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pou\Desktop\"/>
    </mc:Choice>
  </mc:AlternateContent>
  <xr:revisionPtr revIDLastSave="0" documentId="13_ncr:1_{D23BEFE4-D6C2-40F0-B511-B6C5F84F72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unty_Population_2010-2018 - C" sheetId="1" r:id="rId1"/>
  </sheets>
  <externalReferences>
    <externalReference r:id="rId2"/>
  </externalReferences>
  <definedNames>
    <definedName name="_xlnm._FilterDatabase" localSheetId="0" hidden="1">'County_Population_2010-2018 - C'!$B$1:$P$3144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17" i="1" l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16" i="1"/>
  <c r="O70" i="1"/>
  <c r="P70" i="1"/>
  <c r="O71" i="1"/>
  <c r="P71" i="1"/>
  <c r="O73" i="1"/>
  <c r="P73" i="1"/>
  <c r="O74" i="1"/>
  <c r="P74" i="1"/>
  <c r="O75" i="1"/>
  <c r="P75" i="1"/>
  <c r="O76" i="1"/>
  <c r="P76" i="1"/>
  <c r="O78" i="1"/>
  <c r="P78" i="1"/>
  <c r="O79" i="1"/>
  <c r="P79" i="1"/>
  <c r="O77" i="1"/>
  <c r="P2885" i="1"/>
  <c r="O2907" i="1"/>
  <c r="P2921" i="1"/>
  <c r="O2922" i="1"/>
  <c r="P2924" i="1"/>
  <c r="P2927" i="1"/>
  <c r="O2928" i="1"/>
  <c r="P2930" i="1"/>
  <c r="P2933" i="1"/>
  <c r="O2934" i="1"/>
  <c r="P2936" i="1"/>
  <c r="P2939" i="1"/>
  <c r="O2940" i="1"/>
  <c r="P2942" i="1"/>
  <c r="P2945" i="1"/>
  <c r="O2946" i="1"/>
  <c r="P2948" i="1"/>
  <c r="P2951" i="1"/>
  <c r="O2952" i="1"/>
  <c r="P2954" i="1"/>
  <c r="B2885" i="1"/>
  <c r="O2885" i="1" s="1"/>
  <c r="B2907" i="1"/>
  <c r="P2907" i="1" s="1"/>
  <c r="B2919" i="1"/>
  <c r="P2919" i="1" s="1"/>
  <c r="B2920" i="1"/>
  <c r="B2921" i="1"/>
  <c r="O2921" i="1" s="1"/>
  <c r="B2922" i="1"/>
  <c r="P2922" i="1" s="1"/>
  <c r="B2923" i="1"/>
  <c r="O2923" i="1" s="1"/>
  <c r="B2924" i="1"/>
  <c r="O2924" i="1" s="1"/>
  <c r="B2925" i="1"/>
  <c r="P2925" i="1" s="1"/>
  <c r="B2926" i="1"/>
  <c r="B2927" i="1"/>
  <c r="O2927" i="1" s="1"/>
  <c r="B2928" i="1"/>
  <c r="P2928" i="1" s="1"/>
  <c r="B2929" i="1"/>
  <c r="O2929" i="1" s="1"/>
  <c r="B2930" i="1"/>
  <c r="O2930" i="1" s="1"/>
  <c r="B2931" i="1"/>
  <c r="P2931" i="1" s="1"/>
  <c r="B2932" i="1"/>
  <c r="B2933" i="1"/>
  <c r="O2933" i="1" s="1"/>
  <c r="B2934" i="1"/>
  <c r="P2934" i="1" s="1"/>
  <c r="B2935" i="1"/>
  <c r="O2935" i="1" s="1"/>
  <c r="B2936" i="1"/>
  <c r="O2936" i="1" s="1"/>
  <c r="B2937" i="1"/>
  <c r="P2937" i="1" s="1"/>
  <c r="B2938" i="1"/>
  <c r="B2939" i="1"/>
  <c r="O2939" i="1" s="1"/>
  <c r="B2940" i="1"/>
  <c r="P2940" i="1" s="1"/>
  <c r="B2941" i="1"/>
  <c r="O2941" i="1" s="1"/>
  <c r="B2942" i="1"/>
  <c r="O2942" i="1" s="1"/>
  <c r="B2943" i="1"/>
  <c r="P2943" i="1" s="1"/>
  <c r="B2944" i="1"/>
  <c r="B2945" i="1"/>
  <c r="O2945" i="1" s="1"/>
  <c r="B2946" i="1"/>
  <c r="P2946" i="1" s="1"/>
  <c r="B2947" i="1"/>
  <c r="O2947" i="1" s="1"/>
  <c r="B2948" i="1"/>
  <c r="O2948" i="1" s="1"/>
  <c r="B2949" i="1"/>
  <c r="P2949" i="1" s="1"/>
  <c r="B2950" i="1"/>
  <c r="B2951" i="1"/>
  <c r="O2951" i="1" s="1"/>
  <c r="B2952" i="1"/>
  <c r="P2952" i="1" s="1"/>
  <c r="B2953" i="1"/>
  <c r="O2953" i="1" s="1"/>
  <c r="B2954" i="1"/>
  <c r="O2954" i="1" s="1"/>
  <c r="B2955" i="1"/>
  <c r="P2955" i="1" s="1"/>
  <c r="B2918" i="1"/>
  <c r="O2918" i="1" s="1"/>
  <c r="O1177" i="1"/>
  <c r="B1766" i="1"/>
  <c r="B1600" i="1"/>
  <c r="B1219" i="1"/>
  <c r="B322" i="1"/>
  <c r="B93" i="1"/>
  <c r="B72" i="1"/>
  <c r="B98" i="1"/>
  <c r="B95" i="1"/>
  <c r="B94" i="1"/>
  <c r="B91" i="1"/>
  <c r="B87" i="1"/>
  <c r="B84" i="1"/>
  <c r="B79" i="1"/>
  <c r="B76" i="1"/>
  <c r="B73" i="1"/>
  <c r="B71" i="1"/>
  <c r="B97" i="1"/>
  <c r="B96" i="1"/>
  <c r="B92" i="1"/>
  <c r="B90" i="1"/>
  <c r="B89" i="1"/>
  <c r="B88" i="1"/>
  <c r="B86" i="1"/>
  <c r="B85" i="1"/>
  <c r="B83" i="1"/>
  <c r="B82" i="1"/>
  <c r="B81" i="1"/>
  <c r="B80" i="1"/>
  <c r="B78" i="1"/>
  <c r="B77" i="1"/>
  <c r="B75" i="1"/>
  <c r="B74" i="1"/>
  <c r="B7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O928" i="1" s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P1441" i="1" s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O1496" i="1" s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O1631" i="1" s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O1658" i="1" s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7" i="1"/>
  <c r="B1768" i="1"/>
  <c r="B1769" i="1"/>
  <c r="B1770" i="1"/>
  <c r="B1771" i="1"/>
  <c r="B1772" i="1"/>
  <c r="B1773" i="1"/>
  <c r="B1774" i="1"/>
  <c r="B1775" i="1"/>
  <c r="P1775" i="1" s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O1824" i="1" s="1"/>
  <c r="B1825" i="1"/>
  <c r="B1826" i="1"/>
  <c r="B1827" i="1"/>
  <c r="B1828" i="1"/>
  <c r="B1829" i="1"/>
  <c r="B1830" i="1"/>
  <c r="B1831" i="1"/>
  <c r="B1832" i="1"/>
  <c r="B1833" i="1"/>
  <c r="O1833" i="1" s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O1878" i="1" s="1"/>
  <c r="B1879" i="1"/>
  <c r="B1880" i="1"/>
  <c r="B1881" i="1"/>
  <c r="B1882" i="1"/>
  <c r="B1883" i="1"/>
  <c r="B1884" i="1"/>
  <c r="B1885" i="1"/>
  <c r="B1886" i="1"/>
  <c r="B1887" i="1"/>
  <c r="O1887" i="1" s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O1941" i="1" s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O1976" i="1" s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O2069" i="1" s="1"/>
  <c r="B2070" i="1"/>
  <c r="B2071" i="1"/>
  <c r="B2072" i="1"/>
  <c r="B2073" i="1"/>
  <c r="O2073" i="1" s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O2123" i="1" s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P2137" i="1" s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P2153" i="1" s="1"/>
  <c r="B2154" i="1"/>
  <c r="B2155" i="1"/>
  <c r="O2155" i="1" s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P2171" i="1" s="1"/>
  <c r="B2172" i="1"/>
  <c r="B2173" i="1"/>
  <c r="O2173" i="1" s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P2189" i="1" s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O2487" i="1" s="1"/>
  <c r="B2488" i="1"/>
  <c r="B2489" i="1"/>
  <c r="B2490" i="1"/>
  <c r="B2491" i="1"/>
  <c r="B2492" i="1"/>
  <c r="B2493" i="1"/>
  <c r="P2493" i="1" s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P2505" i="1" s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8" i="1"/>
  <c r="B2909" i="1"/>
  <c r="B2910" i="1"/>
  <c r="B2911" i="1"/>
  <c r="B2912" i="1"/>
  <c r="B2913" i="1"/>
  <c r="B2914" i="1"/>
  <c r="B2915" i="1"/>
  <c r="B2916" i="1"/>
  <c r="B2917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" i="1"/>
  <c r="O3" i="1" s="1"/>
  <c r="P3" i="1"/>
  <c r="O3139" i="1" l="1"/>
  <c r="P3139" i="1"/>
  <c r="O3133" i="1"/>
  <c r="P3133" i="1"/>
  <c r="O3127" i="1"/>
  <c r="P3127" i="1"/>
  <c r="O3121" i="1"/>
  <c r="P3121" i="1"/>
  <c r="O3115" i="1"/>
  <c r="P3115" i="1"/>
  <c r="O3109" i="1"/>
  <c r="P3109" i="1"/>
  <c r="O3103" i="1"/>
  <c r="P3103" i="1"/>
  <c r="O3097" i="1"/>
  <c r="P3097" i="1"/>
  <c r="O3091" i="1"/>
  <c r="P3091" i="1"/>
  <c r="O3085" i="1"/>
  <c r="P3085" i="1"/>
  <c r="O3079" i="1"/>
  <c r="P3079" i="1"/>
  <c r="O3073" i="1"/>
  <c r="P3073" i="1"/>
  <c r="O3067" i="1"/>
  <c r="P3067" i="1"/>
  <c r="O3061" i="1"/>
  <c r="P3061" i="1"/>
  <c r="O3055" i="1"/>
  <c r="P3055" i="1"/>
  <c r="O3049" i="1"/>
  <c r="P3049" i="1"/>
  <c r="O3043" i="1"/>
  <c r="P3043" i="1"/>
  <c r="O3037" i="1"/>
  <c r="P3037" i="1"/>
  <c r="O3031" i="1"/>
  <c r="P3031" i="1"/>
  <c r="O3025" i="1"/>
  <c r="P3025" i="1"/>
  <c r="O3019" i="1"/>
  <c r="P3019" i="1"/>
  <c r="O3013" i="1"/>
  <c r="P3013" i="1"/>
  <c r="O3007" i="1"/>
  <c r="P3007" i="1"/>
  <c r="O3001" i="1"/>
  <c r="P3001" i="1"/>
  <c r="O2995" i="1"/>
  <c r="P2995" i="1"/>
  <c r="O2989" i="1"/>
  <c r="P2989" i="1"/>
  <c r="O2983" i="1"/>
  <c r="P2983" i="1"/>
  <c r="O2977" i="1"/>
  <c r="P2977" i="1"/>
  <c r="O2971" i="1"/>
  <c r="P2971" i="1"/>
  <c r="O2965" i="1"/>
  <c r="P2965" i="1"/>
  <c r="O2959" i="1"/>
  <c r="P2959" i="1"/>
  <c r="O2915" i="1"/>
  <c r="P2915" i="1"/>
  <c r="O2909" i="1"/>
  <c r="P2909" i="1"/>
  <c r="O2902" i="1"/>
  <c r="P2902" i="1"/>
  <c r="O2896" i="1"/>
  <c r="P2896" i="1"/>
  <c r="O2890" i="1"/>
  <c r="P2890" i="1"/>
  <c r="P2883" i="1"/>
  <c r="O2883" i="1"/>
  <c r="P2877" i="1"/>
  <c r="O2877" i="1"/>
  <c r="P2871" i="1"/>
  <c r="O2871" i="1"/>
  <c r="P2865" i="1"/>
  <c r="O2865" i="1"/>
  <c r="P2859" i="1"/>
  <c r="O2859" i="1"/>
  <c r="P2853" i="1"/>
  <c r="O2853" i="1"/>
  <c r="P2847" i="1"/>
  <c r="O2847" i="1"/>
  <c r="P2835" i="1"/>
  <c r="O2835" i="1"/>
  <c r="P2829" i="1"/>
  <c r="O2829" i="1"/>
  <c r="P2823" i="1"/>
  <c r="O2823" i="1"/>
  <c r="P2817" i="1"/>
  <c r="O2817" i="1"/>
  <c r="P2811" i="1"/>
  <c r="O2811" i="1"/>
  <c r="P2805" i="1"/>
  <c r="O2805" i="1"/>
  <c r="P2799" i="1"/>
  <c r="O2799" i="1"/>
  <c r="P2793" i="1"/>
  <c r="O2793" i="1"/>
  <c r="P2787" i="1"/>
  <c r="O2787" i="1"/>
  <c r="P2781" i="1"/>
  <c r="O2781" i="1"/>
  <c r="P2775" i="1"/>
  <c r="O2775" i="1"/>
  <c r="P2769" i="1"/>
  <c r="O2769" i="1"/>
  <c r="P2763" i="1"/>
  <c r="O2763" i="1"/>
  <c r="P2757" i="1"/>
  <c r="O2757" i="1"/>
  <c r="P2751" i="1"/>
  <c r="O2751" i="1"/>
  <c r="P2745" i="1"/>
  <c r="O2745" i="1"/>
  <c r="P2739" i="1"/>
  <c r="O2739" i="1"/>
  <c r="P2733" i="1"/>
  <c r="O2733" i="1"/>
  <c r="P2727" i="1"/>
  <c r="O2727" i="1"/>
  <c r="P2721" i="1"/>
  <c r="O2721" i="1"/>
  <c r="P2715" i="1"/>
  <c r="O2715" i="1"/>
  <c r="P2709" i="1"/>
  <c r="O2709" i="1"/>
  <c r="P2703" i="1"/>
  <c r="O2703" i="1"/>
  <c r="P2697" i="1"/>
  <c r="O2697" i="1"/>
  <c r="P2691" i="1"/>
  <c r="O2691" i="1"/>
  <c r="P2685" i="1"/>
  <c r="O2685" i="1"/>
  <c r="P2679" i="1"/>
  <c r="O2679" i="1"/>
  <c r="P2673" i="1"/>
  <c r="O2673" i="1"/>
  <c r="P2667" i="1"/>
  <c r="O2667" i="1"/>
  <c r="P2661" i="1"/>
  <c r="O2661" i="1"/>
  <c r="P2655" i="1"/>
  <c r="O2655" i="1"/>
  <c r="P2649" i="1"/>
  <c r="O2649" i="1"/>
  <c r="P2643" i="1"/>
  <c r="O2643" i="1"/>
  <c r="P2637" i="1"/>
  <c r="O2637" i="1"/>
  <c r="P2631" i="1"/>
  <c r="O2631" i="1"/>
  <c r="P2625" i="1"/>
  <c r="O2625" i="1"/>
  <c r="P2619" i="1"/>
  <c r="O2619" i="1"/>
  <c r="P2613" i="1"/>
  <c r="O2613" i="1"/>
  <c r="P2607" i="1"/>
  <c r="O2607" i="1"/>
  <c r="P2601" i="1"/>
  <c r="O2601" i="1"/>
  <c r="P2595" i="1"/>
  <c r="O2595" i="1"/>
  <c r="P2589" i="1"/>
  <c r="O2589" i="1"/>
  <c r="P2583" i="1"/>
  <c r="O2583" i="1"/>
  <c r="P2577" i="1"/>
  <c r="O2577" i="1"/>
  <c r="P2571" i="1"/>
  <c r="O2571" i="1"/>
  <c r="P2565" i="1"/>
  <c r="O2565" i="1"/>
  <c r="P2559" i="1"/>
  <c r="O2559" i="1"/>
  <c r="P2553" i="1"/>
  <c r="O2553" i="1"/>
  <c r="P2547" i="1"/>
  <c r="O2547" i="1"/>
  <c r="P2541" i="1"/>
  <c r="O2541" i="1"/>
  <c r="P2535" i="1"/>
  <c r="O2535" i="1"/>
  <c r="P2529" i="1"/>
  <c r="O2529" i="1"/>
  <c r="P2523" i="1"/>
  <c r="O2523" i="1"/>
  <c r="P2517" i="1"/>
  <c r="O2517" i="1"/>
  <c r="P2511" i="1"/>
  <c r="O2511" i="1"/>
  <c r="P3126" i="1"/>
  <c r="O3126" i="1"/>
  <c r="P3102" i="1"/>
  <c r="O3102" i="1"/>
  <c r="P3078" i="1"/>
  <c r="O3078" i="1"/>
  <c r="P3054" i="1"/>
  <c r="O3054" i="1"/>
  <c r="P3042" i="1"/>
  <c r="O3042" i="1"/>
  <c r="P3018" i="1"/>
  <c r="O3018" i="1"/>
  <c r="P2994" i="1"/>
  <c r="O2994" i="1"/>
  <c r="P2982" i="1"/>
  <c r="O2982" i="1"/>
  <c r="P2964" i="1"/>
  <c r="O2964" i="1"/>
  <c r="O2908" i="1"/>
  <c r="P2908" i="1"/>
  <c r="P2889" i="1"/>
  <c r="O2889" i="1"/>
  <c r="O2876" i="1"/>
  <c r="P2876" i="1"/>
  <c r="O2858" i="1"/>
  <c r="P2858" i="1"/>
  <c r="O2840" i="1"/>
  <c r="P2840" i="1"/>
  <c r="O2822" i="1"/>
  <c r="P2822" i="1"/>
  <c r="O2804" i="1"/>
  <c r="P2804" i="1"/>
  <c r="O2786" i="1"/>
  <c r="P2786" i="1"/>
  <c r="O2768" i="1"/>
  <c r="P2768" i="1"/>
  <c r="O2750" i="1"/>
  <c r="P2750" i="1"/>
  <c r="O2732" i="1"/>
  <c r="P2732" i="1"/>
  <c r="O2708" i="1"/>
  <c r="P2708" i="1"/>
  <c r="O2690" i="1"/>
  <c r="P2690" i="1"/>
  <c r="O2666" i="1"/>
  <c r="P2666" i="1"/>
  <c r="O2648" i="1"/>
  <c r="P2648" i="1"/>
  <c r="O2630" i="1"/>
  <c r="P2630" i="1"/>
  <c r="O2612" i="1"/>
  <c r="P2612" i="1"/>
  <c r="O2594" i="1"/>
  <c r="P2594" i="1"/>
  <c r="O2576" i="1"/>
  <c r="P2576" i="1"/>
  <c r="O2552" i="1"/>
  <c r="P2552" i="1"/>
  <c r="O2528" i="1"/>
  <c r="P2528" i="1"/>
  <c r="O2510" i="1"/>
  <c r="P2510" i="1"/>
  <c r="P2492" i="1"/>
  <c r="O2492" i="1"/>
  <c r="P2468" i="1"/>
  <c r="O2468" i="1"/>
  <c r="P2450" i="1"/>
  <c r="O2450" i="1"/>
  <c r="P2432" i="1"/>
  <c r="O2432" i="1"/>
  <c r="P2420" i="1"/>
  <c r="O2420" i="1"/>
  <c r="P2402" i="1"/>
  <c r="O2402" i="1"/>
  <c r="P2378" i="1"/>
  <c r="O2378" i="1"/>
  <c r="P2366" i="1"/>
  <c r="O2366" i="1"/>
  <c r="P2348" i="1"/>
  <c r="O2348" i="1"/>
  <c r="P2330" i="1"/>
  <c r="O2330" i="1"/>
  <c r="P2312" i="1"/>
  <c r="O2312" i="1"/>
  <c r="P2294" i="1"/>
  <c r="O2294" i="1"/>
  <c r="P2276" i="1"/>
  <c r="O2276" i="1"/>
  <c r="P2258" i="1"/>
  <c r="O2258" i="1"/>
  <c r="P2240" i="1"/>
  <c r="O2240" i="1"/>
  <c r="P2222" i="1"/>
  <c r="O2222" i="1"/>
  <c r="P2198" i="1"/>
  <c r="O2198" i="1"/>
  <c r="P2180" i="1"/>
  <c r="O2180" i="1"/>
  <c r="P2156" i="1"/>
  <c r="O2156" i="1"/>
  <c r="P2138" i="1"/>
  <c r="O2138" i="1"/>
  <c r="O2120" i="1"/>
  <c r="P2120" i="1"/>
  <c r="O2102" i="1"/>
  <c r="P2102" i="1"/>
  <c r="O2084" i="1"/>
  <c r="P2084" i="1"/>
  <c r="O2066" i="1"/>
  <c r="P2066" i="1"/>
  <c r="O2048" i="1"/>
  <c r="P2048" i="1"/>
  <c r="O2030" i="1"/>
  <c r="P2030" i="1"/>
  <c r="O2006" i="1"/>
  <c r="P2006" i="1"/>
  <c r="O1988" i="1"/>
  <c r="P1988" i="1"/>
  <c r="O3119" i="1"/>
  <c r="P3119" i="1"/>
  <c r="O3101" i="1"/>
  <c r="P3101" i="1"/>
  <c r="O3083" i="1"/>
  <c r="P3083" i="1"/>
  <c r="O3065" i="1"/>
  <c r="P3065" i="1"/>
  <c r="O3059" i="1"/>
  <c r="P3059" i="1"/>
  <c r="O3053" i="1"/>
  <c r="P3053" i="1"/>
  <c r="O3047" i="1"/>
  <c r="P3047" i="1"/>
  <c r="O3041" i="1"/>
  <c r="P3041" i="1"/>
  <c r="O3035" i="1"/>
  <c r="P3035" i="1"/>
  <c r="O3029" i="1"/>
  <c r="P3029" i="1"/>
  <c r="O3023" i="1"/>
  <c r="P3023" i="1"/>
  <c r="O3017" i="1"/>
  <c r="P3017" i="1"/>
  <c r="O3011" i="1"/>
  <c r="P3011" i="1"/>
  <c r="O3005" i="1"/>
  <c r="P3005" i="1"/>
  <c r="O2999" i="1"/>
  <c r="P2999" i="1"/>
  <c r="O2993" i="1"/>
  <c r="P2993" i="1"/>
  <c r="O2987" i="1"/>
  <c r="P2987" i="1"/>
  <c r="O2981" i="1"/>
  <c r="P2981" i="1"/>
  <c r="O2975" i="1"/>
  <c r="P2975" i="1"/>
  <c r="O2969" i="1"/>
  <c r="P2969" i="1"/>
  <c r="O2963" i="1"/>
  <c r="P2963" i="1"/>
  <c r="O2957" i="1"/>
  <c r="P2957" i="1"/>
  <c r="P2913" i="1"/>
  <c r="O2913" i="1"/>
  <c r="O2906" i="1"/>
  <c r="P2906" i="1"/>
  <c r="O2900" i="1"/>
  <c r="P2900" i="1"/>
  <c r="O2894" i="1"/>
  <c r="P2894" i="1"/>
  <c r="O2888" i="1"/>
  <c r="P2888" i="1"/>
  <c r="O2881" i="1"/>
  <c r="P2881" i="1"/>
  <c r="O2875" i="1"/>
  <c r="P2875" i="1"/>
  <c r="O2863" i="1"/>
  <c r="P2863" i="1"/>
  <c r="O2857" i="1"/>
  <c r="P2857" i="1"/>
  <c r="O2851" i="1"/>
  <c r="P2851" i="1"/>
  <c r="O2845" i="1"/>
  <c r="P2845" i="1"/>
  <c r="O2839" i="1"/>
  <c r="P2839" i="1"/>
  <c r="O2833" i="1"/>
  <c r="P2833" i="1"/>
  <c r="O2827" i="1"/>
  <c r="P2827" i="1"/>
  <c r="O2821" i="1"/>
  <c r="P2821" i="1"/>
  <c r="O2815" i="1"/>
  <c r="P2815" i="1"/>
  <c r="O2809" i="1"/>
  <c r="P2809" i="1"/>
  <c r="O2803" i="1"/>
  <c r="P2803" i="1"/>
  <c r="O2797" i="1"/>
  <c r="P2797" i="1"/>
  <c r="O2791" i="1"/>
  <c r="P2791" i="1"/>
  <c r="O2785" i="1"/>
  <c r="P2785" i="1"/>
  <c r="O2779" i="1"/>
  <c r="P2779" i="1"/>
  <c r="O2773" i="1"/>
  <c r="P2773" i="1"/>
  <c r="O2767" i="1"/>
  <c r="P2767" i="1"/>
  <c r="O2761" i="1"/>
  <c r="P2761" i="1"/>
  <c r="O2755" i="1"/>
  <c r="P2755" i="1"/>
  <c r="O2749" i="1"/>
  <c r="P2749" i="1"/>
  <c r="O2743" i="1"/>
  <c r="P2743" i="1"/>
  <c r="O2737" i="1"/>
  <c r="P2737" i="1"/>
  <c r="O2731" i="1"/>
  <c r="P2731" i="1"/>
  <c r="O2725" i="1"/>
  <c r="P2725" i="1"/>
  <c r="O2719" i="1"/>
  <c r="P2719" i="1"/>
  <c r="O2713" i="1"/>
  <c r="P2713" i="1"/>
  <c r="O2707" i="1"/>
  <c r="P2707" i="1"/>
  <c r="O2701" i="1"/>
  <c r="P2701" i="1"/>
  <c r="O2695" i="1"/>
  <c r="P2695" i="1"/>
  <c r="O2689" i="1"/>
  <c r="P2689" i="1"/>
  <c r="O2683" i="1"/>
  <c r="P2683" i="1"/>
  <c r="O2677" i="1"/>
  <c r="P2677" i="1"/>
  <c r="O2671" i="1"/>
  <c r="P2671" i="1"/>
  <c r="O2665" i="1"/>
  <c r="P2665" i="1"/>
  <c r="O2659" i="1"/>
  <c r="P2659" i="1"/>
  <c r="O2653" i="1"/>
  <c r="P2653" i="1"/>
  <c r="O2647" i="1"/>
  <c r="P2647" i="1"/>
  <c r="O2641" i="1"/>
  <c r="P2641" i="1"/>
  <c r="O2635" i="1"/>
  <c r="P2635" i="1"/>
  <c r="O2629" i="1"/>
  <c r="P2629" i="1"/>
  <c r="O2623" i="1"/>
  <c r="P2623" i="1"/>
  <c r="O2617" i="1"/>
  <c r="P2617" i="1"/>
  <c r="O2611" i="1"/>
  <c r="P2611" i="1"/>
  <c r="O2605" i="1"/>
  <c r="P2605" i="1"/>
  <c r="O2599" i="1"/>
  <c r="P2599" i="1"/>
  <c r="O2593" i="1"/>
  <c r="P2593" i="1"/>
  <c r="O2581" i="1"/>
  <c r="P2581" i="1"/>
  <c r="O2575" i="1"/>
  <c r="P2575" i="1"/>
  <c r="O2569" i="1"/>
  <c r="P2569" i="1"/>
  <c r="O2563" i="1"/>
  <c r="P2563" i="1"/>
  <c r="O2557" i="1"/>
  <c r="P2557" i="1"/>
  <c r="O2551" i="1"/>
  <c r="P2551" i="1"/>
  <c r="O2545" i="1"/>
  <c r="P2545" i="1"/>
  <c r="O2539" i="1"/>
  <c r="P2539" i="1"/>
  <c r="O2533" i="1"/>
  <c r="P2533" i="1"/>
  <c r="O2527" i="1"/>
  <c r="P2527" i="1"/>
  <c r="O2521" i="1"/>
  <c r="P2521" i="1"/>
  <c r="O2515" i="1"/>
  <c r="P2515" i="1"/>
  <c r="O2509" i="1"/>
  <c r="P2509" i="1"/>
  <c r="O2503" i="1"/>
  <c r="P2503" i="1"/>
  <c r="O2497" i="1"/>
  <c r="P2497" i="1"/>
  <c r="O2491" i="1"/>
  <c r="P2491" i="1"/>
  <c r="O2485" i="1"/>
  <c r="P2485" i="1"/>
  <c r="O2479" i="1"/>
  <c r="P2479" i="1"/>
  <c r="O2473" i="1"/>
  <c r="P2473" i="1"/>
  <c r="O2467" i="1"/>
  <c r="P2467" i="1"/>
  <c r="O2461" i="1"/>
  <c r="P2461" i="1"/>
  <c r="O2455" i="1"/>
  <c r="P2455" i="1"/>
  <c r="O2449" i="1"/>
  <c r="P2449" i="1"/>
  <c r="O2443" i="1"/>
  <c r="P2443" i="1"/>
  <c r="O2437" i="1"/>
  <c r="P2437" i="1"/>
  <c r="O2431" i="1"/>
  <c r="P2431" i="1"/>
  <c r="O2425" i="1"/>
  <c r="P2425" i="1"/>
  <c r="O2419" i="1"/>
  <c r="P2419" i="1"/>
  <c r="O2413" i="1"/>
  <c r="P2413" i="1"/>
  <c r="O2407" i="1"/>
  <c r="P2407" i="1"/>
  <c r="O2401" i="1"/>
  <c r="P2401" i="1"/>
  <c r="O2395" i="1"/>
  <c r="P2395" i="1"/>
  <c r="O2389" i="1"/>
  <c r="P2389" i="1"/>
  <c r="O2383" i="1"/>
  <c r="P2383" i="1"/>
  <c r="O2377" i="1"/>
  <c r="P2377" i="1"/>
  <c r="O2371" i="1"/>
  <c r="P2371" i="1"/>
  <c r="O2365" i="1"/>
  <c r="P2365" i="1"/>
  <c r="O2359" i="1"/>
  <c r="P2359" i="1"/>
  <c r="O2353" i="1"/>
  <c r="P2353" i="1"/>
  <c r="O2347" i="1"/>
  <c r="P2347" i="1"/>
  <c r="O2341" i="1"/>
  <c r="P2341" i="1"/>
  <c r="O2335" i="1"/>
  <c r="P2335" i="1"/>
  <c r="O2329" i="1"/>
  <c r="P2329" i="1"/>
  <c r="O2323" i="1"/>
  <c r="P2323" i="1"/>
  <c r="O2317" i="1"/>
  <c r="P2317" i="1"/>
  <c r="O2311" i="1"/>
  <c r="P2311" i="1"/>
  <c r="O2305" i="1"/>
  <c r="P2305" i="1"/>
  <c r="O2299" i="1"/>
  <c r="P2299" i="1"/>
  <c r="O2293" i="1"/>
  <c r="P2293" i="1"/>
  <c r="O2287" i="1"/>
  <c r="P2287" i="1"/>
  <c r="O2281" i="1"/>
  <c r="P2281" i="1"/>
  <c r="O2275" i="1"/>
  <c r="P2275" i="1"/>
  <c r="O2269" i="1"/>
  <c r="P2269" i="1"/>
  <c r="O2263" i="1"/>
  <c r="P2263" i="1"/>
  <c r="O2257" i="1"/>
  <c r="P2257" i="1"/>
  <c r="O2251" i="1"/>
  <c r="P2251" i="1"/>
  <c r="O2245" i="1"/>
  <c r="P2245" i="1"/>
  <c r="O2239" i="1"/>
  <c r="P2239" i="1"/>
  <c r="O2233" i="1"/>
  <c r="P2233" i="1"/>
  <c r="O2227" i="1"/>
  <c r="P2227" i="1"/>
  <c r="O2221" i="1"/>
  <c r="P2221" i="1"/>
  <c r="O2215" i="1"/>
  <c r="P2215" i="1"/>
  <c r="O2209" i="1"/>
  <c r="P2209" i="1"/>
  <c r="O2203" i="1"/>
  <c r="P2203" i="1"/>
  <c r="O2197" i="1"/>
  <c r="P2197" i="1"/>
  <c r="O2191" i="1"/>
  <c r="P2191" i="1"/>
  <c r="O2185" i="1"/>
  <c r="P2185" i="1"/>
  <c r="O2179" i="1"/>
  <c r="P2179" i="1"/>
  <c r="P3138" i="1"/>
  <c r="O3138" i="1"/>
  <c r="P3114" i="1"/>
  <c r="O3114" i="1"/>
  <c r="P3096" i="1"/>
  <c r="O3096" i="1"/>
  <c r="P3072" i="1"/>
  <c r="O3072" i="1"/>
  <c r="P3048" i="1"/>
  <c r="O3048" i="1"/>
  <c r="P3030" i="1"/>
  <c r="O3030" i="1"/>
  <c r="P3006" i="1"/>
  <c r="O3006" i="1"/>
  <c r="P2988" i="1"/>
  <c r="O2988" i="1"/>
  <c r="P2970" i="1"/>
  <c r="O2970" i="1"/>
  <c r="O2914" i="1"/>
  <c r="P2914" i="1"/>
  <c r="P2895" i="1"/>
  <c r="O2895" i="1"/>
  <c r="O2870" i="1"/>
  <c r="P2870" i="1"/>
  <c r="O2852" i="1"/>
  <c r="P2852" i="1"/>
  <c r="O2834" i="1"/>
  <c r="P2834" i="1"/>
  <c r="O2810" i="1"/>
  <c r="P2810" i="1"/>
  <c r="O2792" i="1"/>
  <c r="P2792" i="1"/>
  <c r="O2774" i="1"/>
  <c r="P2774" i="1"/>
  <c r="O2756" i="1"/>
  <c r="P2756" i="1"/>
  <c r="O2744" i="1"/>
  <c r="P2744" i="1"/>
  <c r="O2726" i="1"/>
  <c r="P2726" i="1"/>
  <c r="O2714" i="1"/>
  <c r="P2714" i="1"/>
  <c r="O2696" i="1"/>
  <c r="P2696" i="1"/>
  <c r="O2672" i="1"/>
  <c r="P2672" i="1"/>
  <c r="O2654" i="1"/>
  <c r="P2654" i="1"/>
  <c r="O2642" i="1"/>
  <c r="P2642" i="1"/>
  <c r="O2624" i="1"/>
  <c r="P2624" i="1"/>
  <c r="O2606" i="1"/>
  <c r="P2606" i="1"/>
  <c r="O2588" i="1"/>
  <c r="P2588" i="1"/>
  <c r="O2570" i="1"/>
  <c r="P2570" i="1"/>
  <c r="O2558" i="1"/>
  <c r="P2558" i="1"/>
  <c r="O2540" i="1"/>
  <c r="P2540" i="1"/>
  <c r="O2522" i="1"/>
  <c r="P2522" i="1"/>
  <c r="P2504" i="1"/>
  <c r="O2504" i="1"/>
  <c r="P2486" i="1"/>
  <c r="O2486" i="1"/>
  <c r="P2474" i="1"/>
  <c r="O2474" i="1"/>
  <c r="P2456" i="1"/>
  <c r="O2456" i="1"/>
  <c r="P2444" i="1"/>
  <c r="O2444" i="1"/>
  <c r="P2426" i="1"/>
  <c r="O2426" i="1"/>
  <c r="P2408" i="1"/>
  <c r="O2408" i="1"/>
  <c r="P2390" i="1"/>
  <c r="O2390" i="1"/>
  <c r="P2372" i="1"/>
  <c r="O2372" i="1"/>
  <c r="P2354" i="1"/>
  <c r="O2354" i="1"/>
  <c r="P2336" i="1"/>
  <c r="O2336" i="1"/>
  <c r="P2318" i="1"/>
  <c r="O2318" i="1"/>
  <c r="P2300" i="1"/>
  <c r="O2300" i="1"/>
  <c r="P2282" i="1"/>
  <c r="O2282" i="1"/>
  <c r="P2270" i="1"/>
  <c r="O2270" i="1"/>
  <c r="P2252" i="1"/>
  <c r="O2252" i="1"/>
  <c r="P2234" i="1"/>
  <c r="O2234" i="1"/>
  <c r="P2216" i="1"/>
  <c r="O2216" i="1"/>
  <c r="P2204" i="1"/>
  <c r="O2204" i="1"/>
  <c r="P2186" i="1"/>
  <c r="O2186" i="1"/>
  <c r="P2168" i="1"/>
  <c r="O2168" i="1"/>
  <c r="P2150" i="1"/>
  <c r="O2150" i="1"/>
  <c r="O2132" i="1"/>
  <c r="P2132" i="1"/>
  <c r="O2108" i="1"/>
  <c r="P2108" i="1"/>
  <c r="O2096" i="1"/>
  <c r="P2096" i="1"/>
  <c r="O2078" i="1"/>
  <c r="P2078" i="1"/>
  <c r="O2060" i="1"/>
  <c r="P2060" i="1"/>
  <c r="O2042" i="1"/>
  <c r="P2042" i="1"/>
  <c r="O2024" i="1"/>
  <c r="P2024" i="1"/>
  <c r="O2012" i="1"/>
  <c r="P2012" i="1"/>
  <c r="O1994" i="1"/>
  <c r="P1994" i="1"/>
  <c r="O3143" i="1"/>
  <c r="P3143" i="1"/>
  <c r="O3131" i="1"/>
  <c r="P3131" i="1"/>
  <c r="O3113" i="1"/>
  <c r="P3113" i="1"/>
  <c r="O3095" i="1"/>
  <c r="P3095" i="1"/>
  <c r="O3077" i="1"/>
  <c r="P3077" i="1"/>
  <c r="O3142" i="1"/>
  <c r="P3142" i="1"/>
  <c r="O3124" i="1"/>
  <c r="P3124" i="1"/>
  <c r="O3112" i="1"/>
  <c r="P3112" i="1"/>
  <c r="O3100" i="1"/>
  <c r="P3100" i="1"/>
  <c r="O3088" i="1"/>
  <c r="P3088" i="1"/>
  <c r="O3076" i="1"/>
  <c r="P3076" i="1"/>
  <c r="O3064" i="1"/>
  <c r="P3064" i="1"/>
  <c r="O3052" i="1"/>
  <c r="P3052" i="1"/>
  <c r="O3040" i="1"/>
  <c r="P3040" i="1"/>
  <c r="O3028" i="1"/>
  <c r="P3028" i="1"/>
  <c r="O3016" i="1"/>
  <c r="P3016" i="1"/>
  <c r="O3004" i="1"/>
  <c r="P3004" i="1"/>
  <c r="O2992" i="1"/>
  <c r="P2992" i="1"/>
  <c r="O2980" i="1"/>
  <c r="P2980" i="1"/>
  <c r="O2962" i="1"/>
  <c r="P2962" i="1"/>
  <c r="O2912" i="1"/>
  <c r="P2912" i="1"/>
  <c r="O2899" i="1"/>
  <c r="P2899" i="1"/>
  <c r="O2887" i="1"/>
  <c r="P2887" i="1"/>
  <c r="P2874" i="1"/>
  <c r="O2874" i="1"/>
  <c r="P2862" i="1"/>
  <c r="O2862" i="1"/>
  <c r="P2850" i="1"/>
  <c r="O2850" i="1"/>
  <c r="P2838" i="1"/>
  <c r="O2838" i="1"/>
  <c r="P2826" i="1"/>
  <c r="O2826" i="1"/>
  <c r="P2814" i="1"/>
  <c r="O2814" i="1"/>
  <c r="P2802" i="1"/>
  <c r="O2802" i="1"/>
  <c r="P2790" i="1"/>
  <c r="O2790" i="1"/>
  <c r="P2778" i="1"/>
  <c r="O2778" i="1"/>
  <c r="P2766" i="1"/>
  <c r="O2766" i="1"/>
  <c r="P2754" i="1"/>
  <c r="O2754" i="1"/>
  <c r="P2742" i="1"/>
  <c r="O2742" i="1"/>
  <c r="P2736" i="1"/>
  <c r="O2736" i="1"/>
  <c r="P2730" i="1"/>
  <c r="O2730" i="1"/>
  <c r="P2718" i="1"/>
  <c r="O2718" i="1"/>
  <c r="P2712" i="1"/>
  <c r="O2712" i="1"/>
  <c r="P2706" i="1"/>
  <c r="O2706" i="1"/>
  <c r="P2700" i="1"/>
  <c r="O2700" i="1"/>
  <c r="P2694" i="1"/>
  <c r="O2694" i="1"/>
  <c r="P2688" i="1"/>
  <c r="O2688" i="1"/>
  <c r="P2682" i="1"/>
  <c r="O2682" i="1"/>
  <c r="P2676" i="1"/>
  <c r="O2676" i="1"/>
  <c r="P2670" i="1"/>
  <c r="O2670" i="1"/>
  <c r="P2664" i="1"/>
  <c r="O2664" i="1"/>
  <c r="P2658" i="1"/>
  <c r="O2658" i="1"/>
  <c r="P2652" i="1"/>
  <c r="O2652" i="1"/>
  <c r="P2646" i="1"/>
  <c r="O2646" i="1"/>
  <c r="P2640" i="1"/>
  <c r="O2640" i="1"/>
  <c r="P2634" i="1"/>
  <c r="O2634" i="1"/>
  <c r="P2628" i="1"/>
  <c r="O2628" i="1"/>
  <c r="P2622" i="1"/>
  <c r="O2622" i="1"/>
  <c r="P2616" i="1"/>
  <c r="O2616" i="1"/>
  <c r="P2610" i="1"/>
  <c r="O2610" i="1"/>
  <c r="P2604" i="1"/>
  <c r="O2604" i="1"/>
  <c r="P2598" i="1"/>
  <c r="O2598" i="1"/>
  <c r="P2592" i="1"/>
  <c r="O2592" i="1"/>
  <c r="P2586" i="1"/>
  <c r="O2586" i="1"/>
  <c r="P2580" i="1"/>
  <c r="O2580" i="1"/>
  <c r="P2574" i="1"/>
  <c r="O2574" i="1"/>
  <c r="P2568" i="1"/>
  <c r="O2568" i="1"/>
  <c r="P2562" i="1"/>
  <c r="O2562" i="1"/>
  <c r="P2556" i="1"/>
  <c r="O2556" i="1"/>
  <c r="P2550" i="1"/>
  <c r="O2550" i="1"/>
  <c r="P2544" i="1"/>
  <c r="O2544" i="1"/>
  <c r="P2538" i="1"/>
  <c r="O2538" i="1"/>
  <c r="P2532" i="1"/>
  <c r="O2532" i="1"/>
  <c r="P2526" i="1"/>
  <c r="O2526" i="1"/>
  <c r="P2520" i="1"/>
  <c r="O2520" i="1"/>
  <c r="P2514" i="1"/>
  <c r="O2514" i="1"/>
  <c r="P2508" i="1"/>
  <c r="O2508" i="1"/>
  <c r="P2502" i="1"/>
  <c r="O2502" i="1"/>
  <c r="O2496" i="1"/>
  <c r="P2496" i="1"/>
  <c r="O2490" i="1"/>
  <c r="P2490" i="1"/>
  <c r="P2484" i="1"/>
  <c r="O2484" i="1"/>
  <c r="P2478" i="1"/>
  <c r="O2478" i="1"/>
  <c r="P2472" i="1"/>
  <c r="O2472" i="1"/>
  <c r="P2466" i="1"/>
  <c r="O2466" i="1"/>
  <c r="P2460" i="1"/>
  <c r="O2460" i="1"/>
  <c r="P2454" i="1"/>
  <c r="O2454" i="1"/>
  <c r="P2448" i="1"/>
  <c r="O2448" i="1"/>
  <c r="P2442" i="1"/>
  <c r="O2442" i="1"/>
  <c r="P2436" i="1"/>
  <c r="O2436" i="1"/>
  <c r="P2430" i="1"/>
  <c r="O2430" i="1"/>
  <c r="O2424" i="1"/>
  <c r="P2424" i="1"/>
  <c r="O2418" i="1"/>
  <c r="P2418" i="1"/>
  <c r="O2412" i="1"/>
  <c r="P2412" i="1"/>
  <c r="O2406" i="1"/>
  <c r="P2406" i="1"/>
  <c r="O2400" i="1"/>
  <c r="P2400" i="1"/>
  <c r="O2394" i="1"/>
  <c r="P2394" i="1"/>
  <c r="O2388" i="1"/>
  <c r="P2388" i="1"/>
  <c r="O2382" i="1"/>
  <c r="P2382" i="1"/>
  <c r="O2376" i="1"/>
  <c r="P2376" i="1"/>
  <c r="O2370" i="1"/>
  <c r="P2370" i="1"/>
  <c r="O2364" i="1"/>
  <c r="P2364" i="1"/>
  <c r="O2358" i="1"/>
  <c r="P2358" i="1"/>
  <c r="O2352" i="1"/>
  <c r="P2352" i="1"/>
  <c r="O2346" i="1"/>
  <c r="P2346" i="1"/>
  <c r="O2340" i="1"/>
  <c r="P2340" i="1"/>
  <c r="O2334" i="1"/>
  <c r="P2334" i="1"/>
  <c r="O2328" i="1"/>
  <c r="P2328" i="1"/>
  <c r="O2322" i="1"/>
  <c r="P2322" i="1"/>
  <c r="O2316" i="1"/>
  <c r="P2316" i="1"/>
  <c r="O2310" i="1"/>
  <c r="P2310" i="1"/>
  <c r="O2304" i="1"/>
  <c r="P2304" i="1"/>
  <c r="O2298" i="1"/>
  <c r="P2298" i="1"/>
  <c r="O2292" i="1"/>
  <c r="P2292" i="1"/>
  <c r="O2286" i="1"/>
  <c r="P2286" i="1"/>
  <c r="O2280" i="1"/>
  <c r="P2280" i="1"/>
  <c r="O2274" i="1"/>
  <c r="P2274" i="1"/>
  <c r="O2268" i="1"/>
  <c r="P2268" i="1"/>
  <c r="O2262" i="1"/>
  <c r="P2262" i="1"/>
  <c r="O2256" i="1"/>
  <c r="P2256" i="1"/>
  <c r="O2250" i="1"/>
  <c r="P2250" i="1"/>
  <c r="O2244" i="1"/>
  <c r="P2244" i="1"/>
  <c r="O2238" i="1"/>
  <c r="P2238" i="1"/>
  <c r="O2232" i="1"/>
  <c r="P2232" i="1"/>
  <c r="O2226" i="1"/>
  <c r="P2226" i="1"/>
  <c r="O2220" i="1"/>
  <c r="P2220" i="1"/>
  <c r="O2214" i="1"/>
  <c r="P2214" i="1"/>
  <c r="O2208" i="1"/>
  <c r="P2208" i="1"/>
  <c r="O2202" i="1"/>
  <c r="P2202" i="1"/>
  <c r="O2196" i="1"/>
  <c r="P2196" i="1"/>
  <c r="O2190" i="1"/>
  <c r="P2190" i="1"/>
  <c r="O2184" i="1"/>
  <c r="P2184" i="1"/>
  <c r="O2178" i="1"/>
  <c r="P2178" i="1"/>
  <c r="O2172" i="1"/>
  <c r="P2172" i="1"/>
  <c r="O2166" i="1"/>
  <c r="P2166" i="1"/>
  <c r="O2160" i="1"/>
  <c r="P2160" i="1"/>
  <c r="O2154" i="1"/>
  <c r="P2154" i="1"/>
  <c r="O2148" i="1"/>
  <c r="P2148" i="1"/>
  <c r="O2142" i="1"/>
  <c r="P2142" i="1"/>
  <c r="O2136" i="1"/>
  <c r="P2136" i="1"/>
  <c r="O2130" i="1"/>
  <c r="P2130" i="1"/>
  <c r="P2124" i="1"/>
  <c r="O2124" i="1"/>
  <c r="O2118" i="1"/>
  <c r="P2118" i="1"/>
  <c r="O2112" i="1"/>
  <c r="P2112" i="1"/>
  <c r="P2106" i="1"/>
  <c r="O2106" i="1"/>
  <c r="O2100" i="1"/>
  <c r="P2100" i="1"/>
  <c r="O2094" i="1"/>
  <c r="P2094" i="1"/>
  <c r="P2088" i="1"/>
  <c r="O2088" i="1"/>
  <c r="O2082" i="1"/>
  <c r="P2082" i="1"/>
  <c r="O2076" i="1"/>
  <c r="P2076" i="1"/>
  <c r="P2070" i="1"/>
  <c r="O2070" i="1"/>
  <c r="O2064" i="1"/>
  <c r="P2064" i="1"/>
  <c r="O2058" i="1"/>
  <c r="P2058" i="1"/>
  <c r="P2052" i="1"/>
  <c r="O2052" i="1"/>
  <c r="O2046" i="1"/>
  <c r="P2046" i="1"/>
  <c r="O2040" i="1"/>
  <c r="P2040" i="1"/>
  <c r="P2034" i="1"/>
  <c r="O2034" i="1"/>
  <c r="O2028" i="1"/>
  <c r="P2028" i="1"/>
  <c r="O2022" i="1"/>
  <c r="P2022" i="1"/>
  <c r="O2016" i="1"/>
  <c r="P2016" i="1"/>
  <c r="O2010" i="1"/>
  <c r="P2010" i="1"/>
  <c r="O2004" i="1"/>
  <c r="P2004" i="1"/>
  <c r="O1998" i="1"/>
  <c r="P1998" i="1"/>
  <c r="O1992" i="1"/>
  <c r="P1992" i="1"/>
  <c r="O1986" i="1"/>
  <c r="P1986" i="1"/>
  <c r="O1980" i="1"/>
  <c r="P1980" i="1"/>
  <c r="O1974" i="1"/>
  <c r="P1974" i="1"/>
  <c r="O1968" i="1"/>
  <c r="P1968" i="1"/>
  <c r="O1962" i="1"/>
  <c r="P1962" i="1"/>
  <c r="O1956" i="1"/>
  <c r="P1956" i="1"/>
  <c r="O1950" i="1"/>
  <c r="P1950" i="1"/>
  <c r="O1944" i="1"/>
  <c r="P1944" i="1"/>
  <c r="O1938" i="1"/>
  <c r="P1938" i="1"/>
  <c r="O1932" i="1"/>
  <c r="P1932" i="1"/>
  <c r="O1926" i="1"/>
  <c r="P1926" i="1"/>
  <c r="O1920" i="1"/>
  <c r="P1920" i="1"/>
  <c r="O1914" i="1"/>
  <c r="P1914" i="1"/>
  <c r="O1908" i="1"/>
  <c r="P1908" i="1"/>
  <c r="O1902" i="1"/>
  <c r="P1902" i="1"/>
  <c r="O1896" i="1"/>
  <c r="P1896" i="1"/>
  <c r="O1890" i="1"/>
  <c r="P1890" i="1"/>
  <c r="O1884" i="1"/>
  <c r="P1884" i="1"/>
  <c r="P3132" i="1"/>
  <c r="O3132" i="1"/>
  <c r="P3108" i="1"/>
  <c r="O3108" i="1"/>
  <c r="P3084" i="1"/>
  <c r="O3084" i="1"/>
  <c r="P3060" i="1"/>
  <c r="O3060" i="1"/>
  <c r="P3036" i="1"/>
  <c r="O3036" i="1"/>
  <c r="P3012" i="1"/>
  <c r="O3012" i="1"/>
  <c r="P3000" i="1"/>
  <c r="O3000" i="1"/>
  <c r="P2976" i="1"/>
  <c r="O2976" i="1"/>
  <c r="P2958" i="1"/>
  <c r="O2958" i="1"/>
  <c r="P2901" i="1"/>
  <c r="O2901" i="1"/>
  <c r="O2882" i="1"/>
  <c r="P2882" i="1"/>
  <c r="O2864" i="1"/>
  <c r="P2864" i="1"/>
  <c r="O2846" i="1"/>
  <c r="P2846" i="1"/>
  <c r="O2828" i="1"/>
  <c r="P2828" i="1"/>
  <c r="O2816" i="1"/>
  <c r="P2816" i="1"/>
  <c r="O2798" i="1"/>
  <c r="P2798" i="1"/>
  <c r="O2780" i="1"/>
  <c r="P2780" i="1"/>
  <c r="O2762" i="1"/>
  <c r="P2762" i="1"/>
  <c r="O2738" i="1"/>
  <c r="P2738" i="1"/>
  <c r="O2720" i="1"/>
  <c r="P2720" i="1"/>
  <c r="O2702" i="1"/>
  <c r="P2702" i="1"/>
  <c r="O2684" i="1"/>
  <c r="P2684" i="1"/>
  <c r="O2678" i="1"/>
  <c r="P2678" i="1"/>
  <c r="O2660" i="1"/>
  <c r="P2660" i="1"/>
  <c r="O2636" i="1"/>
  <c r="P2636" i="1"/>
  <c r="O2618" i="1"/>
  <c r="P2618" i="1"/>
  <c r="O2600" i="1"/>
  <c r="P2600" i="1"/>
  <c r="O2582" i="1"/>
  <c r="P2582" i="1"/>
  <c r="O2564" i="1"/>
  <c r="P2564" i="1"/>
  <c r="O2546" i="1"/>
  <c r="P2546" i="1"/>
  <c r="O2534" i="1"/>
  <c r="P2534" i="1"/>
  <c r="O2516" i="1"/>
  <c r="P2516" i="1"/>
  <c r="P2498" i="1"/>
  <c r="O2498" i="1"/>
  <c r="P2480" i="1"/>
  <c r="O2480" i="1"/>
  <c r="P2462" i="1"/>
  <c r="O2462" i="1"/>
  <c r="P2438" i="1"/>
  <c r="O2438" i="1"/>
  <c r="P2414" i="1"/>
  <c r="O2414" i="1"/>
  <c r="P2396" i="1"/>
  <c r="O2396" i="1"/>
  <c r="P2384" i="1"/>
  <c r="O2384" i="1"/>
  <c r="P2360" i="1"/>
  <c r="O2360" i="1"/>
  <c r="P2342" i="1"/>
  <c r="O2342" i="1"/>
  <c r="P2324" i="1"/>
  <c r="O2324" i="1"/>
  <c r="P2306" i="1"/>
  <c r="O2306" i="1"/>
  <c r="P2288" i="1"/>
  <c r="O2288" i="1"/>
  <c r="P2264" i="1"/>
  <c r="O2264" i="1"/>
  <c r="P2246" i="1"/>
  <c r="O2246" i="1"/>
  <c r="P2228" i="1"/>
  <c r="O2228" i="1"/>
  <c r="P2210" i="1"/>
  <c r="O2210" i="1"/>
  <c r="P2192" i="1"/>
  <c r="O2192" i="1"/>
  <c r="P2174" i="1"/>
  <c r="O2174" i="1"/>
  <c r="P2162" i="1"/>
  <c r="O2162" i="1"/>
  <c r="P2144" i="1"/>
  <c r="O2144" i="1"/>
  <c r="O2126" i="1"/>
  <c r="P2126" i="1"/>
  <c r="O2114" i="1"/>
  <c r="P2114" i="1"/>
  <c r="O2090" i="1"/>
  <c r="P2090" i="1"/>
  <c r="O2072" i="1"/>
  <c r="P2072" i="1"/>
  <c r="O2054" i="1"/>
  <c r="P2054" i="1"/>
  <c r="O2036" i="1"/>
  <c r="P2036" i="1"/>
  <c r="O2018" i="1"/>
  <c r="P2018" i="1"/>
  <c r="O2000" i="1"/>
  <c r="P2000" i="1"/>
  <c r="O1982" i="1"/>
  <c r="P1982" i="1"/>
  <c r="O3137" i="1"/>
  <c r="P3137" i="1"/>
  <c r="O3125" i="1"/>
  <c r="P3125" i="1"/>
  <c r="O3107" i="1"/>
  <c r="P3107" i="1"/>
  <c r="O3089" i="1"/>
  <c r="P3089" i="1"/>
  <c r="O3071" i="1"/>
  <c r="P3071" i="1"/>
  <c r="O3136" i="1"/>
  <c r="P3136" i="1"/>
  <c r="O3130" i="1"/>
  <c r="P3130" i="1"/>
  <c r="O3118" i="1"/>
  <c r="P3118" i="1"/>
  <c r="O3106" i="1"/>
  <c r="P3106" i="1"/>
  <c r="O3094" i="1"/>
  <c r="P3094" i="1"/>
  <c r="O3082" i="1"/>
  <c r="P3082" i="1"/>
  <c r="O3070" i="1"/>
  <c r="P3070" i="1"/>
  <c r="O3058" i="1"/>
  <c r="P3058" i="1"/>
  <c r="O3046" i="1"/>
  <c r="P3046" i="1"/>
  <c r="O3034" i="1"/>
  <c r="P3034" i="1"/>
  <c r="O3022" i="1"/>
  <c r="P3022" i="1"/>
  <c r="O3010" i="1"/>
  <c r="P3010" i="1"/>
  <c r="O2998" i="1"/>
  <c r="P2998" i="1"/>
  <c r="O2986" i="1"/>
  <c r="P2986" i="1"/>
  <c r="O2974" i="1"/>
  <c r="P2974" i="1"/>
  <c r="O2968" i="1"/>
  <c r="P2968" i="1"/>
  <c r="O2956" i="1"/>
  <c r="P2956" i="1"/>
  <c r="O2905" i="1"/>
  <c r="P2905" i="1"/>
  <c r="O2893" i="1"/>
  <c r="P2893" i="1"/>
  <c r="P2880" i="1"/>
  <c r="O2880" i="1"/>
  <c r="P2868" i="1"/>
  <c r="O2868" i="1"/>
  <c r="P2856" i="1"/>
  <c r="O2856" i="1"/>
  <c r="P2844" i="1"/>
  <c r="O2844" i="1"/>
  <c r="P2832" i="1"/>
  <c r="O2832" i="1"/>
  <c r="P2820" i="1"/>
  <c r="O2820" i="1"/>
  <c r="P2808" i="1"/>
  <c r="O2808" i="1"/>
  <c r="P2796" i="1"/>
  <c r="O2796" i="1"/>
  <c r="P2784" i="1"/>
  <c r="O2784" i="1"/>
  <c r="P2772" i="1"/>
  <c r="O2772" i="1"/>
  <c r="P2760" i="1"/>
  <c r="O2760" i="1"/>
  <c r="P2748" i="1"/>
  <c r="O2748" i="1"/>
  <c r="P2724" i="1"/>
  <c r="O2724" i="1"/>
  <c r="P3141" i="1"/>
  <c r="O3141" i="1"/>
  <c r="P3135" i="1"/>
  <c r="O3135" i="1"/>
  <c r="P3129" i="1"/>
  <c r="O3129" i="1"/>
  <c r="P3123" i="1"/>
  <c r="O3123" i="1"/>
  <c r="P3117" i="1"/>
  <c r="O3117" i="1"/>
  <c r="P3111" i="1"/>
  <c r="O3111" i="1"/>
  <c r="P3099" i="1"/>
  <c r="O3099" i="1"/>
  <c r="P3093" i="1"/>
  <c r="O3093" i="1"/>
  <c r="P3087" i="1"/>
  <c r="O3087" i="1"/>
  <c r="P3081" i="1"/>
  <c r="O3081" i="1"/>
  <c r="P3075" i="1"/>
  <c r="O3075" i="1"/>
  <c r="P3069" i="1"/>
  <c r="O3069" i="1"/>
  <c r="P3063" i="1"/>
  <c r="O3063" i="1"/>
  <c r="P3057" i="1"/>
  <c r="O3057" i="1"/>
  <c r="P3051" i="1"/>
  <c r="O3051" i="1"/>
  <c r="P3045" i="1"/>
  <c r="O3045" i="1"/>
  <c r="P3039" i="1"/>
  <c r="O3039" i="1"/>
  <c r="P3033" i="1"/>
  <c r="O3033" i="1"/>
  <c r="P3027" i="1"/>
  <c r="O3027" i="1"/>
  <c r="P3021" i="1"/>
  <c r="O3021" i="1"/>
  <c r="P3015" i="1"/>
  <c r="O3015" i="1"/>
  <c r="P3009" i="1"/>
  <c r="O3009" i="1"/>
  <c r="P3003" i="1"/>
  <c r="O3003" i="1"/>
  <c r="P2997" i="1"/>
  <c r="O2997" i="1"/>
  <c r="P2991" i="1"/>
  <c r="O2991" i="1"/>
  <c r="P2985" i="1"/>
  <c r="O2985" i="1"/>
  <c r="P2979" i="1"/>
  <c r="O2979" i="1"/>
  <c r="P2973" i="1"/>
  <c r="O2973" i="1"/>
  <c r="P2967" i="1"/>
  <c r="O2967" i="1"/>
  <c r="P2961" i="1"/>
  <c r="O2961" i="1"/>
  <c r="O2917" i="1"/>
  <c r="P2917" i="1"/>
  <c r="O2911" i="1"/>
  <c r="P2911" i="1"/>
  <c r="P2904" i="1"/>
  <c r="O2904" i="1"/>
  <c r="P2898" i="1"/>
  <c r="O2898" i="1"/>
  <c r="P2892" i="1"/>
  <c r="O2892" i="1"/>
  <c r="P2886" i="1"/>
  <c r="O2886" i="1"/>
  <c r="O2879" i="1"/>
  <c r="P2879" i="1"/>
  <c r="O2873" i="1"/>
  <c r="P2873" i="1"/>
  <c r="O2867" i="1"/>
  <c r="P2867" i="1"/>
  <c r="O2861" i="1"/>
  <c r="P2861" i="1"/>
  <c r="O2855" i="1"/>
  <c r="P2855" i="1"/>
  <c r="O2849" i="1"/>
  <c r="P2849" i="1"/>
  <c r="O2843" i="1"/>
  <c r="P2843" i="1"/>
  <c r="O2837" i="1"/>
  <c r="P2837" i="1"/>
  <c r="O2831" i="1"/>
  <c r="P2831" i="1"/>
  <c r="O2825" i="1"/>
  <c r="P2825" i="1"/>
  <c r="O2819" i="1"/>
  <c r="P2819" i="1"/>
  <c r="O2813" i="1"/>
  <c r="P2813" i="1"/>
  <c r="O2807" i="1"/>
  <c r="P2807" i="1"/>
  <c r="O2801" i="1"/>
  <c r="P2801" i="1"/>
  <c r="O2795" i="1"/>
  <c r="P2795" i="1"/>
  <c r="O2789" i="1"/>
  <c r="P2789" i="1"/>
  <c r="O2783" i="1"/>
  <c r="P2783" i="1"/>
  <c r="O2777" i="1"/>
  <c r="P2777" i="1"/>
  <c r="O2771" i="1"/>
  <c r="P2771" i="1"/>
  <c r="O2765" i="1"/>
  <c r="P2765" i="1"/>
  <c r="O2759" i="1"/>
  <c r="P2759" i="1"/>
  <c r="O2753" i="1"/>
  <c r="P2753" i="1"/>
  <c r="O2747" i="1"/>
  <c r="P2747" i="1"/>
  <c r="O2741" i="1"/>
  <c r="P2741" i="1"/>
  <c r="O2735" i="1"/>
  <c r="P2735" i="1"/>
  <c r="O2729" i="1"/>
  <c r="P2729" i="1"/>
  <c r="O2723" i="1"/>
  <c r="P2723" i="1"/>
  <c r="O2717" i="1"/>
  <c r="P2717" i="1"/>
  <c r="O2711" i="1"/>
  <c r="P2711" i="1"/>
  <c r="O2705" i="1"/>
  <c r="P2705" i="1"/>
  <c r="O2699" i="1"/>
  <c r="P2699" i="1"/>
  <c r="O2693" i="1"/>
  <c r="P2693" i="1"/>
  <c r="O2687" i="1"/>
  <c r="P2687" i="1"/>
  <c r="O2681" i="1"/>
  <c r="P2681" i="1"/>
  <c r="O2675" i="1"/>
  <c r="P2675" i="1"/>
  <c r="O2669" i="1"/>
  <c r="P2669" i="1"/>
  <c r="O2663" i="1"/>
  <c r="P2663" i="1"/>
  <c r="O2657" i="1"/>
  <c r="P2657" i="1"/>
  <c r="O2651" i="1"/>
  <c r="P2651" i="1"/>
  <c r="O2645" i="1"/>
  <c r="P2645" i="1"/>
  <c r="O2639" i="1"/>
  <c r="P2639" i="1"/>
  <c r="O2633" i="1"/>
  <c r="P2633" i="1"/>
  <c r="O2627" i="1"/>
  <c r="P2627" i="1"/>
  <c r="O2621" i="1"/>
  <c r="P2621" i="1"/>
  <c r="O2615" i="1"/>
  <c r="P2615" i="1"/>
  <c r="O2609" i="1"/>
  <c r="P2609" i="1"/>
  <c r="O2603" i="1"/>
  <c r="P2603" i="1"/>
  <c r="O2597" i="1"/>
  <c r="P2597" i="1"/>
  <c r="O2591" i="1"/>
  <c r="P2591" i="1"/>
  <c r="O2585" i="1"/>
  <c r="P2585" i="1"/>
  <c r="O2579" i="1"/>
  <c r="P2579" i="1"/>
  <c r="O2573" i="1"/>
  <c r="P2573" i="1"/>
  <c r="O2567" i="1"/>
  <c r="P2567" i="1"/>
  <c r="O2561" i="1"/>
  <c r="P2561" i="1"/>
  <c r="O2555" i="1"/>
  <c r="P2555" i="1"/>
  <c r="O2549" i="1"/>
  <c r="P2549" i="1"/>
  <c r="O2543" i="1"/>
  <c r="P2543" i="1"/>
  <c r="O2537" i="1"/>
  <c r="P2537" i="1"/>
  <c r="O2531" i="1"/>
  <c r="P2531" i="1"/>
  <c r="O2525" i="1"/>
  <c r="P2525" i="1"/>
  <c r="O2519" i="1"/>
  <c r="P2519" i="1"/>
  <c r="O2513" i="1"/>
  <c r="P2513" i="1"/>
  <c r="O2507" i="1"/>
  <c r="P2507" i="1"/>
  <c r="P2501" i="1"/>
  <c r="O2501" i="1"/>
  <c r="P2495" i="1"/>
  <c r="O2495" i="1"/>
  <c r="P2489" i="1"/>
  <c r="O2489" i="1"/>
  <c r="P2483" i="1"/>
  <c r="O2483" i="1"/>
  <c r="P2477" i="1"/>
  <c r="O2477" i="1"/>
  <c r="P2471" i="1"/>
  <c r="O2471" i="1"/>
  <c r="P2465" i="1"/>
  <c r="O2465" i="1"/>
  <c r="P2459" i="1"/>
  <c r="O2459" i="1"/>
  <c r="P2453" i="1"/>
  <c r="O2453" i="1"/>
  <c r="P2447" i="1"/>
  <c r="O2447" i="1"/>
  <c r="P2441" i="1"/>
  <c r="O2441" i="1"/>
  <c r="P2435" i="1"/>
  <c r="O2435" i="1"/>
  <c r="P2429" i="1"/>
  <c r="O2429" i="1"/>
  <c r="P2423" i="1"/>
  <c r="O2423" i="1"/>
  <c r="P2417" i="1"/>
  <c r="O2417" i="1"/>
  <c r="P2411" i="1"/>
  <c r="O2411" i="1"/>
  <c r="P2405" i="1"/>
  <c r="O2405" i="1"/>
  <c r="P2399" i="1"/>
  <c r="O2399" i="1"/>
  <c r="P2393" i="1"/>
  <c r="O2393" i="1"/>
  <c r="P2387" i="1"/>
  <c r="O2387" i="1"/>
  <c r="P2381" i="1"/>
  <c r="O2381" i="1"/>
  <c r="P2375" i="1"/>
  <c r="O2375" i="1"/>
  <c r="P2369" i="1"/>
  <c r="O2369" i="1"/>
  <c r="P2363" i="1"/>
  <c r="O2363" i="1"/>
  <c r="P2357" i="1"/>
  <c r="O2357" i="1"/>
  <c r="P2351" i="1"/>
  <c r="O2351" i="1"/>
  <c r="P2345" i="1"/>
  <c r="O2345" i="1"/>
  <c r="P2339" i="1"/>
  <c r="O2339" i="1"/>
  <c r="P2333" i="1"/>
  <c r="O2333" i="1"/>
  <c r="P2327" i="1"/>
  <c r="O2327" i="1"/>
  <c r="P2321" i="1"/>
  <c r="O2321" i="1"/>
  <c r="P2315" i="1"/>
  <c r="O2315" i="1"/>
  <c r="P2309" i="1"/>
  <c r="O2309" i="1"/>
  <c r="P2303" i="1"/>
  <c r="O2303" i="1"/>
  <c r="P2297" i="1"/>
  <c r="O2297" i="1"/>
  <c r="P2291" i="1"/>
  <c r="O2291" i="1"/>
  <c r="P2285" i="1"/>
  <c r="O2285" i="1"/>
  <c r="P2279" i="1"/>
  <c r="O2279" i="1"/>
  <c r="P2273" i="1"/>
  <c r="O2273" i="1"/>
  <c r="P2267" i="1"/>
  <c r="O2267" i="1"/>
  <c r="P2261" i="1"/>
  <c r="O2261" i="1"/>
  <c r="P2255" i="1"/>
  <c r="O2255" i="1"/>
  <c r="P2249" i="1"/>
  <c r="O2249" i="1"/>
  <c r="P2243" i="1"/>
  <c r="O2243" i="1"/>
  <c r="P2237" i="1"/>
  <c r="O2237" i="1"/>
  <c r="P2231" i="1"/>
  <c r="O2231" i="1"/>
  <c r="P2225" i="1"/>
  <c r="O2225" i="1"/>
  <c r="P2219" i="1"/>
  <c r="O2219" i="1"/>
  <c r="P2213" i="1"/>
  <c r="O2213" i="1"/>
  <c r="P2207" i="1"/>
  <c r="O2207" i="1"/>
  <c r="P2201" i="1"/>
  <c r="O2201" i="1"/>
  <c r="P2195" i="1"/>
  <c r="O2195" i="1"/>
  <c r="P3144" i="1"/>
  <c r="O3144" i="1"/>
  <c r="P3120" i="1"/>
  <c r="O3120" i="1"/>
  <c r="P3090" i="1"/>
  <c r="O3090" i="1"/>
  <c r="P3066" i="1"/>
  <c r="O3066" i="1"/>
  <c r="P3024" i="1"/>
  <c r="O3024" i="1"/>
  <c r="O3140" i="1"/>
  <c r="P3140" i="1"/>
  <c r="O3134" i="1"/>
  <c r="P3134" i="1"/>
  <c r="O3128" i="1"/>
  <c r="P3128" i="1"/>
  <c r="O3122" i="1"/>
  <c r="P3122" i="1"/>
  <c r="O3116" i="1"/>
  <c r="P3116" i="1"/>
  <c r="O3110" i="1"/>
  <c r="P3110" i="1"/>
  <c r="O3104" i="1"/>
  <c r="P3104" i="1"/>
  <c r="O3098" i="1"/>
  <c r="P3098" i="1"/>
  <c r="O3092" i="1"/>
  <c r="P3092" i="1"/>
  <c r="O3086" i="1"/>
  <c r="P3086" i="1"/>
  <c r="O3080" i="1"/>
  <c r="P3080" i="1"/>
  <c r="O3074" i="1"/>
  <c r="P3074" i="1"/>
  <c r="O3068" i="1"/>
  <c r="P3068" i="1"/>
  <c r="O3062" i="1"/>
  <c r="P3062" i="1"/>
  <c r="O3056" i="1"/>
  <c r="P3056" i="1"/>
  <c r="O3050" i="1"/>
  <c r="P3050" i="1"/>
  <c r="O3044" i="1"/>
  <c r="P3044" i="1"/>
  <c r="O3038" i="1"/>
  <c r="P3038" i="1"/>
  <c r="O3032" i="1"/>
  <c r="P3032" i="1"/>
  <c r="O3026" i="1"/>
  <c r="P3026" i="1"/>
  <c r="O3020" i="1"/>
  <c r="P3020" i="1"/>
  <c r="O3014" i="1"/>
  <c r="P3014" i="1"/>
  <c r="O3008" i="1"/>
  <c r="P3008" i="1"/>
  <c r="O3002" i="1"/>
  <c r="P3002" i="1"/>
  <c r="O2996" i="1"/>
  <c r="P2996" i="1"/>
  <c r="O2990" i="1"/>
  <c r="P2990" i="1"/>
  <c r="O2984" i="1"/>
  <c r="P2984" i="1"/>
  <c r="O2978" i="1"/>
  <c r="P2978" i="1"/>
  <c r="O2972" i="1"/>
  <c r="P2972" i="1"/>
  <c r="O2966" i="1"/>
  <c r="P2966" i="1"/>
  <c r="O2960" i="1"/>
  <c r="P2960" i="1"/>
  <c r="P2916" i="1"/>
  <c r="O2916" i="1"/>
  <c r="P2910" i="1"/>
  <c r="O2910" i="1"/>
  <c r="O2903" i="1"/>
  <c r="P2903" i="1"/>
  <c r="O2897" i="1"/>
  <c r="P2897" i="1"/>
  <c r="O2891" i="1"/>
  <c r="P2891" i="1"/>
  <c r="O2884" i="1"/>
  <c r="P2884" i="1"/>
  <c r="O2878" i="1"/>
  <c r="P2878" i="1"/>
  <c r="O2872" i="1"/>
  <c r="P2872" i="1"/>
  <c r="O2866" i="1"/>
  <c r="P2866" i="1"/>
  <c r="O2860" i="1"/>
  <c r="P2860" i="1"/>
  <c r="O2854" i="1"/>
  <c r="P2854" i="1"/>
  <c r="O2848" i="1"/>
  <c r="P2848" i="1"/>
  <c r="O2842" i="1"/>
  <c r="P2842" i="1"/>
  <c r="O2836" i="1"/>
  <c r="P2836" i="1"/>
  <c r="O2830" i="1"/>
  <c r="P2830" i="1"/>
  <c r="O2824" i="1"/>
  <c r="P2824" i="1"/>
  <c r="O2818" i="1"/>
  <c r="P2818" i="1"/>
  <c r="O2812" i="1"/>
  <c r="P2812" i="1"/>
  <c r="O2806" i="1"/>
  <c r="P2806" i="1"/>
  <c r="O2800" i="1"/>
  <c r="P2800" i="1"/>
  <c r="O2794" i="1"/>
  <c r="P2794" i="1"/>
  <c r="O2788" i="1"/>
  <c r="P2788" i="1"/>
  <c r="O2782" i="1"/>
  <c r="P2782" i="1"/>
  <c r="O2776" i="1"/>
  <c r="P2776" i="1"/>
  <c r="O2770" i="1"/>
  <c r="P2770" i="1"/>
  <c r="O2764" i="1"/>
  <c r="P2764" i="1"/>
  <c r="O2758" i="1"/>
  <c r="P2758" i="1"/>
  <c r="O2752" i="1"/>
  <c r="P2752" i="1"/>
  <c r="O2746" i="1"/>
  <c r="P2746" i="1"/>
  <c r="O2740" i="1"/>
  <c r="P2740" i="1"/>
  <c r="O2734" i="1"/>
  <c r="P2734" i="1"/>
  <c r="O2728" i="1"/>
  <c r="P2728" i="1"/>
  <c r="O2722" i="1"/>
  <c r="P2722" i="1"/>
  <c r="O2716" i="1"/>
  <c r="P2716" i="1"/>
  <c r="O2710" i="1"/>
  <c r="P2710" i="1"/>
  <c r="O2704" i="1"/>
  <c r="P2704" i="1"/>
  <c r="O2698" i="1"/>
  <c r="P2698" i="1"/>
  <c r="O2692" i="1"/>
  <c r="P2692" i="1"/>
  <c r="O2686" i="1"/>
  <c r="P2686" i="1"/>
  <c r="O2680" i="1"/>
  <c r="P2680" i="1"/>
  <c r="O2674" i="1"/>
  <c r="P2674" i="1"/>
  <c r="O2668" i="1"/>
  <c r="P2668" i="1"/>
  <c r="O2662" i="1"/>
  <c r="P2662" i="1"/>
  <c r="O2656" i="1"/>
  <c r="P2656" i="1"/>
  <c r="O2650" i="1"/>
  <c r="P2650" i="1"/>
  <c r="O2644" i="1"/>
  <c r="P2644" i="1"/>
  <c r="O2638" i="1"/>
  <c r="P2638" i="1"/>
  <c r="O2632" i="1"/>
  <c r="P2632" i="1"/>
  <c r="O2626" i="1"/>
  <c r="P2626" i="1"/>
  <c r="O2620" i="1"/>
  <c r="P2620" i="1"/>
  <c r="O2614" i="1"/>
  <c r="P2614" i="1"/>
  <c r="O2608" i="1"/>
  <c r="P2608" i="1"/>
  <c r="O2602" i="1"/>
  <c r="P2602" i="1"/>
  <c r="O2596" i="1"/>
  <c r="P2596" i="1"/>
  <c r="O2590" i="1"/>
  <c r="P2590" i="1"/>
  <c r="O2584" i="1"/>
  <c r="P2584" i="1"/>
  <c r="O2578" i="1"/>
  <c r="P2578" i="1"/>
  <c r="O2572" i="1"/>
  <c r="P2572" i="1"/>
  <c r="O2566" i="1"/>
  <c r="P2566" i="1"/>
  <c r="O2560" i="1"/>
  <c r="P2560" i="1"/>
  <c r="O2554" i="1"/>
  <c r="P2554" i="1"/>
  <c r="O2548" i="1"/>
  <c r="P2548" i="1"/>
  <c r="O2542" i="1"/>
  <c r="P2542" i="1"/>
  <c r="O2536" i="1"/>
  <c r="P2536" i="1"/>
  <c r="O2530" i="1"/>
  <c r="P2530" i="1"/>
  <c r="O2524" i="1"/>
  <c r="P2524" i="1"/>
  <c r="O2518" i="1"/>
  <c r="P2518" i="1"/>
  <c r="O2512" i="1"/>
  <c r="P2512" i="1"/>
  <c r="O2506" i="1"/>
  <c r="P2506" i="1"/>
  <c r="O2500" i="1"/>
  <c r="P2500" i="1"/>
  <c r="O2494" i="1"/>
  <c r="P2494" i="1"/>
  <c r="O2488" i="1"/>
  <c r="P2488" i="1"/>
  <c r="O2482" i="1"/>
  <c r="P2482" i="1"/>
  <c r="O2476" i="1"/>
  <c r="P2476" i="1"/>
  <c r="O2470" i="1"/>
  <c r="P2470" i="1"/>
  <c r="O2464" i="1"/>
  <c r="P2464" i="1"/>
  <c r="O2458" i="1"/>
  <c r="P2458" i="1"/>
  <c r="O2452" i="1"/>
  <c r="P2452" i="1"/>
  <c r="O2446" i="1"/>
  <c r="P2446" i="1"/>
  <c r="O2440" i="1"/>
  <c r="P2440" i="1"/>
  <c r="O2434" i="1"/>
  <c r="P2434" i="1"/>
  <c r="O2428" i="1"/>
  <c r="P2428" i="1"/>
  <c r="O2422" i="1"/>
  <c r="P2422" i="1"/>
  <c r="O2416" i="1"/>
  <c r="P2416" i="1"/>
  <c r="O2410" i="1"/>
  <c r="P2410" i="1"/>
  <c r="O2404" i="1"/>
  <c r="P2404" i="1"/>
  <c r="O2398" i="1"/>
  <c r="P2398" i="1"/>
  <c r="O2392" i="1"/>
  <c r="P2392" i="1"/>
  <c r="O2386" i="1"/>
  <c r="P2386" i="1"/>
  <c r="O2380" i="1"/>
  <c r="P2380" i="1"/>
  <c r="O2374" i="1"/>
  <c r="P2374" i="1"/>
  <c r="O2368" i="1"/>
  <c r="P2368" i="1"/>
  <c r="O2362" i="1"/>
  <c r="P2362" i="1"/>
  <c r="O2356" i="1"/>
  <c r="P2356" i="1"/>
  <c r="O2350" i="1"/>
  <c r="P2350" i="1"/>
  <c r="O2344" i="1"/>
  <c r="P2344" i="1"/>
  <c r="O2338" i="1"/>
  <c r="P2338" i="1"/>
  <c r="O2332" i="1"/>
  <c r="P2332" i="1"/>
  <c r="O2326" i="1"/>
  <c r="P2326" i="1"/>
  <c r="O2320" i="1"/>
  <c r="P2320" i="1"/>
  <c r="O2314" i="1"/>
  <c r="P2314" i="1"/>
  <c r="O2308" i="1"/>
  <c r="P2308" i="1"/>
  <c r="O2302" i="1"/>
  <c r="P2302" i="1"/>
  <c r="O2296" i="1"/>
  <c r="P2296" i="1"/>
  <c r="O2290" i="1"/>
  <c r="P2290" i="1"/>
  <c r="O2284" i="1"/>
  <c r="P2284" i="1"/>
  <c r="O2278" i="1"/>
  <c r="P2278" i="1"/>
  <c r="O2272" i="1"/>
  <c r="P2272" i="1"/>
  <c r="O2266" i="1"/>
  <c r="P2266" i="1"/>
  <c r="O2260" i="1"/>
  <c r="P2260" i="1"/>
  <c r="O2254" i="1"/>
  <c r="P2254" i="1"/>
  <c r="O2248" i="1"/>
  <c r="P2248" i="1"/>
  <c r="O2242" i="1"/>
  <c r="P2242" i="1"/>
  <c r="O2236" i="1"/>
  <c r="P2236" i="1"/>
  <c r="O2230" i="1"/>
  <c r="P2230" i="1"/>
  <c r="O2224" i="1"/>
  <c r="P2224" i="1"/>
  <c r="O2218" i="1"/>
  <c r="P2218" i="1"/>
  <c r="O2212" i="1"/>
  <c r="P2212" i="1"/>
  <c r="O2206" i="1"/>
  <c r="P2206" i="1"/>
  <c r="O2200" i="1"/>
  <c r="P2200" i="1"/>
  <c r="O2194" i="1"/>
  <c r="P2194" i="1"/>
  <c r="O2188" i="1"/>
  <c r="P2188" i="1"/>
  <c r="O2182" i="1"/>
  <c r="P2182" i="1"/>
  <c r="O2176" i="1"/>
  <c r="P2176" i="1"/>
  <c r="O2170" i="1"/>
  <c r="P2170" i="1"/>
  <c r="O2164" i="1"/>
  <c r="P2164" i="1"/>
  <c r="O2158" i="1"/>
  <c r="P2158" i="1"/>
  <c r="O2152" i="1"/>
  <c r="P2152" i="1"/>
  <c r="O2146" i="1"/>
  <c r="P2146" i="1"/>
  <c r="O2140" i="1"/>
  <c r="P2140" i="1"/>
  <c r="P2134" i="1"/>
  <c r="O2134" i="1"/>
  <c r="P2128" i="1"/>
  <c r="O2128" i="1"/>
  <c r="P2122" i="1"/>
  <c r="O2122" i="1"/>
  <c r="P2116" i="1"/>
  <c r="O2116" i="1"/>
  <c r="P2110" i="1"/>
  <c r="O2110" i="1"/>
  <c r="P2104" i="1"/>
  <c r="O2104" i="1"/>
  <c r="P2098" i="1"/>
  <c r="O2098" i="1"/>
  <c r="P2092" i="1"/>
  <c r="O2092" i="1"/>
  <c r="P2086" i="1"/>
  <c r="O2086" i="1"/>
  <c r="P2080" i="1"/>
  <c r="O2080" i="1"/>
  <c r="P2074" i="1"/>
  <c r="O2074" i="1"/>
  <c r="P2068" i="1"/>
  <c r="O2068" i="1"/>
  <c r="P2062" i="1"/>
  <c r="O2062" i="1"/>
  <c r="P2056" i="1"/>
  <c r="O2056" i="1"/>
  <c r="P2050" i="1"/>
  <c r="O2050" i="1"/>
  <c r="P2044" i="1"/>
  <c r="O2044" i="1"/>
  <c r="P2038" i="1"/>
  <c r="O2038" i="1"/>
  <c r="P2032" i="1"/>
  <c r="O2032" i="1"/>
  <c r="P2026" i="1"/>
  <c r="O2026" i="1"/>
  <c r="P2020" i="1"/>
  <c r="O2020" i="1"/>
  <c r="P2014" i="1"/>
  <c r="O2014" i="1"/>
  <c r="P2008" i="1"/>
  <c r="O2008" i="1"/>
  <c r="P2002" i="1"/>
  <c r="O2002" i="1"/>
  <c r="P1996" i="1"/>
  <c r="O1996" i="1"/>
  <c r="P1990" i="1"/>
  <c r="O1990" i="1"/>
  <c r="P1984" i="1"/>
  <c r="O1984" i="1"/>
  <c r="P1978" i="1"/>
  <c r="O1978" i="1"/>
  <c r="P1972" i="1"/>
  <c r="O1972" i="1"/>
  <c r="P1966" i="1"/>
  <c r="O1966" i="1"/>
  <c r="P1960" i="1"/>
  <c r="O1960" i="1"/>
  <c r="P1954" i="1"/>
  <c r="O1954" i="1"/>
  <c r="P1948" i="1"/>
  <c r="O1948" i="1"/>
  <c r="P1942" i="1"/>
  <c r="O1942" i="1"/>
  <c r="P1936" i="1"/>
  <c r="O1936" i="1"/>
  <c r="P1930" i="1"/>
  <c r="O1930" i="1"/>
  <c r="P1924" i="1"/>
  <c r="O1924" i="1"/>
  <c r="P1918" i="1"/>
  <c r="O1918" i="1"/>
  <c r="P1912" i="1"/>
  <c r="O1912" i="1"/>
  <c r="P1906" i="1"/>
  <c r="O1906" i="1"/>
  <c r="P1900" i="1"/>
  <c r="O1900" i="1"/>
  <c r="P1894" i="1"/>
  <c r="O1894" i="1"/>
  <c r="P1888" i="1"/>
  <c r="O1888" i="1"/>
  <c r="P1882" i="1"/>
  <c r="O1882" i="1"/>
  <c r="P1876" i="1"/>
  <c r="O1876" i="1"/>
  <c r="P1870" i="1"/>
  <c r="O1870" i="1"/>
  <c r="P1864" i="1"/>
  <c r="O1864" i="1"/>
  <c r="P1858" i="1"/>
  <c r="O1858" i="1"/>
  <c r="P1852" i="1"/>
  <c r="O1852" i="1"/>
  <c r="P1846" i="1"/>
  <c r="O1846" i="1"/>
  <c r="P1840" i="1"/>
  <c r="O1840" i="1"/>
  <c r="P1834" i="1"/>
  <c r="O1834" i="1"/>
  <c r="P1828" i="1"/>
  <c r="O1828" i="1"/>
  <c r="P1822" i="1"/>
  <c r="O1822" i="1"/>
  <c r="P1816" i="1"/>
  <c r="O1816" i="1"/>
  <c r="P1810" i="1"/>
  <c r="O1810" i="1"/>
  <c r="P1804" i="1"/>
  <c r="O1804" i="1"/>
  <c r="O1798" i="1"/>
  <c r="P1798" i="1"/>
  <c r="O1792" i="1"/>
  <c r="P1792" i="1"/>
  <c r="O1786" i="1"/>
  <c r="P1786" i="1"/>
  <c r="O1780" i="1"/>
  <c r="P1780" i="1"/>
  <c r="O1774" i="1"/>
  <c r="P1774" i="1"/>
  <c r="O1768" i="1"/>
  <c r="P1768" i="1"/>
  <c r="O1761" i="1"/>
  <c r="P1761" i="1"/>
  <c r="O1755" i="1"/>
  <c r="P1755" i="1"/>
  <c r="P1749" i="1"/>
  <c r="O1749" i="1"/>
  <c r="O1743" i="1"/>
  <c r="P1743" i="1"/>
  <c r="O1737" i="1"/>
  <c r="P1737" i="1"/>
  <c r="P1731" i="1"/>
  <c r="O1731" i="1"/>
  <c r="O1725" i="1"/>
  <c r="P1725" i="1"/>
  <c r="O1719" i="1"/>
  <c r="P1719" i="1"/>
  <c r="P1713" i="1"/>
  <c r="O1713" i="1"/>
  <c r="P1707" i="1"/>
  <c r="O1707" i="1"/>
  <c r="P1701" i="1"/>
  <c r="O1701" i="1"/>
  <c r="P1695" i="1"/>
  <c r="O1695" i="1"/>
  <c r="P1689" i="1"/>
  <c r="O1689" i="1"/>
  <c r="P1683" i="1"/>
  <c r="O1683" i="1"/>
  <c r="P1677" i="1"/>
  <c r="O1677" i="1"/>
  <c r="P1671" i="1"/>
  <c r="O1671" i="1"/>
  <c r="P1665" i="1"/>
  <c r="O1665" i="1"/>
  <c r="P1659" i="1"/>
  <c r="O1659" i="1"/>
  <c r="P1653" i="1"/>
  <c r="O1653" i="1"/>
  <c r="P1647" i="1"/>
  <c r="O1647" i="1"/>
  <c r="P1641" i="1"/>
  <c r="O1641" i="1"/>
  <c r="P1635" i="1"/>
  <c r="O1635" i="1"/>
  <c r="P1629" i="1"/>
  <c r="O1629" i="1"/>
  <c r="P1623" i="1"/>
  <c r="O1623" i="1"/>
  <c r="P1617" i="1"/>
  <c r="O1617" i="1"/>
  <c r="P1611" i="1"/>
  <c r="O1611" i="1"/>
  <c r="P1605" i="1"/>
  <c r="O1605" i="1"/>
  <c r="O1598" i="1"/>
  <c r="P1598" i="1"/>
  <c r="O1592" i="1"/>
  <c r="P1592" i="1"/>
  <c r="P2183" i="1"/>
  <c r="O2183" i="1"/>
  <c r="P2177" i="1"/>
  <c r="O2177" i="1"/>
  <c r="P2165" i="1"/>
  <c r="O2165" i="1"/>
  <c r="P2159" i="1"/>
  <c r="O2159" i="1"/>
  <c r="P2147" i="1"/>
  <c r="O2147" i="1"/>
  <c r="P2141" i="1"/>
  <c r="O2141" i="1"/>
  <c r="P2135" i="1"/>
  <c r="O2135" i="1"/>
  <c r="O2129" i="1"/>
  <c r="P2129" i="1"/>
  <c r="O2117" i="1"/>
  <c r="P2117" i="1"/>
  <c r="O2111" i="1"/>
  <c r="P2111" i="1"/>
  <c r="O2105" i="1"/>
  <c r="P2105" i="1"/>
  <c r="O2099" i="1"/>
  <c r="P2099" i="1"/>
  <c r="O2093" i="1"/>
  <c r="P2093" i="1"/>
  <c r="O2087" i="1"/>
  <c r="P2087" i="1"/>
  <c r="O2081" i="1"/>
  <c r="P2081" i="1"/>
  <c r="O2075" i="1"/>
  <c r="P2075" i="1"/>
  <c r="O2063" i="1"/>
  <c r="P2063" i="1"/>
  <c r="O2057" i="1"/>
  <c r="P2057" i="1"/>
  <c r="O2051" i="1"/>
  <c r="P2051" i="1"/>
  <c r="O2045" i="1"/>
  <c r="P2045" i="1"/>
  <c r="O2039" i="1"/>
  <c r="P2039" i="1"/>
  <c r="O2033" i="1"/>
  <c r="P2033" i="1"/>
  <c r="O2027" i="1"/>
  <c r="P2027" i="1"/>
  <c r="O2021" i="1"/>
  <c r="P2021" i="1"/>
  <c r="O2015" i="1"/>
  <c r="P2015" i="1"/>
  <c r="O2009" i="1"/>
  <c r="P2009" i="1"/>
  <c r="O2003" i="1"/>
  <c r="P2003" i="1"/>
  <c r="O1997" i="1"/>
  <c r="P1997" i="1"/>
  <c r="O1991" i="1"/>
  <c r="P1991" i="1"/>
  <c r="O1985" i="1"/>
  <c r="P1985" i="1"/>
  <c r="O1979" i="1"/>
  <c r="P1979" i="1"/>
  <c r="O1973" i="1"/>
  <c r="P1973" i="1"/>
  <c r="O1967" i="1"/>
  <c r="P1967" i="1"/>
  <c r="O1961" i="1"/>
  <c r="P1961" i="1"/>
  <c r="O1955" i="1"/>
  <c r="P1955" i="1"/>
  <c r="O1949" i="1"/>
  <c r="P1949" i="1"/>
  <c r="O1943" i="1"/>
  <c r="P1943" i="1"/>
  <c r="O1937" i="1"/>
  <c r="P1937" i="1"/>
  <c r="O1931" i="1"/>
  <c r="P1931" i="1"/>
  <c r="O1925" i="1"/>
  <c r="P1925" i="1"/>
  <c r="O1919" i="1"/>
  <c r="P1919" i="1"/>
  <c r="O1913" i="1"/>
  <c r="P1913" i="1"/>
  <c r="O1907" i="1"/>
  <c r="P1907" i="1"/>
  <c r="O1901" i="1"/>
  <c r="P1901" i="1"/>
  <c r="O1895" i="1"/>
  <c r="P1895" i="1"/>
  <c r="O1889" i="1"/>
  <c r="P1889" i="1"/>
  <c r="O1883" i="1"/>
  <c r="P1883" i="1"/>
  <c r="O1877" i="1"/>
  <c r="P1877" i="1"/>
  <c r="O1871" i="1"/>
  <c r="P1871" i="1"/>
  <c r="O1865" i="1"/>
  <c r="P1865" i="1"/>
  <c r="O1859" i="1"/>
  <c r="P1859" i="1"/>
  <c r="O1853" i="1"/>
  <c r="P1853" i="1"/>
  <c r="O1847" i="1"/>
  <c r="P1847" i="1"/>
  <c r="O1841" i="1"/>
  <c r="P1841" i="1"/>
  <c r="O1835" i="1"/>
  <c r="P1835" i="1"/>
  <c r="O1829" i="1"/>
  <c r="P1829" i="1"/>
  <c r="O1823" i="1"/>
  <c r="P1823" i="1"/>
  <c r="O1817" i="1"/>
  <c r="P1817" i="1"/>
  <c r="O1811" i="1"/>
  <c r="P1811" i="1"/>
  <c r="O1799" i="1"/>
  <c r="P1799" i="1"/>
  <c r="O1793" i="1"/>
  <c r="P1793" i="1"/>
  <c r="P1787" i="1"/>
  <c r="O1787" i="1"/>
  <c r="O1781" i="1"/>
  <c r="P1781" i="1"/>
  <c r="O1769" i="1"/>
  <c r="P1769" i="1"/>
  <c r="O1762" i="1"/>
  <c r="P1762" i="1"/>
  <c r="O1756" i="1"/>
  <c r="P1756" i="1"/>
  <c r="O1750" i="1"/>
  <c r="P1750" i="1"/>
  <c r="O1744" i="1"/>
  <c r="P1744" i="1"/>
  <c r="O1738" i="1"/>
  <c r="P1738" i="1"/>
  <c r="O1732" i="1"/>
  <c r="P1732" i="1"/>
  <c r="O1726" i="1"/>
  <c r="P1726" i="1"/>
  <c r="O1720" i="1"/>
  <c r="P1720" i="1"/>
  <c r="O1714" i="1"/>
  <c r="P1714" i="1"/>
  <c r="O1708" i="1"/>
  <c r="P1708" i="1"/>
  <c r="O1702" i="1"/>
  <c r="P1702" i="1"/>
  <c r="O1696" i="1"/>
  <c r="P1696" i="1"/>
  <c r="O1690" i="1"/>
  <c r="P1690" i="1"/>
  <c r="O1684" i="1"/>
  <c r="P1684" i="1"/>
  <c r="O1678" i="1"/>
  <c r="P1678" i="1"/>
  <c r="O1672" i="1"/>
  <c r="P1672" i="1"/>
  <c r="O1666" i="1"/>
  <c r="P1666" i="1"/>
  <c r="O1660" i="1"/>
  <c r="P1660" i="1"/>
  <c r="O1654" i="1"/>
  <c r="P1654" i="1"/>
  <c r="O1648" i="1"/>
  <c r="P1648" i="1"/>
  <c r="O1642" i="1"/>
  <c r="P1642" i="1"/>
  <c r="O1636" i="1"/>
  <c r="P1636" i="1"/>
  <c r="O1630" i="1"/>
  <c r="P1630" i="1"/>
  <c r="O1624" i="1"/>
  <c r="P1624" i="1"/>
  <c r="O1618" i="1"/>
  <c r="P1618" i="1"/>
  <c r="O1612" i="1"/>
  <c r="P1612" i="1"/>
  <c r="O1606" i="1"/>
  <c r="P1606" i="1"/>
  <c r="P1599" i="1"/>
  <c r="O1599" i="1"/>
  <c r="P1593" i="1"/>
  <c r="O1593" i="1"/>
  <c r="P1587" i="1"/>
  <c r="O1587" i="1"/>
  <c r="P1575" i="1"/>
  <c r="O1575" i="1"/>
  <c r="P1569" i="1"/>
  <c r="O1569" i="1"/>
  <c r="P1563" i="1"/>
  <c r="O1563" i="1"/>
  <c r="P1557" i="1"/>
  <c r="O1557" i="1"/>
  <c r="P1551" i="1"/>
  <c r="O1551" i="1"/>
  <c r="P1545" i="1"/>
  <c r="O1545" i="1"/>
  <c r="P1539" i="1"/>
  <c r="O1539" i="1"/>
  <c r="P1533" i="1"/>
  <c r="O1533" i="1"/>
  <c r="P1527" i="1"/>
  <c r="O1527" i="1"/>
  <c r="P1521" i="1"/>
  <c r="O1521" i="1"/>
  <c r="P1515" i="1"/>
  <c r="O1515" i="1"/>
  <c r="P1509" i="1"/>
  <c r="O1509" i="1"/>
  <c r="P1503" i="1"/>
  <c r="O1503" i="1"/>
  <c r="P1497" i="1"/>
  <c r="O1497" i="1"/>
  <c r="P1491" i="1"/>
  <c r="O1491" i="1"/>
  <c r="P1485" i="1"/>
  <c r="O1485" i="1"/>
  <c r="P1479" i="1"/>
  <c r="O1479" i="1"/>
  <c r="P1473" i="1"/>
  <c r="O1473" i="1"/>
  <c r="P1467" i="1"/>
  <c r="O1467" i="1"/>
  <c r="P1461" i="1"/>
  <c r="O1461" i="1"/>
  <c r="P1455" i="1"/>
  <c r="O1455" i="1"/>
  <c r="P1449" i="1"/>
  <c r="O1449" i="1"/>
  <c r="O1443" i="1"/>
  <c r="P1443" i="1"/>
  <c r="P1437" i="1"/>
  <c r="O1437" i="1"/>
  <c r="P1431" i="1"/>
  <c r="O1431" i="1"/>
  <c r="P1425" i="1"/>
  <c r="O1425" i="1"/>
  <c r="O1419" i="1"/>
  <c r="P1419" i="1"/>
  <c r="P1413" i="1"/>
  <c r="O1413" i="1"/>
  <c r="P1407" i="1"/>
  <c r="O1407" i="1"/>
  <c r="O1401" i="1"/>
  <c r="P1401" i="1"/>
  <c r="P1395" i="1"/>
  <c r="O1395" i="1"/>
  <c r="P1389" i="1"/>
  <c r="O1389" i="1"/>
  <c r="O1383" i="1"/>
  <c r="P1383" i="1"/>
  <c r="P1377" i="1"/>
  <c r="O1377" i="1"/>
  <c r="P1371" i="1"/>
  <c r="O1371" i="1"/>
  <c r="O1365" i="1"/>
  <c r="P1365" i="1"/>
  <c r="P1359" i="1"/>
  <c r="O1359" i="1"/>
  <c r="P1353" i="1"/>
  <c r="O1353" i="1"/>
  <c r="O1347" i="1"/>
  <c r="P1347" i="1"/>
  <c r="P1341" i="1"/>
  <c r="O1341" i="1"/>
  <c r="P1335" i="1"/>
  <c r="O1335" i="1"/>
  <c r="P1329" i="1"/>
  <c r="O1329" i="1"/>
  <c r="P1323" i="1"/>
  <c r="O1323" i="1"/>
  <c r="P1317" i="1"/>
  <c r="O1317" i="1"/>
  <c r="O1311" i="1"/>
  <c r="P1311" i="1"/>
  <c r="P1305" i="1"/>
  <c r="O1305" i="1"/>
  <c r="P1299" i="1"/>
  <c r="O1299" i="1"/>
  <c r="P1293" i="1"/>
  <c r="O1293" i="1"/>
  <c r="P1287" i="1"/>
  <c r="O1287" i="1"/>
  <c r="P1281" i="1"/>
  <c r="O1281" i="1"/>
  <c r="P1275" i="1"/>
  <c r="O1275" i="1"/>
  <c r="P1269" i="1"/>
  <c r="O1269" i="1"/>
  <c r="P1263" i="1"/>
  <c r="O1263" i="1"/>
  <c r="O1257" i="1"/>
  <c r="P1257" i="1"/>
  <c r="P1251" i="1"/>
  <c r="O1251" i="1"/>
  <c r="P1245" i="1"/>
  <c r="O1245" i="1"/>
  <c r="O1239" i="1"/>
  <c r="P1239" i="1"/>
  <c r="O1233" i="1"/>
  <c r="P1233" i="1"/>
  <c r="P1227" i="1"/>
  <c r="O1227" i="1"/>
  <c r="P1221" i="1"/>
  <c r="O1221" i="1"/>
  <c r="P1214" i="1"/>
  <c r="O1214" i="1"/>
  <c r="P1208" i="1"/>
  <c r="O1208" i="1"/>
  <c r="P1202" i="1"/>
  <c r="O1202" i="1"/>
  <c r="P1196" i="1"/>
  <c r="O1196" i="1"/>
  <c r="P1190" i="1"/>
  <c r="O1190" i="1"/>
  <c r="P1184" i="1"/>
  <c r="O1184" i="1"/>
  <c r="O1114" i="1"/>
  <c r="P1114" i="1"/>
  <c r="P1108" i="1"/>
  <c r="O1108" i="1"/>
  <c r="P1102" i="1"/>
  <c r="O1102" i="1"/>
  <c r="O1096" i="1"/>
  <c r="P1096" i="1"/>
  <c r="P1090" i="1"/>
  <c r="O1090" i="1"/>
  <c r="O1084" i="1"/>
  <c r="P1084" i="1"/>
  <c r="P1078" i="1"/>
  <c r="O1078" i="1"/>
  <c r="P1072" i="1"/>
  <c r="O1072" i="1"/>
  <c r="O1066" i="1"/>
  <c r="P1066" i="1"/>
  <c r="O1060" i="1"/>
  <c r="P1060" i="1"/>
  <c r="P1054" i="1"/>
  <c r="O1054" i="1"/>
  <c r="O1048" i="1"/>
  <c r="P1048" i="1"/>
  <c r="O1042" i="1"/>
  <c r="P1042" i="1"/>
  <c r="P1036" i="1"/>
  <c r="O1036" i="1"/>
  <c r="O1030" i="1"/>
  <c r="P1030" i="1"/>
  <c r="P1024" i="1"/>
  <c r="O1024" i="1"/>
  <c r="P1018" i="1"/>
  <c r="O1018" i="1"/>
  <c r="O1012" i="1"/>
  <c r="P1012" i="1"/>
  <c r="P1006" i="1"/>
  <c r="O1006" i="1"/>
  <c r="P1000" i="1"/>
  <c r="O1000" i="1"/>
  <c r="P994" i="1"/>
  <c r="O994" i="1"/>
  <c r="O988" i="1"/>
  <c r="P988" i="1"/>
  <c r="O982" i="1"/>
  <c r="P982" i="1"/>
  <c r="P976" i="1"/>
  <c r="O976" i="1"/>
  <c r="O970" i="1"/>
  <c r="P970" i="1"/>
  <c r="O964" i="1"/>
  <c r="P964" i="1"/>
  <c r="P958" i="1"/>
  <c r="O958" i="1"/>
  <c r="O952" i="1"/>
  <c r="P952" i="1"/>
  <c r="O946" i="1"/>
  <c r="P946" i="1"/>
  <c r="P940" i="1"/>
  <c r="O940" i="1"/>
  <c r="O934" i="1"/>
  <c r="P934" i="1"/>
  <c r="O2955" i="1"/>
  <c r="O2937" i="1"/>
  <c r="O2919" i="1"/>
  <c r="O2505" i="1"/>
  <c r="O2493" i="1"/>
  <c r="P2155" i="1"/>
  <c r="P1941" i="1"/>
  <c r="O1775" i="1"/>
  <c r="O1586" i="1"/>
  <c r="P1586" i="1"/>
  <c r="O1574" i="1"/>
  <c r="P1574" i="1"/>
  <c r="O1568" i="1"/>
  <c r="P1568" i="1"/>
  <c r="O1562" i="1"/>
  <c r="P1562" i="1"/>
  <c r="O1556" i="1"/>
  <c r="P1556" i="1"/>
  <c r="O1550" i="1"/>
  <c r="P1550" i="1"/>
  <c r="O1544" i="1"/>
  <c r="P1544" i="1"/>
  <c r="O1538" i="1"/>
  <c r="P1538" i="1"/>
  <c r="O1532" i="1"/>
  <c r="P1532" i="1"/>
  <c r="O1526" i="1"/>
  <c r="P1526" i="1"/>
  <c r="O1520" i="1"/>
  <c r="P1520" i="1"/>
  <c r="O1514" i="1"/>
  <c r="P1514" i="1"/>
  <c r="O1508" i="1"/>
  <c r="P1508" i="1"/>
  <c r="O1502" i="1"/>
  <c r="P1502" i="1"/>
  <c r="O1490" i="1"/>
  <c r="P1490" i="1"/>
  <c r="O1484" i="1"/>
  <c r="P1484" i="1"/>
  <c r="O1478" i="1"/>
  <c r="P1478" i="1"/>
  <c r="O1472" i="1"/>
  <c r="P1472" i="1"/>
  <c r="O1466" i="1"/>
  <c r="P1466" i="1"/>
  <c r="O1460" i="1"/>
  <c r="P1460" i="1"/>
  <c r="P1454" i="1"/>
  <c r="O1454" i="1"/>
  <c r="O1448" i="1"/>
  <c r="P1448" i="1"/>
  <c r="O1442" i="1"/>
  <c r="P1442" i="1"/>
  <c r="O1436" i="1"/>
  <c r="P1436" i="1"/>
  <c r="O1430" i="1"/>
  <c r="P1430" i="1"/>
  <c r="O1424" i="1"/>
  <c r="P1424" i="1"/>
  <c r="O1418" i="1"/>
  <c r="P1418" i="1"/>
  <c r="O1412" i="1"/>
  <c r="P1412" i="1"/>
  <c r="O1406" i="1"/>
  <c r="P1406" i="1"/>
  <c r="P1400" i="1"/>
  <c r="O1400" i="1"/>
  <c r="P1394" i="1"/>
  <c r="O1394" i="1"/>
  <c r="P1388" i="1"/>
  <c r="O1388" i="1"/>
  <c r="P1382" i="1"/>
  <c r="O1382" i="1"/>
  <c r="P1376" i="1"/>
  <c r="O1376" i="1"/>
  <c r="P1370" i="1"/>
  <c r="O1370" i="1"/>
  <c r="P1364" i="1"/>
  <c r="O1364" i="1"/>
  <c r="P1358" i="1"/>
  <c r="O1358" i="1"/>
  <c r="P1352" i="1"/>
  <c r="O1352" i="1"/>
  <c r="P1346" i="1"/>
  <c r="O1346" i="1"/>
  <c r="P1340" i="1"/>
  <c r="O1340" i="1"/>
  <c r="P1334" i="1"/>
  <c r="O1334" i="1"/>
  <c r="P1328" i="1"/>
  <c r="O1328" i="1"/>
  <c r="P1322" i="1"/>
  <c r="O1322" i="1"/>
  <c r="P1316" i="1"/>
  <c r="O1316" i="1"/>
  <c r="P1310" i="1"/>
  <c r="O1310" i="1"/>
  <c r="P1304" i="1"/>
  <c r="O1304" i="1"/>
  <c r="P1298" i="1"/>
  <c r="O1298" i="1"/>
  <c r="P1292" i="1"/>
  <c r="O1292" i="1"/>
  <c r="P1286" i="1"/>
  <c r="O1286" i="1"/>
  <c r="P1280" i="1"/>
  <c r="O1280" i="1"/>
  <c r="P1274" i="1"/>
  <c r="O1274" i="1"/>
  <c r="P1268" i="1"/>
  <c r="O1268" i="1"/>
  <c r="P1262" i="1"/>
  <c r="O1262" i="1"/>
  <c r="P1256" i="1"/>
  <c r="O1256" i="1"/>
  <c r="P1250" i="1"/>
  <c r="O1250" i="1"/>
  <c r="P1244" i="1"/>
  <c r="O1244" i="1"/>
  <c r="P1238" i="1"/>
  <c r="O1238" i="1"/>
  <c r="P1232" i="1"/>
  <c r="O1232" i="1"/>
  <c r="P1226" i="1"/>
  <c r="O1226" i="1"/>
  <c r="P1220" i="1"/>
  <c r="O1220" i="1"/>
  <c r="P1207" i="1"/>
  <c r="O1207" i="1"/>
  <c r="O1201" i="1"/>
  <c r="P1201" i="1"/>
  <c r="O1195" i="1"/>
  <c r="P1195" i="1"/>
  <c r="P1189" i="1"/>
  <c r="O1189" i="1"/>
  <c r="O1183" i="1"/>
  <c r="P1183" i="1"/>
  <c r="P1113" i="1"/>
  <c r="O1113" i="1"/>
  <c r="O1107" i="1"/>
  <c r="P1107" i="1"/>
  <c r="P1101" i="1"/>
  <c r="O1101" i="1"/>
  <c r="O1095" i="1"/>
  <c r="P1095" i="1"/>
  <c r="O1089" i="1"/>
  <c r="P1089" i="1"/>
  <c r="O1083" i="1"/>
  <c r="P1083" i="1"/>
  <c r="P1077" i="1"/>
  <c r="O1077" i="1"/>
  <c r="O1071" i="1"/>
  <c r="P1071" i="1"/>
  <c r="P1065" i="1"/>
  <c r="O1065" i="1"/>
  <c r="P1059" i="1"/>
  <c r="O1059" i="1"/>
  <c r="O1053" i="1"/>
  <c r="P1053" i="1"/>
  <c r="O1047" i="1"/>
  <c r="P1047" i="1"/>
  <c r="P1041" i="1"/>
  <c r="O1041" i="1"/>
  <c r="O1035" i="1"/>
  <c r="P1035" i="1"/>
  <c r="O1029" i="1"/>
  <c r="P1029" i="1"/>
  <c r="P1023" i="1"/>
  <c r="O1023" i="1"/>
  <c r="O1017" i="1"/>
  <c r="P1017" i="1"/>
  <c r="P1011" i="1"/>
  <c r="O1011" i="1"/>
  <c r="O1005" i="1"/>
  <c r="P1005" i="1"/>
  <c r="O999" i="1"/>
  <c r="P999" i="1"/>
  <c r="P993" i="1"/>
  <c r="O993" i="1"/>
  <c r="P987" i="1"/>
  <c r="O987" i="1"/>
  <c r="P981" i="1"/>
  <c r="O981" i="1"/>
  <c r="P975" i="1"/>
  <c r="O975" i="1"/>
  <c r="P969" i="1"/>
  <c r="O969" i="1"/>
  <c r="P963" i="1"/>
  <c r="O963" i="1"/>
  <c r="P957" i="1"/>
  <c r="O957" i="1"/>
  <c r="P951" i="1"/>
  <c r="O951" i="1"/>
  <c r="P945" i="1"/>
  <c r="O945" i="1"/>
  <c r="P939" i="1"/>
  <c r="O939" i="1"/>
  <c r="P933" i="1"/>
  <c r="O933" i="1"/>
  <c r="P927" i="1"/>
  <c r="O927" i="1"/>
  <c r="P921" i="1"/>
  <c r="O921" i="1"/>
  <c r="P915" i="1"/>
  <c r="O915" i="1"/>
  <c r="P909" i="1"/>
  <c r="O909" i="1"/>
  <c r="P903" i="1"/>
  <c r="O903" i="1"/>
  <c r="P897" i="1"/>
  <c r="O897" i="1"/>
  <c r="P891" i="1"/>
  <c r="O891" i="1"/>
  <c r="P885" i="1"/>
  <c r="O885" i="1"/>
  <c r="P879" i="1"/>
  <c r="O879" i="1"/>
  <c r="P873" i="1"/>
  <c r="O873" i="1"/>
  <c r="P867" i="1"/>
  <c r="O867" i="1"/>
  <c r="P861" i="1"/>
  <c r="O861" i="1"/>
  <c r="P855" i="1"/>
  <c r="O855" i="1"/>
  <c r="P849" i="1"/>
  <c r="O849" i="1"/>
  <c r="P843" i="1"/>
  <c r="O843" i="1"/>
  <c r="P837" i="1"/>
  <c r="O837" i="1"/>
  <c r="P831" i="1"/>
  <c r="O831" i="1"/>
  <c r="P825" i="1"/>
  <c r="O825" i="1"/>
  <c r="P819" i="1"/>
  <c r="O819" i="1"/>
  <c r="P813" i="1"/>
  <c r="O813" i="1"/>
  <c r="P807" i="1"/>
  <c r="O807" i="1"/>
  <c r="P801" i="1"/>
  <c r="O801" i="1"/>
  <c r="P795" i="1"/>
  <c r="O795" i="1"/>
  <c r="P789" i="1"/>
  <c r="O789" i="1"/>
  <c r="O783" i="1"/>
  <c r="P783" i="1"/>
  <c r="O777" i="1"/>
  <c r="P777" i="1"/>
  <c r="O771" i="1"/>
  <c r="P771" i="1"/>
  <c r="O765" i="1"/>
  <c r="P765" i="1"/>
  <c r="O759" i="1"/>
  <c r="P759" i="1"/>
  <c r="O753" i="1"/>
  <c r="P753" i="1"/>
  <c r="O747" i="1"/>
  <c r="P747" i="1"/>
  <c r="O741" i="1"/>
  <c r="P741" i="1"/>
  <c r="O735" i="1"/>
  <c r="P735" i="1"/>
  <c r="O729" i="1"/>
  <c r="P729" i="1"/>
  <c r="O723" i="1"/>
  <c r="P723" i="1"/>
  <c r="O717" i="1"/>
  <c r="P717" i="1"/>
  <c r="O711" i="1"/>
  <c r="P711" i="1"/>
  <c r="O705" i="1"/>
  <c r="P705" i="1"/>
  <c r="O699" i="1"/>
  <c r="P699" i="1"/>
  <c r="O693" i="1"/>
  <c r="P693" i="1"/>
  <c r="O687" i="1"/>
  <c r="P687" i="1"/>
  <c r="O681" i="1"/>
  <c r="P681" i="1"/>
  <c r="O675" i="1"/>
  <c r="P675" i="1"/>
  <c r="O669" i="1"/>
  <c r="P669" i="1"/>
  <c r="O663" i="1"/>
  <c r="P663" i="1"/>
  <c r="O657" i="1"/>
  <c r="P657" i="1"/>
  <c r="O651" i="1"/>
  <c r="P651" i="1"/>
  <c r="O645" i="1"/>
  <c r="P645" i="1"/>
  <c r="O639" i="1"/>
  <c r="P639" i="1"/>
  <c r="O633" i="1"/>
  <c r="P633" i="1"/>
  <c r="O627" i="1"/>
  <c r="P627" i="1"/>
  <c r="O621" i="1"/>
  <c r="P621" i="1"/>
  <c r="O615" i="1"/>
  <c r="P615" i="1"/>
  <c r="O609" i="1"/>
  <c r="P609" i="1"/>
  <c r="O603" i="1"/>
  <c r="P603" i="1"/>
  <c r="O597" i="1"/>
  <c r="P597" i="1"/>
  <c r="O591" i="1"/>
  <c r="P591" i="1"/>
  <c r="O585" i="1"/>
  <c r="P585" i="1"/>
  <c r="O579" i="1"/>
  <c r="P579" i="1"/>
  <c r="O573" i="1"/>
  <c r="P573" i="1"/>
  <c r="O567" i="1"/>
  <c r="P567" i="1"/>
  <c r="O561" i="1"/>
  <c r="P561" i="1"/>
  <c r="O555" i="1"/>
  <c r="P555" i="1"/>
  <c r="O549" i="1"/>
  <c r="P549" i="1"/>
  <c r="P543" i="1"/>
  <c r="O543" i="1"/>
  <c r="O537" i="1"/>
  <c r="P537" i="1"/>
  <c r="P531" i="1"/>
  <c r="O531" i="1"/>
  <c r="O525" i="1"/>
  <c r="P525" i="1"/>
  <c r="O519" i="1"/>
  <c r="P519" i="1"/>
  <c r="P513" i="1"/>
  <c r="O513" i="1"/>
  <c r="O507" i="1"/>
  <c r="P507" i="1"/>
  <c r="O501" i="1"/>
  <c r="P501" i="1"/>
  <c r="P495" i="1"/>
  <c r="O495" i="1"/>
  <c r="O489" i="1"/>
  <c r="P489" i="1"/>
  <c r="O483" i="1"/>
  <c r="P483" i="1"/>
  <c r="P477" i="1"/>
  <c r="O477" i="1"/>
  <c r="O471" i="1"/>
  <c r="P471" i="1"/>
  <c r="P465" i="1"/>
  <c r="O465" i="1"/>
  <c r="P459" i="1"/>
  <c r="O459" i="1"/>
  <c r="O453" i="1"/>
  <c r="P453" i="1"/>
  <c r="O447" i="1"/>
  <c r="P447" i="1"/>
  <c r="P441" i="1"/>
  <c r="O441" i="1"/>
  <c r="P435" i="1"/>
  <c r="O435" i="1"/>
  <c r="O429" i="1"/>
  <c r="P429" i="1"/>
  <c r="P423" i="1"/>
  <c r="O423" i="1"/>
  <c r="O417" i="1"/>
  <c r="P417" i="1"/>
  <c r="O411" i="1"/>
  <c r="P411" i="1"/>
  <c r="P405" i="1"/>
  <c r="O405" i="1"/>
  <c r="O399" i="1"/>
  <c r="P399" i="1"/>
  <c r="O393" i="1"/>
  <c r="P393" i="1"/>
  <c r="O387" i="1"/>
  <c r="P387" i="1"/>
  <c r="P381" i="1"/>
  <c r="O381" i="1"/>
  <c r="O375" i="1"/>
  <c r="P375" i="1"/>
  <c r="O369" i="1"/>
  <c r="P369" i="1"/>
  <c r="O363" i="1"/>
  <c r="P363" i="1"/>
  <c r="O357" i="1"/>
  <c r="P357" i="1"/>
  <c r="O351" i="1"/>
  <c r="P351" i="1"/>
  <c r="P345" i="1"/>
  <c r="O345" i="1"/>
  <c r="P339" i="1"/>
  <c r="O339" i="1"/>
  <c r="P333" i="1"/>
  <c r="O333" i="1"/>
  <c r="P327" i="1"/>
  <c r="O327" i="1"/>
  <c r="O320" i="1"/>
  <c r="P320" i="1"/>
  <c r="O314" i="1"/>
  <c r="P314" i="1"/>
  <c r="P308" i="1"/>
  <c r="O308" i="1"/>
  <c r="O302" i="1"/>
  <c r="P302" i="1"/>
  <c r="O296" i="1"/>
  <c r="P296" i="1"/>
  <c r="O290" i="1"/>
  <c r="P290" i="1"/>
  <c r="O284" i="1"/>
  <c r="P284" i="1"/>
  <c r="O278" i="1"/>
  <c r="P278" i="1"/>
  <c r="P272" i="1"/>
  <c r="O272" i="1"/>
  <c r="O266" i="1"/>
  <c r="P266" i="1"/>
  <c r="O260" i="1"/>
  <c r="P260" i="1"/>
  <c r="O254" i="1"/>
  <c r="P254" i="1"/>
  <c r="O248" i="1"/>
  <c r="P248" i="1"/>
  <c r="P242" i="1"/>
  <c r="O242" i="1"/>
  <c r="O236" i="1"/>
  <c r="P236" i="1"/>
  <c r="O230" i="1"/>
  <c r="P230" i="1"/>
  <c r="O224" i="1"/>
  <c r="P224" i="1"/>
  <c r="O218" i="1"/>
  <c r="P218" i="1"/>
  <c r="O212" i="1"/>
  <c r="P212" i="1"/>
  <c r="O206" i="1"/>
  <c r="P206" i="1"/>
  <c r="O200" i="1"/>
  <c r="P200" i="1"/>
  <c r="O194" i="1"/>
  <c r="P194" i="1"/>
  <c r="P188" i="1"/>
  <c r="O188" i="1"/>
  <c r="O182" i="1"/>
  <c r="P182" i="1"/>
  <c r="O176" i="1"/>
  <c r="P176" i="1"/>
  <c r="O170" i="1"/>
  <c r="P170" i="1"/>
  <c r="O164" i="1"/>
  <c r="P164" i="1"/>
  <c r="O158" i="1"/>
  <c r="P158" i="1"/>
  <c r="O152" i="1"/>
  <c r="P152" i="1"/>
  <c r="O146" i="1"/>
  <c r="P146" i="1"/>
  <c r="O140" i="1"/>
  <c r="P140" i="1"/>
  <c r="P134" i="1"/>
  <c r="O134" i="1"/>
  <c r="O128" i="1"/>
  <c r="P128" i="1"/>
  <c r="O122" i="1"/>
  <c r="P122" i="1"/>
  <c r="O116" i="1"/>
  <c r="P116" i="1"/>
  <c r="O110" i="1"/>
  <c r="P110" i="1"/>
  <c r="O104" i="1"/>
  <c r="P104" i="1"/>
  <c r="P69" i="1"/>
  <c r="O69" i="1"/>
  <c r="P63" i="1"/>
  <c r="O63" i="1"/>
  <c r="P57" i="1"/>
  <c r="O57" i="1"/>
  <c r="P51" i="1"/>
  <c r="O51" i="1"/>
  <c r="P45" i="1"/>
  <c r="O45" i="1"/>
  <c r="P39" i="1"/>
  <c r="O39" i="1"/>
  <c r="P33" i="1"/>
  <c r="O33" i="1"/>
  <c r="P27" i="1"/>
  <c r="O27" i="1"/>
  <c r="P21" i="1"/>
  <c r="O21" i="1"/>
  <c r="P15" i="1"/>
  <c r="O15" i="1"/>
  <c r="P9" i="1"/>
  <c r="O9" i="1"/>
  <c r="P81" i="1"/>
  <c r="O81" i="1"/>
  <c r="P2918" i="1"/>
  <c r="O2153" i="1"/>
  <c r="P2123" i="1"/>
  <c r="O2499" i="1"/>
  <c r="P2499" i="1"/>
  <c r="O2481" i="1"/>
  <c r="P2481" i="1"/>
  <c r="P2475" i="1"/>
  <c r="O2475" i="1"/>
  <c r="P2469" i="1"/>
  <c r="O2469" i="1"/>
  <c r="P2463" i="1"/>
  <c r="O2463" i="1"/>
  <c r="P2457" i="1"/>
  <c r="O2457" i="1"/>
  <c r="P2451" i="1"/>
  <c r="O2451" i="1"/>
  <c r="P2445" i="1"/>
  <c r="O2445" i="1"/>
  <c r="P2439" i="1"/>
  <c r="O2439" i="1"/>
  <c r="P2433" i="1"/>
  <c r="O2433" i="1"/>
  <c r="P2427" i="1"/>
  <c r="O2427" i="1"/>
  <c r="O2421" i="1"/>
  <c r="P2421" i="1"/>
  <c r="O2409" i="1"/>
  <c r="P2409" i="1"/>
  <c r="O2403" i="1"/>
  <c r="P2403" i="1"/>
  <c r="O2397" i="1"/>
  <c r="P2397" i="1"/>
  <c r="O2391" i="1"/>
  <c r="P2391" i="1"/>
  <c r="O2385" i="1"/>
  <c r="P2385" i="1"/>
  <c r="O2379" i="1"/>
  <c r="P2379" i="1"/>
  <c r="O2373" i="1"/>
  <c r="P2373" i="1"/>
  <c r="O2367" i="1"/>
  <c r="P2367" i="1"/>
  <c r="O2361" i="1"/>
  <c r="P2361" i="1"/>
  <c r="O2355" i="1"/>
  <c r="P2355" i="1"/>
  <c r="O2349" i="1"/>
  <c r="P2349" i="1"/>
  <c r="O2343" i="1"/>
  <c r="P2343" i="1"/>
  <c r="O2337" i="1"/>
  <c r="P2337" i="1"/>
  <c r="O2331" i="1"/>
  <c r="P2331" i="1"/>
  <c r="O2325" i="1"/>
  <c r="P2325" i="1"/>
  <c r="O2319" i="1"/>
  <c r="P2319" i="1"/>
  <c r="O2313" i="1"/>
  <c r="P2313" i="1"/>
  <c r="O2307" i="1"/>
  <c r="P2307" i="1"/>
  <c r="O2301" i="1"/>
  <c r="P2301" i="1"/>
  <c r="O2295" i="1"/>
  <c r="P2295" i="1"/>
  <c r="O2289" i="1"/>
  <c r="P2289" i="1"/>
  <c r="O2283" i="1"/>
  <c r="P2283" i="1"/>
  <c r="O2277" i="1"/>
  <c r="P2277" i="1"/>
  <c r="O2271" i="1"/>
  <c r="P2271" i="1"/>
  <c r="O2265" i="1"/>
  <c r="P2265" i="1"/>
  <c r="O2259" i="1"/>
  <c r="P2259" i="1"/>
  <c r="O2253" i="1"/>
  <c r="P2253" i="1"/>
  <c r="O2247" i="1"/>
  <c r="P2247" i="1"/>
  <c r="O2241" i="1"/>
  <c r="P2241" i="1"/>
  <c r="O2235" i="1"/>
  <c r="P2235" i="1"/>
  <c r="O2229" i="1"/>
  <c r="P2229" i="1"/>
  <c r="O2223" i="1"/>
  <c r="P2223" i="1"/>
  <c r="O2217" i="1"/>
  <c r="P2217" i="1"/>
  <c r="O2211" i="1"/>
  <c r="P2211" i="1"/>
  <c r="O2205" i="1"/>
  <c r="P2205" i="1"/>
  <c r="O2199" i="1"/>
  <c r="P2199" i="1"/>
  <c r="O2193" i="1"/>
  <c r="P2193" i="1"/>
  <c r="O2187" i="1"/>
  <c r="P2187" i="1"/>
  <c r="O2181" i="1"/>
  <c r="P2181" i="1"/>
  <c r="O2175" i="1"/>
  <c r="P2175" i="1"/>
  <c r="O2169" i="1"/>
  <c r="P2169" i="1"/>
  <c r="O2163" i="1"/>
  <c r="P2163" i="1"/>
  <c r="O2157" i="1"/>
  <c r="P2157" i="1"/>
  <c r="O2151" i="1"/>
  <c r="P2151" i="1"/>
  <c r="O2145" i="1"/>
  <c r="P2145" i="1"/>
  <c r="O2139" i="1"/>
  <c r="P2139" i="1"/>
  <c r="O2133" i="1"/>
  <c r="P2133" i="1"/>
  <c r="P2127" i="1"/>
  <c r="O2127" i="1"/>
  <c r="O2121" i="1"/>
  <c r="P2121" i="1"/>
  <c r="P2115" i="1"/>
  <c r="O2115" i="1"/>
  <c r="O2109" i="1"/>
  <c r="P2109" i="1"/>
  <c r="O2103" i="1"/>
  <c r="P2103" i="1"/>
  <c r="P2097" i="1"/>
  <c r="O2097" i="1"/>
  <c r="O2091" i="1"/>
  <c r="P2091" i="1"/>
  <c r="O2085" i="1"/>
  <c r="P2085" i="1"/>
  <c r="P2079" i="1"/>
  <c r="O2079" i="1"/>
  <c r="O2067" i="1"/>
  <c r="P2067" i="1"/>
  <c r="P2061" i="1"/>
  <c r="O2061" i="1"/>
  <c r="O2055" i="1"/>
  <c r="P2055" i="1"/>
  <c r="O2049" i="1"/>
  <c r="P2049" i="1"/>
  <c r="P2043" i="1"/>
  <c r="O2043" i="1"/>
  <c r="O2037" i="1"/>
  <c r="P2037" i="1"/>
  <c r="O2031" i="1"/>
  <c r="P2031" i="1"/>
  <c r="P2025" i="1"/>
  <c r="O2025" i="1"/>
  <c r="O2019" i="1"/>
  <c r="P2019" i="1"/>
  <c r="O2013" i="1"/>
  <c r="P2013" i="1"/>
  <c r="O2007" i="1"/>
  <c r="P2007" i="1"/>
  <c r="O2001" i="1"/>
  <c r="P2001" i="1"/>
  <c r="O1995" i="1"/>
  <c r="P1995" i="1"/>
  <c r="O1989" i="1"/>
  <c r="P1989" i="1"/>
  <c r="O1983" i="1"/>
  <c r="P1983" i="1"/>
  <c r="O1977" i="1"/>
  <c r="P1977" i="1"/>
  <c r="O1971" i="1"/>
  <c r="P1971" i="1"/>
  <c r="O1965" i="1"/>
  <c r="P1965" i="1"/>
  <c r="O1959" i="1"/>
  <c r="P1959" i="1"/>
  <c r="O1953" i="1"/>
  <c r="P1953" i="1"/>
  <c r="O1947" i="1"/>
  <c r="P1947" i="1"/>
  <c r="O1935" i="1"/>
  <c r="P1935" i="1"/>
  <c r="O1929" i="1"/>
  <c r="P1929" i="1"/>
  <c r="O1923" i="1"/>
  <c r="P1923" i="1"/>
  <c r="O1917" i="1"/>
  <c r="P1917" i="1"/>
  <c r="O1911" i="1"/>
  <c r="P1911" i="1"/>
  <c r="O1905" i="1"/>
  <c r="P1905" i="1"/>
  <c r="O1899" i="1"/>
  <c r="P1899" i="1"/>
  <c r="O1893" i="1"/>
  <c r="P1893" i="1"/>
  <c r="O1881" i="1"/>
  <c r="P1881" i="1"/>
  <c r="O1869" i="1"/>
  <c r="P1869" i="1"/>
  <c r="O1863" i="1"/>
  <c r="P1863" i="1"/>
  <c r="O1857" i="1"/>
  <c r="P1857" i="1"/>
  <c r="O1851" i="1"/>
  <c r="P1851" i="1"/>
  <c r="O1845" i="1"/>
  <c r="P1845" i="1"/>
  <c r="O1839" i="1"/>
  <c r="P1839" i="1"/>
  <c r="O1827" i="1"/>
  <c r="P1827" i="1"/>
  <c r="O1821" i="1"/>
  <c r="P1821" i="1"/>
  <c r="O1815" i="1"/>
  <c r="P1815" i="1"/>
  <c r="O1809" i="1"/>
  <c r="P1809" i="1"/>
  <c r="O1803" i="1"/>
  <c r="P1803" i="1"/>
  <c r="P1797" i="1"/>
  <c r="O1797" i="1"/>
  <c r="O1791" i="1"/>
  <c r="P1791" i="1"/>
  <c r="O1785" i="1"/>
  <c r="P1785" i="1"/>
  <c r="P1779" i="1"/>
  <c r="O1779" i="1"/>
  <c r="O1773" i="1"/>
  <c r="P1773" i="1"/>
  <c r="P1767" i="1"/>
  <c r="O1767" i="1"/>
  <c r="O1760" i="1"/>
  <c r="P1760" i="1"/>
  <c r="P1754" i="1"/>
  <c r="O1754" i="1"/>
  <c r="O1748" i="1"/>
  <c r="P1748" i="1"/>
  <c r="O1742" i="1"/>
  <c r="P1742" i="1"/>
  <c r="O1736" i="1"/>
  <c r="P1736" i="1"/>
  <c r="O1730" i="1"/>
  <c r="P1730" i="1"/>
  <c r="O1724" i="1"/>
  <c r="P1724" i="1"/>
  <c r="O1718" i="1"/>
  <c r="P1718" i="1"/>
  <c r="O1712" i="1"/>
  <c r="P1712" i="1"/>
  <c r="O1706" i="1"/>
  <c r="P1706" i="1"/>
  <c r="O1700" i="1"/>
  <c r="P1700" i="1"/>
  <c r="O1694" i="1"/>
  <c r="P1694" i="1"/>
  <c r="O1688" i="1"/>
  <c r="P1688" i="1"/>
  <c r="O1682" i="1"/>
  <c r="P1682" i="1"/>
  <c r="O1676" i="1"/>
  <c r="P1676" i="1"/>
  <c r="O1670" i="1"/>
  <c r="P1670" i="1"/>
  <c r="O1664" i="1"/>
  <c r="P1664" i="1"/>
  <c r="O1652" i="1"/>
  <c r="P1652" i="1"/>
  <c r="O1646" i="1"/>
  <c r="P1646" i="1"/>
  <c r="O1640" i="1"/>
  <c r="P1640" i="1"/>
  <c r="O1634" i="1"/>
  <c r="P1634" i="1"/>
  <c r="O1628" i="1"/>
  <c r="P1628" i="1"/>
  <c r="O1622" i="1"/>
  <c r="P1622" i="1"/>
  <c r="O1616" i="1"/>
  <c r="P1616" i="1"/>
  <c r="O1610" i="1"/>
  <c r="P1610" i="1"/>
  <c r="O1604" i="1"/>
  <c r="P1604" i="1"/>
  <c r="O1597" i="1"/>
  <c r="P1597" i="1"/>
  <c r="O1591" i="1"/>
  <c r="P1591" i="1"/>
  <c r="O1585" i="1"/>
  <c r="P1585" i="1"/>
  <c r="O1573" i="1"/>
  <c r="P1573" i="1"/>
  <c r="O1567" i="1"/>
  <c r="P1567" i="1"/>
  <c r="O1561" i="1"/>
  <c r="P1561" i="1"/>
  <c r="O1555" i="1"/>
  <c r="P1555" i="1"/>
  <c r="O1549" i="1"/>
  <c r="P1549" i="1"/>
  <c r="O1543" i="1"/>
  <c r="P1543" i="1"/>
  <c r="O1537" i="1"/>
  <c r="P1537" i="1"/>
  <c r="O1531" i="1"/>
  <c r="P1531" i="1"/>
  <c r="O1525" i="1"/>
  <c r="P1525" i="1"/>
  <c r="O1519" i="1"/>
  <c r="P1519" i="1"/>
  <c r="O1513" i="1"/>
  <c r="P1513" i="1"/>
  <c r="O1507" i="1"/>
  <c r="P1507" i="1"/>
  <c r="O1501" i="1"/>
  <c r="P1501" i="1"/>
  <c r="O1495" i="1"/>
  <c r="P1495" i="1"/>
  <c r="O1489" i="1"/>
  <c r="P1489" i="1"/>
  <c r="O1483" i="1"/>
  <c r="P1483" i="1"/>
  <c r="O1477" i="1"/>
  <c r="P1477" i="1"/>
  <c r="O1471" i="1"/>
  <c r="P1471" i="1"/>
  <c r="O1465" i="1"/>
  <c r="P1465" i="1"/>
  <c r="O1459" i="1"/>
  <c r="P1459" i="1"/>
  <c r="O1453" i="1"/>
  <c r="P1453" i="1"/>
  <c r="O1447" i="1"/>
  <c r="P1447" i="1"/>
  <c r="O1435" i="1"/>
  <c r="P1435" i="1"/>
  <c r="P1429" i="1"/>
  <c r="O1429" i="1"/>
  <c r="O1423" i="1"/>
  <c r="P1423" i="1"/>
  <c r="O1417" i="1"/>
  <c r="P1417" i="1"/>
  <c r="P1411" i="1"/>
  <c r="O1411" i="1"/>
  <c r="O1405" i="1"/>
  <c r="P1405" i="1"/>
  <c r="O1399" i="1"/>
  <c r="P1399" i="1"/>
  <c r="P1393" i="1"/>
  <c r="O1393" i="1"/>
  <c r="P1387" i="1"/>
  <c r="O1387" i="1"/>
  <c r="O1381" i="1"/>
  <c r="P1381" i="1"/>
  <c r="O1375" i="1"/>
  <c r="P1375" i="1"/>
  <c r="P1369" i="1"/>
  <c r="O1369" i="1"/>
  <c r="O1363" i="1"/>
  <c r="P1363" i="1"/>
  <c r="O1357" i="1"/>
  <c r="P1357" i="1"/>
  <c r="O1351" i="1"/>
  <c r="P1351" i="1"/>
  <c r="O1345" i="1"/>
  <c r="P1345" i="1"/>
  <c r="O1339" i="1"/>
  <c r="P1339" i="1"/>
  <c r="P1333" i="1"/>
  <c r="O1333" i="1"/>
  <c r="O1327" i="1"/>
  <c r="P1327" i="1"/>
  <c r="O1321" i="1"/>
  <c r="P1321" i="1"/>
  <c r="P1315" i="1"/>
  <c r="O1315" i="1"/>
  <c r="O1309" i="1"/>
  <c r="P1309" i="1"/>
  <c r="O1303" i="1"/>
  <c r="P1303" i="1"/>
  <c r="O1297" i="1"/>
  <c r="P1297" i="1"/>
  <c r="O1291" i="1"/>
  <c r="P1291" i="1"/>
  <c r="O1285" i="1"/>
  <c r="P1285" i="1"/>
  <c r="O1279" i="1"/>
  <c r="P1279" i="1"/>
  <c r="O1273" i="1"/>
  <c r="P1273" i="1"/>
  <c r="O1267" i="1"/>
  <c r="P1267" i="1"/>
  <c r="P1261" i="1"/>
  <c r="O1261" i="1"/>
  <c r="O1255" i="1"/>
  <c r="P1255" i="1"/>
  <c r="O1249" i="1"/>
  <c r="P1249" i="1"/>
  <c r="P1243" i="1"/>
  <c r="O1243" i="1"/>
  <c r="O1237" i="1"/>
  <c r="P1237" i="1"/>
  <c r="O1231" i="1"/>
  <c r="P1231" i="1"/>
  <c r="P1225" i="1"/>
  <c r="O1225" i="1"/>
  <c r="P1218" i="1"/>
  <c r="O1218" i="1"/>
  <c r="O1206" i="1"/>
  <c r="P1206" i="1"/>
  <c r="P1200" i="1"/>
  <c r="O1200" i="1"/>
  <c r="O1194" i="1"/>
  <c r="P1194" i="1"/>
  <c r="O1188" i="1"/>
  <c r="P1188" i="1"/>
  <c r="P1182" i="1"/>
  <c r="O1182" i="1"/>
  <c r="P1112" i="1"/>
  <c r="O1112" i="1"/>
  <c r="P1106" i="1"/>
  <c r="O1106" i="1"/>
  <c r="P1100" i="1"/>
  <c r="O1100" i="1"/>
  <c r="P1094" i="1"/>
  <c r="O1094" i="1"/>
  <c r="O1088" i="1"/>
  <c r="P1088" i="1"/>
  <c r="O1082" i="1"/>
  <c r="P1082" i="1"/>
  <c r="O1076" i="1"/>
  <c r="P1076" i="1"/>
  <c r="O1070" i="1"/>
  <c r="P1070" i="1"/>
  <c r="O1064" i="1"/>
  <c r="P1064" i="1"/>
  <c r="O1058" i="1"/>
  <c r="P1058" i="1"/>
  <c r="O1052" i="1"/>
  <c r="P1052" i="1"/>
  <c r="O1046" i="1"/>
  <c r="P1046" i="1"/>
  <c r="O1040" i="1"/>
  <c r="P1040" i="1"/>
  <c r="O1034" i="1"/>
  <c r="P1034" i="1"/>
  <c r="O1028" i="1"/>
  <c r="P1028" i="1"/>
  <c r="O1022" i="1"/>
  <c r="P1022" i="1"/>
  <c r="O1016" i="1"/>
  <c r="P1016" i="1"/>
  <c r="O1010" i="1"/>
  <c r="P1010" i="1"/>
  <c r="O1004" i="1"/>
  <c r="P1004" i="1"/>
  <c r="O998" i="1"/>
  <c r="P998" i="1"/>
  <c r="O992" i="1"/>
  <c r="P992" i="1"/>
  <c r="O986" i="1"/>
  <c r="P986" i="1"/>
  <c r="O980" i="1"/>
  <c r="P980" i="1"/>
  <c r="O974" i="1"/>
  <c r="P974" i="1"/>
  <c r="O968" i="1"/>
  <c r="P968" i="1"/>
  <c r="O962" i="1"/>
  <c r="P962" i="1"/>
  <c r="O956" i="1"/>
  <c r="P956" i="1"/>
  <c r="P950" i="1"/>
  <c r="O950" i="1"/>
  <c r="O944" i="1"/>
  <c r="P944" i="1"/>
  <c r="O938" i="1"/>
  <c r="P938" i="1"/>
  <c r="O932" i="1"/>
  <c r="P932" i="1"/>
  <c r="O926" i="1"/>
  <c r="P926" i="1"/>
  <c r="O920" i="1"/>
  <c r="P920" i="1"/>
  <c r="O914" i="1"/>
  <c r="P914" i="1"/>
  <c r="O908" i="1"/>
  <c r="P908" i="1"/>
  <c r="O902" i="1"/>
  <c r="P902" i="1"/>
  <c r="O896" i="1"/>
  <c r="P896" i="1"/>
  <c r="O890" i="1"/>
  <c r="P890" i="1"/>
  <c r="O884" i="1"/>
  <c r="P884" i="1"/>
  <c r="O878" i="1"/>
  <c r="P878" i="1"/>
  <c r="O872" i="1"/>
  <c r="P872" i="1"/>
  <c r="O866" i="1"/>
  <c r="P866" i="1"/>
  <c r="O860" i="1"/>
  <c r="P860" i="1"/>
  <c r="O854" i="1"/>
  <c r="P854" i="1"/>
  <c r="O848" i="1"/>
  <c r="P848" i="1"/>
  <c r="P842" i="1"/>
  <c r="O842" i="1"/>
  <c r="O836" i="1"/>
  <c r="P836" i="1"/>
  <c r="O830" i="1"/>
  <c r="P830" i="1"/>
  <c r="O824" i="1"/>
  <c r="P824" i="1"/>
  <c r="O818" i="1"/>
  <c r="P818" i="1"/>
  <c r="O812" i="1"/>
  <c r="P812" i="1"/>
  <c r="O806" i="1"/>
  <c r="P806" i="1"/>
  <c r="O800" i="1"/>
  <c r="P800" i="1"/>
  <c r="O794" i="1"/>
  <c r="P794" i="1"/>
  <c r="O788" i="1"/>
  <c r="P788" i="1"/>
  <c r="P782" i="1"/>
  <c r="O782" i="1"/>
  <c r="P776" i="1"/>
  <c r="O776" i="1"/>
  <c r="P764" i="1"/>
  <c r="O764" i="1"/>
  <c r="O758" i="1"/>
  <c r="P758" i="1"/>
  <c r="O752" i="1"/>
  <c r="P752" i="1"/>
  <c r="P746" i="1"/>
  <c r="O746" i="1"/>
  <c r="O740" i="1"/>
  <c r="P740" i="1"/>
  <c r="O734" i="1"/>
  <c r="P734" i="1"/>
  <c r="P728" i="1"/>
  <c r="O728" i="1"/>
  <c r="O722" i="1"/>
  <c r="P722" i="1"/>
  <c r="O716" i="1"/>
  <c r="P716" i="1"/>
  <c r="P710" i="1"/>
  <c r="O710" i="1"/>
  <c r="O704" i="1"/>
  <c r="P704" i="1"/>
  <c r="P698" i="1"/>
  <c r="O698" i="1"/>
  <c r="P692" i="1"/>
  <c r="O692" i="1"/>
  <c r="O686" i="1"/>
  <c r="P686" i="1"/>
  <c r="P680" i="1"/>
  <c r="O680" i="1"/>
  <c r="P674" i="1"/>
  <c r="O674" i="1"/>
  <c r="P668" i="1"/>
  <c r="O668" i="1"/>
  <c r="O662" i="1"/>
  <c r="P662" i="1"/>
  <c r="P656" i="1"/>
  <c r="O656" i="1"/>
  <c r="O650" i="1"/>
  <c r="P650" i="1"/>
  <c r="O644" i="1"/>
  <c r="P644" i="1"/>
  <c r="P638" i="1"/>
  <c r="O638" i="1"/>
  <c r="O632" i="1"/>
  <c r="P632" i="1"/>
  <c r="O626" i="1"/>
  <c r="P626" i="1"/>
  <c r="O620" i="1"/>
  <c r="P620" i="1"/>
  <c r="O614" i="1"/>
  <c r="P614" i="1"/>
  <c r="O608" i="1"/>
  <c r="P608" i="1"/>
  <c r="O602" i="1"/>
  <c r="P602" i="1"/>
  <c r="P596" i="1"/>
  <c r="O596" i="1"/>
  <c r="P590" i="1"/>
  <c r="O590" i="1"/>
  <c r="O584" i="1"/>
  <c r="P584" i="1"/>
  <c r="O578" i="1"/>
  <c r="P578" i="1"/>
  <c r="P572" i="1"/>
  <c r="O572" i="1"/>
  <c r="O566" i="1"/>
  <c r="P566" i="1"/>
  <c r="O560" i="1"/>
  <c r="P560" i="1"/>
  <c r="P554" i="1"/>
  <c r="O554" i="1"/>
  <c r="O548" i="1"/>
  <c r="P548" i="1"/>
  <c r="P542" i="1"/>
  <c r="O542" i="1"/>
  <c r="O536" i="1"/>
  <c r="P536" i="1"/>
  <c r="P530" i="1"/>
  <c r="O530" i="1"/>
  <c r="P524" i="1"/>
  <c r="O524" i="1"/>
  <c r="O518" i="1"/>
  <c r="P518" i="1"/>
  <c r="O512" i="1"/>
  <c r="P512" i="1"/>
  <c r="P506" i="1"/>
  <c r="O506" i="1"/>
  <c r="P500" i="1"/>
  <c r="O500" i="1"/>
  <c r="O494" i="1"/>
  <c r="P494" i="1"/>
  <c r="P488" i="1"/>
  <c r="O488" i="1"/>
  <c r="O482" i="1"/>
  <c r="P482" i="1"/>
  <c r="O476" i="1"/>
  <c r="P476" i="1"/>
  <c r="P470" i="1"/>
  <c r="O470" i="1"/>
  <c r="O464" i="1"/>
  <c r="P464" i="1"/>
  <c r="O458" i="1"/>
  <c r="P458" i="1"/>
  <c r="P452" i="1"/>
  <c r="O452" i="1"/>
  <c r="O446" i="1"/>
  <c r="P446" i="1"/>
  <c r="O440" i="1"/>
  <c r="P440" i="1"/>
  <c r="P434" i="1"/>
  <c r="O434" i="1"/>
  <c r="O428" i="1"/>
  <c r="P428" i="1"/>
  <c r="P422" i="1"/>
  <c r="O422" i="1"/>
  <c r="P416" i="1"/>
  <c r="O416" i="1"/>
  <c r="O410" i="1"/>
  <c r="P410" i="1"/>
  <c r="O404" i="1"/>
  <c r="P404" i="1"/>
  <c r="P398" i="1"/>
  <c r="O398" i="1"/>
  <c r="P392" i="1"/>
  <c r="O392" i="1"/>
  <c r="O386" i="1"/>
  <c r="P386" i="1"/>
  <c r="O380" i="1"/>
  <c r="P380" i="1"/>
  <c r="O374" i="1"/>
  <c r="P374" i="1"/>
  <c r="O368" i="1"/>
  <c r="P368" i="1"/>
  <c r="O362" i="1"/>
  <c r="P362" i="1"/>
  <c r="O356" i="1"/>
  <c r="P356" i="1"/>
  <c r="P350" i="1"/>
  <c r="O350" i="1"/>
  <c r="P344" i="1"/>
  <c r="O344" i="1"/>
  <c r="P338" i="1"/>
  <c r="O338" i="1"/>
  <c r="O332" i="1"/>
  <c r="P332" i="1"/>
  <c r="O326" i="1"/>
  <c r="P326" i="1"/>
  <c r="O319" i="1"/>
  <c r="P319" i="1"/>
  <c r="O313" i="1"/>
  <c r="P313" i="1"/>
  <c r="O307" i="1"/>
  <c r="P307" i="1"/>
  <c r="P301" i="1"/>
  <c r="O301" i="1"/>
  <c r="O295" i="1"/>
  <c r="P295" i="1"/>
  <c r="O289" i="1"/>
  <c r="P289" i="1"/>
  <c r="O283" i="1"/>
  <c r="P283" i="1"/>
  <c r="O277" i="1"/>
  <c r="P277" i="1"/>
  <c r="O271" i="1"/>
  <c r="P271" i="1"/>
  <c r="P265" i="1"/>
  <c r="O265" i="1"/>
  <c r="O259" i="1"/>
  <c r="P259" i="1"/>
  <c r="O253" i="1"/>
  <c r="P253" i="1"/>
  <c r="O247" i="1"/>
  <c r="P247" i="1"/>
  <c r="O241" i="1"/>
  <c r="P241" i="1"/>
  <c r="O235" i="1"/>
  <c r="P235" i="1"/>
  <c r="O229" i="1"/>
  <c r="P229" i="1"/>
  <c r="O223" i="1"/>
  <c r="P223" i="1"/>
  <c r="O217" i="1"/>
  <c r="P217" i="1"/>
  <c r="O211" i="1"/>
  <c r="P211" i="1"/>
  <c r="O205" i="1"/>
  <c r="P205" i="1"/>
  <c r="O199" i="1"/>
  <c r="P199" i="1"/>
  <c r="O193" i="1"/>
  <c r="P193" i="1"/>
  <c r="O187" i="1"/>
  <c r="P187" i="1"/>
  <c r="O181" i="1"/>
  <c r="P181" i="1"/>
  <c r="O169" i="1"/>
  <c r="P169" i="1"/>
  <c r="O163" i="1"/>
  <c r="P163" i="1"/>
  <c r="O157" i="1"/>
  <c r="P157" i="1"/>
  <c r="O151" i="1"/>
  <c r="P151" i="1"/>
  <c r="O145" i="1"/>
  <c r="P145" i="1"/>
  <c r="O139" i="1"/>
  <c r="P139" i="1"/>
  <c r="O133" i="1"/>
  <c r="P133" i="1"/>
  <c r="O127" i="1"/>
  <c r="P127" i="1"/>
  <c r="O121" i="1"/>
  <c r="P121" i="1"/>
  <c r="O115" i="1"/>
  <c r="P115" i="1"/>
  <c r="O109" i="1"/>
  <c r="P109" i="1"/>
  <c r="O103" i="1"/>
  <c r="P103" i="1"/>
  <c r="O68" i="1"/>
  <c r="P68" i="1"/>
  <c r="O62" i="1"/>
  <c r="P62" i="1"/>
  <c r="O56" i="1"/>
  <c r="P56" i="1"/>
  <c r="O50" i="1"/>
  <c r="P50" i="1"/>
  <c r="O44" i="1"/>
  <c r="P44" i="1"/>
  <c r="O38" i="1"/>
  <c r="P38" i="1"/>
  <c r="O32" i="1"/>
  <c r="P32" i="1"/>
  <c r="P26" i="1"/>
  <c r="O26" i="1"/>
  <c r="P20" i="1"/>
  <c r="O20" i="1"/>
  <c r="O14" i="1"/>
  <c r="P14" i="1"/>
  <c r="O8" i="1"/>
  <c r="P8" i="1"/>
  <c r="O82" i="1"/>
  <c r="P82" i="1"/>
  <c r="P90" i="1"/>
  <c r="O90" i="1"/>
  <c r="O1176" i="1"/>
  <c r="P1176" i="1"/>
  <c r="O1170" i="1"/>
  <c r="P1170" i="1"/>
  <c r="O1158" i="1"/>
  <c r="P1158" i="1"/>
  <c r="O1152" i="1"/>
  <c r="P1152" i="1"/>
  <c r="P1146" i="1"/>
  <c r="O1146" i="1"/>
  <c r="O1140" i="1"/>
  <c r="P1140" i="1"/>
  <c r="O1134" i="1"/>
  <c r="P1134" i="1"/>
  <c r="P1128" i="1"/>
  <c r="O1128" i="1"/>
  <c r="O1122" i="1"/>
  <c r="P1122" i="1"/>
  <c r="O2950" i="1"/>
  <c r="P2950" i="1"/>
  <c r="O2944" i="1"/>
  <c r="P2944" i="1"/>
  <c r="O2938" i="1"/>
  <c r="P2938" i="1"/>
  <c r="O2932" i="1"/>
  <c r="P2932" i="1"/>
  <c r="O2926" i="1"/>
  <c r="P2926" i="1"/>
  <c r="O2920" i="1"/>
  <c r="P2920" i="1"/>
  <c r="O2943" i="1"/>
  <c r="O2925" i="1"/>
  <c r="P2173" i="1"/>
  <c r="P1887" i="1"/>
  <c r="P1658" i="1"/>
  <c r="O1970" i="1"/>
  <c r="P1970" i="1"/>
  <c r="O1964" i="1"/>
  <c r="P1964" i="1"/>
  <c r="O1958" i="1"/>
  <c r="P1958" i="1"/>
  <c r="O1952" i="1"/>
  <c r="P1952" i="1"/>
  <c r="O1946" i="1"/>
  <c r="P1946" i="1"/>
  <c r="O1940" i="1"/>
  <c r="P1940" i="1"/>
  <c r="O1934" i="1"/>
  <c r="P1934" i="1"/>
  <c r="O1928" i="1"/>
  <c r="P1928" i="1"/>
  <c r="O1922" i="1"/>
  <c r="P1922" i="1"/>
  <c r="O1916" i="1"/>
  <c r="P1916" i="1"/>
  <c r="O1910" i="1"/>
  <c r="P1910" i="1"/>
  <c r="O1904" i="1"/>
  <c r="P1904" i="1"/>
  <c r="O1898" i="1"/>
  <c r="P1898" i="1"/>
  <c r="O1892" i="1"/>
  <c r="P1892" i="1"/>
  <c r="O1886" i="1"/>
  <c r="P1886" i="1"/>
  <c r="O1880" i="1"/>
  <c r="P1880" i="1"/>
  <c r="O1874" i="1"/>
  <c r="P1874" i="1"/>
  <c r="O1868" i="1"/>
  <c r="P1868" i="1"/>
  <c r="O1862" i="1"/>
  <c r="P1862" i="1"/>
  <c r="O1856" i="1"/>
  <c r="P1856" i="1"/>
  <c r="O1850" i="1"/>
  <c r="P1850" i="1"/>
  <c r="O1844" i="1"/>
  <c r="P1844" i="1"/>
  <c r="O1838" i="1"/>
  <c r="P1838" i="1"/>
  <c r="O1832" i="1"/>
  <c r="P1832" i="1"/>
  <c r="O1826" i="1"/>
  <c r="P1826" i="1"/>
  <c r="O1820" i="1"/>
  <c r="P1820" i="1"/>
  <c r="O1814" i="1"/>
  <c r="P1814" i="1"/>
  <c r="O1808" i="1"/>
  <c r="P1808" i="1"/>
  <c r="O1802" i="1"/>
  <c r="P1802" i="1"/>
  <c r="O1796" i="1"/>
  <c r="P1796" i="1"/>
  <c r="P1790" i="1"/>
  <c r="O1790" i="1"/>
  <c r="O1784" i="1"/>
  <c r="P1784" i="1"/>
  <c r="O1778" i="1"/>
  <c r="P1778" i="1"/>
  <c r="P1772" i="1"/>
  <c r="O1772" i="1"/>
  <c r="O1765" i="1"/>
  <c r="P1765" i="1"/>
  <c r="O1759" i="1"/>
  <c r="P1759" i="1"/>
  <c r="O1753" i="1"/>
  <c r="P1753" i="1"/>
  <c r="O1747" i="1"/>
  <c r="P1747" i="1"/>
  <c r="O1741" i="1"/>
  <c r="P1741" i="1"/>
  <c r="O1735" i="1"/>
  <c r="P1735" i="1"/>
  <c r="O1729" i="1"/>
  <c r="P1729" i="1"/>
  <c r="O1723" i="1"/>
  <c r="P1723" i="1"/>
  <c r="O1717" i="1"/>
  <c r="P1717" i="1"/>
  <c r="O1711" i="1"/>
  <c r="P1711" i="1"/>
  <c r="O1705" i="1"/>
  <c r="P1705" i="1"/>
  <c r="O1699" i="1"/>
  <c r="P1699" i="1"/>
  <c r="O1693" i="1"/>
  <c r="P1693" i="1"/>
  <c r="O1687" i="1"/>
  <c r="P1687" i="1"/>
  <c r="O1681" i="1"/>
  <c r="P1681" i="1"/>
  <c r="O1675" i="1"/>
  <c r="P1675" i="1"/>
  <c r="O1669" i="1"/>
  <c r="P1669" i="1"/>
  <c r="O1663" i="1"/>
  <c r="P1663" i="1"/>
  <c r="O1657" i="1"/>
  <c r="P1657" i="1"/>
  <c r="O1651" i="1"/>
  <c r="P1651" i="1"/>
  <c r="O1645" i="1"/>
  <c r="P1645" i="1"/>
  <c r="O1639" i="1"/>
  <c r="P1639" i="1"/>
  <c r="O1633" i="1"/>
  <c r="P1633" i="1"/>
  <c r="O1627" i="1"/>
  <c r="P1627" i="1"/>
  <c r="O1621" i="1"/>
  <c r="P1621" i="1"/>
  <c r="O1615" i="1"/>
  <c r="P1615" i="1"/>
  <c r="O1609" i="1"/>
  <c r="P1609" i="1"/>
  <c r="O1603" i="1"/>
  <c r="P1603" i="1"/>
  <c r="P1596" i="1"/>
  <c r="O1596" i="1"/>
  <c r="P1590" i="1"/>
  <c r="O1590" i="1"/>
  <c r="P1584" i="1"/>
  <c r="O1584" i="1"/>
  <c r="P1572" i="1"/>
  <c r="O1572" i="1"/>
  <c r="P1566" i="1"/>
  <c r="O1566" i="1"/>
  <c r="P1560" i="1"/>
  <c r="O1560" i="1"/>
  <c r="P1554" i="1"/>
  <c r="O1554" i="1"/>
  <c r="P1548" i="1"/>
  <c r="O1548" i="1"/>
  <c r="P1542" i="1"/>
  <c r="O1542" i="1"/>
  <c r="P1536" i="1"/>
  <c r="O1536" i="1"/>
  <c r="P1530" i="1"/>
  <c r="O1530" i="1"/>
  <c r="P1524" i="1"/>
  <c r="O1524" i="1"/>
  <c r="P1518" i="1"/>
  <c r="O1518" i="1"/>
  <c r="P1512" i="1"/>
  <c r="O1512" i="1"/>
  <c r="P1506" i="1"/>
  <c r="O1506" i="1"/>
  <c r="P1500" i="1"/>
  <c r="O1500" i="1"/>
  <c r="P1494" i="1"/>
  <c r="O1494" i="1"/>
  <c r="P1488" i="1"/>
  <c r="O1488" i="1"/>
  <c r="P1482" i="1"/>
  <c r="O1482" i="1"/>
  <c r="P1476" i="1"/>
  <c r="O1476" i="1"/>
  <c r="P1470" i="1"/>
  <c r="O1470" i="1"/>
  <c r="P1464" i="1"/>
  <c r="O1464" i="1"/>
  <c r="P1458" i="1"/>
  <c r="O1458" i="1"/>
  <c r="P1452" i="1"/>
  <c r="O1452" i="1"/>
  <c r="O1446" i="1"/>
  <c r="P1446" i="1"/>
  <c r="O1440" i="1"/>
  <c r="P1440" i="1"/>
  <c r="O1434" i="1"/>
  <c r="P1434" i="1"/>
  <c r="O1428" i="1"/>
  <c r="P1428" i="1"/>
  <c r="O1422" i="1"/>
  <c r="P1422" i="1"/>
  <c r="P1416" i="1"/>
  <c r="O1416" i="1"/>
  <c r="O1410" i="1"/>
  <c r="P1410" i="1"/>
  <c r="O1404" i="1"/>
  <c r="P1404" i="1"/>
  <c r="O1398" i="1"/>
  <c r="P1398" i="1"/>
  <c r="O1392" i="1"/>
  <c r="P1392" i="1"/>
  <c r="O1386" i="1"/>
  <c r="P1386" i="1"/>
  <c r="P1380" i="1"/>
  <c r="O1380" i="1"/>
  <c r="O1374" i="1"/>
  <c r="P1374" i="1"/>
  <c r="O1368" i="1"/>
  <c r="P1368" i="1"/>
  <c r="O1362" i="1"/>
  <c r="P1362" i="1"/>
  <c r="O1356" i="1"/>
  <c r="P1356" i="1"/>
  <c r="O1350" i="1"/>
  <c r="P1350" i="1"/>
  <c r="O1344" i="1"/>
  <c r="P1344" i="1"/>
  <c r="O1338" i="1"/>
  <c r="P1338" i="1"/>
  <c r="O1332" i="1"/>
  <c r="P1332" i="1"/>
  <c r="P1326" i="1"/>
  <c r="O1326" i="1"/>
  <c r="O1320" i="1"/>
  <c r="P1320" i="1"/>
  <c r="O1314" i="1"/>
  <c r="P1314" i="1"/>
  <c r="O1302" i="1"/>
  <c r="P1302" i="1"/>
  <c r="O1296" i="1"/>
  <c r="P1296" i="1"/>
  <c r="O1290" i="1"/>
  <c r="P1290" i="1"/>
  <c r="O1284" i="1"/>
  <c r="P1284" i="1"/>
  <c r="O1278" i="1"/>
  <c r="P1278" i="1"/>
  <c r="P1272" i="1"/>
  <c r="O1272" i="1"/>
  <c r="O1266" i="1"/>
  <c r="P1266" i="1"/>
  <c r="O1260" i="1"/>
  <c r="P1260" i="1"/>
  <c r="O1254" i="1"/>
  <c r="P1254" i="1"/>
  <c r="O1248" i="1"/>
  <c r="P1248" i="1"/>
  <c r="O1242" i="1"/>
  <c r="P1242" i="1"/>
  <c r="P1236" i="1"/>
  <c r="O1236" i="1"/>
  <c r="O1230" i="1"/>
  <c r="P1230" i="1"/>
  <c r="O1224" i="1"/>
  <c r="P1224" i="1"/>
  <c r="P1217" i="1"/>
  <c r="O1217" i="1"/>
  <c r="P1205" i="1"/>
  <c r="O1205" i="1"/>
  <c r="P1199" i="1"/>
  <c r="O1199" i="1"/>
  <c r="P1193" i="1"/>
  <c r="O1193" i="1"/>
  <c r="P1187" i="1"/>
  <c r="O1187" i="1"/>
  <c r="P1181" i="1"/>
  <c r="O1181" i="1"/>
  <c r="O1111" i="1"/>
  <c r="P1111" i="1"/>
  <c r="O1105" i="1"/>
  <c r="P1105" i="1"/>
  <c r="P1099" i="1"/>
  <c r="O1099" i="1"/>
  <c r="O1093" i="1"/>
  <c r="P1093" i="1"/>
  <c r="O1087" i="1"/>
  <c r="P1087" i="1"/>
  <c r="P1081" i="1"/>
  <c r="O1081" i="1"/>
  <c r="O1075" i="1"/>
  <c r="P1075" i="1"/>
  <c r="O1069" i="1"/>
  <c r="P1069" i="1"/>
  <c r="P1063" i="1"/>
  <c r="O1063" i="1"/>
  <c r="O1057" i="1"/>
  <c r="P1057" i="1"/>
  <c r="P1051" i="1"/>
  <c r="O1051" i="1"/>
  <c r="P1045" i="1"/>
  <c r="O1045" i="1"/>
  <c r="O1039" i="1"/>
  <c r="P1039" i="1"/>
  <c r="O1033" i="1"/>
  <c r="P1033" i="1"/>
  <c r="P1027" i="1"/>
  <c r="O1027" i="1"/>
  <c r="O1021" i="1"/>
  <c r="P1021" i="1"/>
  <c r="O1015" i="1"/>
  <c r="P1015" i="1"/>
  <c r="P1009" i="1"/>
  <c r="O1009" i="1"/>
  <c r="P1003" i="1"/>
  <c r="O1003" i="1"/>
  <c r="P997" i="1"/>
  <c r="O997" i="1"/>
  <c r="O991" i="1"/>
  <c r="P991" i="1"/>
  <c r="O985" i="1"/>
  <c r="P985" i="1"/>
  <c r="O979" i="1"/>
  <c r="P979" i="1"/>
  <c r="O973" i="1"/>
  <c r="P973" i="1"/>
  <c r="O967" i="1"/>
  <c r="P967" i="1"/>
  <c r="O961" i="1"/>
  <c r="P961" i="1"/>
  <c r="O955" i="1"/>
  <c r="P955" i="1"/>
  <c r="O949" i="1"/>
  <c r="P949" i="1"/>
  <c r="O943" i="1"/>
  <c r="P943" i="1"/>
  <c r="O937" i="1"/>
  <c r="P937" i="1"/>
  <c r="O931" i="1"/>
  <c r="P931" i="1"/>
  <c r="O925" i="1"/>
  <c r="P925" i="1"/>
  <c r="O919" i="1"/>
  <c r="P919" i="1"/>
  <c r="O913" i="1"/>
  <c r="P913" i="1"/>
  <c r="P907" i="1"/>
  <c r="O907" i="1"/>
  <c r="O901" i="1"/>
  <c r="P901" i="1"/>
  <c r="O895" i="1"/>
  <c r="P895" i="1"/>
  <c r="O889" i="1"/>
  <c r="P889" i="1"/>
  <c r="O883" i="1"/>
  <c r="P883" i="1"/>
  <c r="O877" i="1"/>
  <c r="P877" i="1"/>
  <c r="O871" i="1"/>
  <c r="P871" i="1"/>
  <c r="O865" i="1"/>
  <c r="P865" i="1"/>
  <c r="O859" i="1"/>
  <c r="P859" i="1"/>
  <c r="O853" i="1"/>
  <c r="P853" i="1"/>
  <c r="O847" i="1"/>
  <c r="P847" i="1"/>
  <c r="O841" i="1"/>
  <c r="P841" i="1"/>
  <c r="O835" i="1"/>
  <c r="P835" i="1"/>
  <c r="O829" i="1"/>
  <c r="P829" i="1"/>
  <c r="O823" i="1"/>
  <c r="P823" i="1"/>
  <c r="O817" i="1"/>
  <c r="P817" i="1"/>
  <c r="O811" i="1"/>
  <c r="P811" i="1"/>
  <c r="O805" i="1"/>
  <c r="P805" i="1"/>
  <c r="P799" i="1"/>
  <c r="O799" i="1"/>
  <c r="O793" i="1"/>
  <c r="P793" i="1"/>
  <c r="O787" i="1"/>
  <c r="P787" i="1"/>
  <c r="O781" i="1"/>
  <c r="P781" i="1"/>
  <c r="P775" i="1"/>
  <c r="O775" i="1"/>
  <c r="O769" i="1"/>
  <c r="P769" i="1"/>
  <c r="P763" i="1"/>
  <c r="O763" i="1"/>
  <c r="P757" i="1"/>
  <c r="O757" i="1"/>
  <c r="O751" i="1"/>
  <c r="P751" i="1"/>
  <c r="P739" i="1"/>
  <c r="O739" i="1"/>
  <c r="P733" i="1"/>
  <c r="O733" i="1"/>
  <c r="O727" i="1"/>
  <c r="P727" i="1"/>
  <c r="P721" i="1"/>
  <c r="O721" i="1"/>
  <c r="P715" i="1"/>
  <c r="O715" i="1"/>
  <c r="O709" i="1"/>
  <c r="P709" i="1"/>
  <c r="P703" i="1"/>
  <c r="O703" i="1"/>
  <c r="O697" i="1"/>
  <c r="P697" i="1"/>
  <c r="O691" i="1"/>
  <c r="P691" i="1"/>
  <c r="P685" i="1"/>
  <c r="O685" i="1"/>
  <c r="O673" i="1"/>
  <c r="P673" i="1"/>
  <c r="P667" i="1"/>
  <c r="O667" i="1"/>
  <c r="O661" i="1"/>
  <c r="P661" i="1"/>
  <c r="P655" i="1"/>
  <c r="O655" i="1"/>
  <c r="P649" i="1"/>
  <c r="O649" i="1"/>
  <c r="O643" i="1"/>
  <c r="P643" i="1"/>
  <c r="P637" i="1"/>
  <c r="O637" i="1"/>
  <c r="P631" i="1"/>
  <c r="O631" i="1"/>
  <c r="O625" i="1"/>
  <c r="P625" i="1"/>
  <c r="O619" i="1"/>
  <c r="P619" i="1"/>
  <c r="O613" i="1"/>
  <c r="P613" i="1"/>
  <c r="O607" i="1"/>
  <c r="P607" i="1"/>
  <c r="O601" i="1"/>
  <c r="P601" i="1"/>
  <c r="O595" i="1"/>
  <c r="P595" i="1"/>
  <c r="O589" i="1"/>
  <c r="P589" i="1"/>
  <c r="P583" i="1"/>
  <c r="O583" i="1"/>
  <c r="O577" i="1"/>
  <c r="P577" i="1"/>
  <c r="O571" i="1"/>
  <c r="P571" i="1"/>
  <c r="P565" i="1"/>
  <c r="O565" i="1"/>
  <c r="O559" i="1"/>
  <c r="P559" i="1"/>
  <c r="O553" i="1"/>
  <c r="P553" i="1"/>
  <c r="P547" i="1"/>
  <c r="O547" i="1"/>
  <c r="O541" i="1"/>
  <c r="P541" i="1"/>
  <c r="O535" i="1"/>
  <c r="P535" i="1"/>
  <c r="O529" i="1"/>
  <c r="P529" i="1"/>
  <c r="O523" i="1"/>
  <c r="P523" i="1"/>
  <c r="O517" i="1"/>
  <c r="P517" i="1"/>
  <c r="O511" i="1"/>
  <c r="P511" i="1"/>
  <c r="O505" i="1"/>
  <c r="P505" i="1"/>
  <c r="O499" i="1"/>
  <c r="P499" i="1"/>
  <c r="O493" i="1"/>
  <c r="P493" i="1"/>
  <c r="O487" i="1"/>
  <c r="P487" i="1"/>
  <c r="O481" i="1"/>
  <c r="P481" i="1"/>
  <c r="O475" i="1"/>
  <c r="P475" i="1"/>
  <c r="O469" i="1"/>
  <c r="P469" i="1"/>
  <c r="O463" i="1"/>
  <c r="P463" i="1"/>
  <c r="O457" i="1"/>
  <c r="P457" i="1"/>
  <c r="O451" i="1"/>
  <c r="P451" i="1"/>
  <c r="O445" i="1"/>
  <c r="P445" i="1"/>
  <c r="O439" i="1"/>
  <c r="P439" i="1"/>
  <c r="O433" i="1"/>
  <c r="P433" i="1"/>
  <c r="O427" i="1"/>
  <c r="P427" i="1"/>
  <c r="O421" i="1"/>
  <c r="P421" i="1"/>
  <c r="O415" i="1"/>
  <c r="P415" i="1"/>
  <c r="O409" i="1"/>
  <c r="P409" i="1"/>
  <c r="O403" i="1"/>
  <c r="P403" i="1"/>
  <c r="O397" i="1"/>
  <c r="P397" i="1"/>
  <c r="O391" i="1"/>
  <c r="P391" i="1"/>
  <c r="O385" i="1"/>
  <c r="P385" i="1"/>
  <c r="O379" i="1"/>
  <c r="P379" i="1"/>
  <c r="O373" i="1"/>
  <c r="P373" i="1"/>
  <c r="O367" i="1"/>
  <c r="P367" i="1"/>
  <c r="O361" i="1"/>
  <c r="P361" i="1"/>
  <c r="O355" i="1"/>
  <c r="P355" i="1"/>
  <c r="O349" i="1"/>
  <c r="P349" i="1"/>
  <c r="O343" i="1"/>
  <c r="P343" i="1"/>
  <c r="O337" i="1"/>
  <c r="P337" i="1"/>
  <c r="P331" i="1"/>
  <c r="O331" i="1"/>
  <c r="O325" i="1"/>
  <c r="P325" i="1"/>
  <c r="P318" i="1"/>
  <c r="O318" i="1"/>
  <c r="P312" i="1"/>
  <c r="O312" i="1"/>
  <c r="P306" i="1"/>
  <c r="O306" i="1"/>
  <c r="P300" i="1"/>
  <c r="O300" i="1"/>
  <c r="P294" i="1"/>
  <c r="O294" i="1"/>
  <c r="P288" i="1"/>
  <c r="O288" i="1"/>
  <c r="P282" i="1"/>
  <c r="O282" i="1"/>
  <c r="P276" i="1"/>
  <c r="O276" i="1"/>
  <c r="P270" i="1"/>
  <c r="O270" i="1"/>
  <c r="P264" i="1"/>
  <c r="O264" i="1"/>
  <c r="P258" i="1"/>
  <c r="O258" i="1"/>
  <c r="P252" i="1"/>
  <c r="O252" i="1"/>
  <c r="P246" i="1"/>
  <c r="O246" i="1"/>
  <c r="P240" i="1"/>
  <c r="O240" i="1"/>
  <c r="P234" i="1"/>
  <c r="O234" i="1"/>
  <c r="P228" i="1"/>
  <c r="O228" i="1"/>
  <c r="P222" i="1"/>
  <c r="O222" i="1"/>
  <c r="P216" i="1"/>
  <c r="O216" i="1"/>
  <c r="P210" i="1"/>
  <c r="O210" i="1"/>
  <c r="P204" i="1"/>
  <c r="O204" i="1"/>
  <c r="P198" i="1"/>
  <c r="O198" i="1"/>
  <c r="P192" i="1"/>
  <c r="O192" i="1"/>
  <c r="P186" i="1"/>
  <c r="O186" i="1"/>
  <c r="P180" i="1"/>
  <c r="O180" i="1"/>
  <c r="P174" i="1"/>
  <c r="O174" i="1"/>
  <c r="P168" i="1"/>
  <c r="O168" i="1"/>
  <c r="P162" i="1"/>
  <c r="O162" i="1"/>
  <c r="P156" i="1"/>
  <c r="O156" i="1"/>
  <c r="P150" i="1"/>
  <c r="O150" i="1"/>
  <c r="P144" i="1"/>
  <c r="O144" i="1"/>
  <c r="P138" i="1"/>
  <c r="O138" i="1"/>
  <c r="P132" i="1"/>
  <c r="O132" i="1"/>
  <c r="P126" i="1"/>
  <c r="O126" i="1"/>
  <c r="P120" i="1"/>
  <c r="O120" i="1"/>
  <c r="P114" i="1"/>
  <c r="O114" i="1"/>
  <c r="P108" i="1"/>
  <c r="O108" i="1"/>
  <c r="P102" i="1"/>
  <c r="O102" i="1"/>
  <c r="O67" i="1"/>
  <c r="P67" i="1"/>
  <c r="O61" i="1"/>
  <c r="P61" i="1"/>
  <c r="O55" i="1"/>
  <c r="P55" i="1"/>
  <c r="O49" i="1"/>
  <c r="P49" i="1"/>
  <c r="O43" i="1"/>
  <c r="P43" i="1"/>
  <c r="O37" i="1"/>
  <c r="P37" i="1"/>
  <c r="O31" i="1"/>
  <c r="P31" i="1"/>
  <c r="O25" i="1"/>
  <c r="P25" i="1"/>
  <c r="O19" i="1"/>
  <c r="P19" i="1"/>
  <c r="O13" i="1"/>
  <c r="P13" i="1"/>
  <c r="O7" i="1"/>
  <c r="P7" i="1"/>
  <c r="O83" i="1"/>
  <c r="P83" i="1"/>
  <c r="O98" i="1"/>
  <c r="P98" i="1"/>
  <c r="P1175" i="1"/>
  <c r="O1175" i="1"/>
  <c r="P1169" i="1"/>
  <c r="O1169" i="1"/>
  <c r="P1157" i="1"/>
  <c r="O1157" i="1"/>
  <c r="P1151" i="1"/>
  <c r="O1151" i="1"/>
  <c r="P1139" i="1"/>
  <c r="O1139" i="1"/>
  <c r="P1133" i="1"/>
  <c r="O1133" i="1"/>
  <c r="P1127" i="1"/>
  <c r="O1127" i="1"/>
  <c r="P1121" i="1"/>
  <c r="O1121" i="1"/>
  <c r="P2487" i="1"/>
  <c r="O2171" i="1"/>
  <c r="P1878" i="1"/>
  <c r="P1631" i="1"/>
  <c r="O2167" i="1"/>
  <c r="P2167" i="1"/>
  <c r="O2161" i="1"/>
  <c r="P2161" i="1"/>
  <c r="O2149" i="1"/>
  <c r="P2149" i="1"/>
  <c r="O2143" i="1"/>
  <c r="P2143" i="1"/>
  <c r="P2131" i="1"/>
  <c r="O2131" i="1"/>
  <c r="P2125" i="1"/>
  <c r="O2125" i="1"/>
  <c r="P2119" i="1"/>
  <c r="O2119" i="1"/>
  <c r="P2113" i="1"/>
  <c r="O2113" i="1"/>
  <c r="P2107" i="1"/>
  <c r="O2107" i="1"/>
  <c r="P2101" i="1"/>
  <c r="O2101" i="1"/>
  <c r="P2095" i="1"/>
  <c r="O2095" i="1"/>
  <c r="P2089" i="1"/>
  <c r="O2089" i="1"/>
  <c r="P2083" i="1"/>
  <c r="O2083" i="1"/>
  <c r="P2077" i="1"/>
  <c r="O2077" i="1"/>
  <c r="P2071" i="1"/>
  <c r="O2071" i="1"/>
  <c r="P2065" i="1"/>
  <c r="O2065" i="1"/>
  <c r="P2059" i="1"/>
  <c r="O2059" i="1"/>
  <c r="P2053" i="1"/>
  <c r="O2053" i="1"/>
  <c r="P2047" i="1"/>
  <c r="O2047" i="1"/>
  <c r="P2041" i="1"/>
  <c r="O2041" i="1"/>
  <c r="P2035" i="1"/>
  <c r="O2035" i="1"/>
  <c r="P2029" i="1"/>
  <c r="O2029" i="1"/>
  <c r="P2023" i="1"/>
  <c r="O2023" i="1"/>
  <c r="P2017" i="1"/>
  <c r="O2017" i="1"/>
  <c r="P2011" i="1"/>
  <c r="O2011" i="1"/>
  <c r="P2005" i="1"/>
  <c r="O2005" i="1"/>
  <c r="P1999" i="1"/>
  <c r="O1999" i="1"/>
  <c r="P1993" i="1"/>
  <c r="O1993" i="1"/>
  <c r="P1987" i="1"/>
  <c r="O1987" i="1"/>
  <c r="P1981" i="1"/>
  <c r="O1981" i="1"/>
  <c r="P1975" i="1"/>
  <c r="O1975" i="1"/>
  <c r="P1969" i="1"/>
  <c r="O1969" i="1"/>
  <c r="P1963" i="1"/>
  <c r="O1963" i="1"/>
  <c r="P1957" i="1"/>
  <c r="O1957" i="1"/>
  <c r="P1951" i="1"/>
  <c r="O1951" i="1"/>
  <c r="P1945" i="1"/>
  <c r="O1945" i="1"/>
  <c r="P1939" i="1"/>
  <c r="O1939" i="1"/>
  <c r="P1933" i="1"/>
  <c r="O1933" i="1"/>
  <c r="P1927" i="1"/>
  <c r="O1927" i="1"/>
  <c r="P1921" i="1"/>
  <c r="O1921" i="1"/>
  <c r="P1915" i="1"/>
  <c r="O1915" i="1"/>
  <c r="P1909" i="1"/>
  <c r="O1909" i="1"/>
  <c r="P1903" i="1"/>
  <c r="O1903" i="1"/>
  <c r="P1897" i="1"/>
  <c r="O1897" i="1"/>
  <c r="P1891" i="1"/>
  <c r="O1891" i="1"/>
  <c r="P1885" i="1"/>
  <c r="O1885" i="1"/>
  <c r="P1879" i="1"/>
  <c r="O1879" i="1"/>
  <c r="P1873" i="1"/>
  <c r="O1873" i="1"/>
  <c r="P1867" i="1"/>
  <c r="O1867" i="1"/>
  <c r="P1861" i="1"/>
  <c r="O1861" i="1"/>
  <c r="P1855" i="1"/>
  <c r="O1855" i="1"/>
  <c r="P1849" i="1"/>
  <c r="O1849" i="1"/>
  <c r="P1843" i="1"/>
  <c r="O1843" i="1"/>
  <c r="P1837" i="1"/>
  <c r="O1837" i="1"/>
  <c r="P1831" i="1"/>
  <c r="O1831" i="1"/>
  <c r="P1825" i="1"/>
  <c r="O1825" i="1"/>
  <c r="P1819" i="1"/>
  <c r="O1819" i="1"/>
  <c r="P1813" i="1"/>
  <c r="O1813" i="1"/>
  <c r="P1807" i="1"/>
  <c r="O1807" i="1"/>
  <c r="O1801" i="1"/>
  <c r="P1801" i="1"/>
  <c r="O1795" i="1"/>
  <c r="P1795" i="1"/>
  <c r="O1789" i="1"/>
  <c r="P1789" i="1"/>
  <c r="O1783" i="1"/>
  <c r="P1783" i="1"/>
  <c r="O1777" i="1"/>
  <c r="P1777" i="1"/>
  <c r="O1771" i="1"/>
  <c r="P1771" i="1"/>
  <c r="O1764" i="1"/>
  <c r="P1764" i="1"/>
  <c r="P1758" i="1"/>
  <c r="O1758" i="1"/>
  <c r="O1752" i="1"/>
  <c r="P1752" i="1"/>
  <c r="O1746" i="1"/>
  <c r="P1746" i="1"/>
  <c r="O1740" i="1"/>
  <c r="P1740" i="1"/>
  <c r="O1734" i="1"/>
  <c r="P1734" i="1"/>
  <c r="O1728" i="1"/>
  <c r="P1728" i="1"/>
  <c r="O1722" i="1"/>
  <c r="P1722" i="1"/>
  <c r="O1716" i="1"/>
  <c r="P1716" i="1"/>
  <c r="P1710" i="1"/>
  <c r="O1710" i="1"/>
  <c r="P1704" i="1"/>
  <c r="O1704" i="1"/>
  <c r="P1698" i="1"/>
  <c r="O1698" i="1"/>
  <c r="P1692" i="1"/>
  <c r="O1692" i="1"/>
  <c r="P1686" i="1"/>
  <c r="O1686" i="1"/>
  <c r="P1680" i="1"/>
  <c r="O1680" i="1"/>
  <c r="P1674" i="1"/>
  <c r="O1674" i="1"/>
  <c r="P1668" i="1"/>
  <c r="O1668" i="1"/>
  <c r="P1662" i="1"/>
  <c r="O1662" i="1"/>
  <c r="P1656" i="1"/>
  <c r="O1656" i="1"/>
  <c r="P1650" i="1"/>
  <c r="O1650" i="1"/>
  <c r="P1644" i="1"/>
  <c r="O1644" i="1"/>
  <c r="P1638" i="1"/>
  <c r="O1638" i="1"/>
  <c r="P1632" i="1"/>
  <c r="O1632" i="1"/>
  <c r="P1626" i="1"/>
  <c r="O1626" i="1"/>
  <c r="P1620" i="1"/>
  <c r="O1620" i="1"/>
  <c r="P1614" i="1"/>
  <c r="O1614" i="1"/>
  <c r="P1608" i="1"/>
  <c r="O1608" i="1"/>
  <c r="P1602" i="1"/>
  <c r="O1602" i="1"/>
  <c r="O1595" i="1"/>
  <c r="P1595" i="1"/>
  <c r="O1589" i="1"/>
  <c r="P1589" i="1"/>
  <c r="O1583" i="1"/>
  <c r="P1583" i="1"/>
  <c r="O1571" i="1"/>
  <c r="P1571" i="1"/>
  <c r="O1565" i="1"/>
  <c r="P1565" i="1"/>
  <c r="O1559" i="1"/>
  <c r="P1559" i="1"/>
  <c r="O1553" i="1"/>
  <c r="P1553" i="1"/>
  <c r="O1547" i="1"/>
  <c r="P1547" i="1"/>
  <c r="O1541" i="1"/>
  <c r="P1541" i="1"/>
  <c r="O1535" i="1"/>
  <c r="P1535" i="1"/>
  <c r="O1529" i="1"/>
  <c r="P1529" i="1"/>
  <c r="O1523" i="1"/>
  <c r="P1523" i="1"/>
  <c r="O1517" i="1"/>
  <c r="P1517" i="1"/>
  <c r="O1511" i="1"/>
  <c r="P1511" i="1"/>
  <c r="O1505" i="1"/>
  <c r="P1505" i="1"/>
  <c r="O1499" i="1"/>
  <c r="P1499" i="1"/>
  <c r="O1493" i="1"/>
  <c r="P1493" i="1"/>
  <c r="O1487" i="1"/>
  <c r="P1487" i="1"/>
  <c r="O1481" i="1"/>
  <c r="P1481" i="1"/>
  <c r="O1475" i="1"/>
  <c r="P1475" i="1"/>
  <c r="O1469" i="1"/>
  <c r="P1469" i="1"/>
  <c r="O1463" i="1"/>
  <c r="P1463" i="1"/>
  <c r="P1457" i="1"/>
  <c r="O1457" i="1"/>
  <c r="O1451" i="1"/>
  <c r="P1451" i="1"/>
  <c r="O1445" i="1"/>
  <c r="P1445" i="1"/>
  <c r="O1439" i="1"/>
  <c r="P1439" i="1"/>
  <c r="O1433" i="1"/>
  <c r="P1433" i="1"/>
  <c r="O1427" i="1"/>
  <c r="P1427" i="1"/>
  <c r="O1421" i="1"/>
  <c r="P1421" i="1"/>
  <c r="O1415" i="1"/>
  <c r="P1415" i="1"/>
  <c r="O1409" i="1"/>
  <c r="P1409" i="1"/>
  <c r="P1403" i="1"/>
  <c r="O1403" i="1"/>
  <c r="P1397" i="1"/>
  <c r="O1397" i="1"/>
  <c r="P1391" i="1"/>
  <c r="O1391" i="1"/>
  <c r="P1379" i="1"/>
  <c r="O1379" i="1"/>
  <c r="P1373" i="1"/>
  <c r="O1373" i="1"/>
  <c r="P1367" i="1"/>
  <c r="O1367" i="1"/>
  <c r="P1361" i="1"/>
  <c r="O1361" i="1"/>
  <c r="P1355" i="1"/>
  <c r="O1355" i="1"/>
  <c r="P1349" i="1"/>
  <c r="O1349" i="1"/>
  <c r="P1343" i="1"/>
  <c r="O1343" i="1"/>
  <c r="P1337" i="1"/>
  <c r="O1337" i="1"/>
  <c r="P1331" i="1"/>
  <c r="O1331" i="1"/>
  <c r="P1325" i="1"/>
  <c r="O1325" i="1"/>
  <c r="P1319" i="1"/>
  <c r="O1319" i="1"/>
  <c r="P1313" i="1"/>
  <c r="O1313" i="1"/>
  <c r="P1301" i="1"/>
  <c r="O1301" i="1"/>
  <c r="P1295" i="1"/>
  <c r="O1295" i="1"/>
  <c r="P1289" i="1"/>
  <c r="O1289" i="1"/>
  <c r="P1283" i="1"/>
  <c r="O1283" i="1"/>
  <c r="P1277" i="1"/>
  <c r="O1277" i="1"/>
  <c r="P1271" i="1"/>
  <c r="O1271" i="1"/>
  <c r="P1265" i="1"/>
  <c r="O1265" i="1"/>
  <c r="P1259" i="1"/>
  <c r="O1259" i="1"/>
  <c r="P1253" i="1"/>
  <c r="O1253" i="1"/>
  <c r="P1247" i="1"/>
  <c r="O1247" i="1"/>
  <c r="P1241" i="1"/>
  <c r="O1241" i="1"/>
  <c r="P1235" i="1"/>
  <c r="O1235" i="1"/>
  <c r="P1229" i="1"/>
  <c r="O1229" i="1"/>
  <c r="P1223" i="1"/>
  <c r="O1223" i="1"/>
  <c r="O2949" i="1"/>
  <c r="O2931" i="1"/>
  <c r="O2137" i="1"/>
  <c r="P2073" i="1"/>
  <c r="P1833" i="1"/>
  <c r="P1496" i="1"/>
  <c r="O1872" i="1"/>
  <c r="P1872" i="1"/>
  <c r="O1866" i="1"/>
  <c r="P1866" i="1"/>
  <c r="O1860" i="1"/>
  <c r="P1860" i="1"/>
  <c r="O1854" i="1"/>
  <c r="P1854" i="1"/>
  <c r="O1848" i="1"/>
  <c r="P1848" i="1"/>
  <c r="O1842" i="1"/>
  <c r="P1842" i="1"/>
  <c r="O1836" i="1"/>
  <c r="P1836" i="1"/>
  <c r="O1830" i="1"/>
  <c r="P1830" i="1"/>
  <c r="O1818" i="1"/>
  <c r="P1818" i="1"/>
  <c r="O1812" i="1"/>
  <c r="P1812" i="1"/>
  <c r="O1806" i="1"/>
  <c r="P1806" i="1"/>
  <c r="O1800" i="1"/>
  <c r="P1800" i="1"/>
  <c r="P1794" i="1"/>
  <c r="O1794" i="1"/>
  <c r="O1788" i="1"/>
  <c r="P1788" i="1"/>
  <c r="O1782" i="1"/>
  <c r="P1782" i="1"/>
  <c r="P1776" i="1"/>
  <c r="O1776" i="1"/>
  <c r="O1770" i="1"/>
  <c r="P1770" i="1"/>
  <c r="P1763" i="1"/>
  <c r="O1763" i="1"/>
  <c r="O1757" i="1"/>
  <c r="P1757" i="1"/>
  <c r="O1751" i="1"/>
  <c r="P1751" i="1"/>
  <c r="O1745" i="1"/>
  <c r="P1745" i="1"/>
  <c r="O1739" i="1"/>
  <c r="P1739" i="1"/>
  <c r="O1733" i="1"/>
  <c r="P1733" i="1"/>
  <c r="O1727" i="1"/>
  <c r="P1727" i="1"/>
  <c r="O1721" i="1"/>
  <c r="P1721" i="1"/>
  <c r="O1715" i="1"/>
  <c r="P1715" i="1"/>
  <c r="O1709" i="1"/>
  <c r="P1709" i="1"/>
  <c r="O1703" i="1"/>
  <c r="P1703" i="1"/>
  <c r="O1697" i="1"/>
  <c r="P1697" i="1"/>
  <c r="O1691" i="1"/>
  <c r="P1691" i="1"/>
  <c r="O1685" i="1"/>
  <c r="P1685" i="1"/>
  <c r="O1679" i="1"/>
  <c r="P1679" i="1"/>
  <c r="O1673" i="1"/>
  <c r="P1673" i="1"/>
  <c r="O1667" i="1"/>
  <c r="P1667" i="1"/>
  <c r="O1661" i="1"/>
  <c r="P1661" i="1"/>
  <c r="O1655" i="1"/>
  <c r="P1655" i="1"/>
  <c r="O1649" i="1"/>
  <c r="P1649" i="1"/>
  <c r="O1643" i="1"/>
  <c r="P1643" i="1"/>
  <c r="O1637" i="1"/>
  <c r="P1637" i="1"/>
  <c r="O1625" i="1"/>
  <c r="P1625" i="1"/>
  <c r="O1619" i="1"/>
  <c r="P1619" i="1"/>
  <c r="O1613" i="1"/>
  <c r="P1613" i="1"/>
  <c r="O1607" i="1"/>
  <c r="P1607" i="1"/>
  <c r="O1601" i="1"/>
  <c r="P1601" i="1"/>
  <c r="O1594" i="1"/>
  <c r="P1594" i="1"/>
  <c r="O1588" i="1"/>
  <c r="P1588" i="1"/>
  <c r="O1582" i="1"/>
  <c r="P1582" i="1"/>
  <c r="O1576" i="1"/>
  <c r="P1576" i="1"/>
  <c r="O1570" i="1"/>
  <c r="P1570" i="1"/>
  <c r="O1564" i="1"/>
  <c r="P1564" i="1"/>
  <c r="O1558" i="1"/>
  <c r="P1558" i="1"/>
  <c r="O1552" i="1"/>
  <c r="P1552" i="1"/>
  <c r="O1546" i="1"/>
  <c r="P1546" i="1"/>
  <c r="O1540" i="1"/>
  <c r="P1540" i="1"/>
  <c r="O1534" i="1"/>
  <c r="P1534" i="1"/>
  <c r="O1528" i="1"/>
  <c r="P1528" i="1"/>
  <c r="O1522" i="1"/>
  <c r="P1522" i="1"/>
  <c r="O1516" i="1"/>
  <c r="P1516" i="1"/>
  <c r="O1510" i="1"/>
  <c r="P1510" i="1"/>
  <c r="O1504" i="1"/>
  <c r="P1504" i="1"/>
  <c r="O1498" i="1"/>
  <c r="P1498" i="1"/>
  <c r="O1492" i="1"/>
  <c r="P1492" i="1"/>
  <c r="O1486" i="1"/>
  <c r="P1486" i="1"/>
  <c r="O1480" i="1"/>
  <c r="P1480" i="1"/>
  <c r="O1474" i="1"/>
  <c r="P1474" i="1"/>
  <c r="O1468" i="1"/>
  <c r="P1468" i="1"/>
  <c r="O1462" i="1"/>
  <c r="P1462" i="1"/>
  <c r="O1456" i="1"/>
  <c r="P1456" i="1"/>
  <c r="P1450" i="1"/>
  <c r="O1450" i="1"/>
  <c r="O1444" i="1"/>
  <c r="P1444" i="1"/>
  <c r="P1438" i="1"/>
  <c r="O1438" i="1"/>
  <c r="O1432" i="1"/>
  <c r="P1432" i="1"/>
  <c r="O1426" i="1"/>
  <c r="P1426" i="1"/>
  <c r="P1420" i="1"/>
  <c r="O1420" i="1"/>
  <c r="O1414" i="1"/>
  <c r="P1414" i="1"/>
  <c r="O1408" i="1"/>
  <c r="P1408" i="1"/>
  <c r="P1402" i="1"/>
  <c r="O1402" i="1"/>
  <c r="O1396" i="1"/>
  <c r="P1396" i="1"/>
  <c r="O1390" i="1"/>
  <c r="P1390" i="1"/>
  <c r="P1384" i="1"/>
  <c r="O1384" i="1"/>
  <c r="P1378" i="1"/>
  <c r="O1378" i="1"/>
  <c r="P1372" i="1"/>
  <c r="O1372" i="1"/>
  <c r="P1366" i="1"/>
  <c r="O1366" i="1"/>
  <c r="P1360" i="1"/>
  <c r="O1360" i="1"/>
  <c r="O1354" i="1"/>
  <c r="P1354" i="1"/>
  <c r="P1348" i="1"/>
  <c r="O1348" i="1"/>
  <c r="P1342" i="1"/>
  <c r="O1342" i="1"/>
  <c r="O1336" i="1"/>
  <c r="P1336" i="1"/>
  <c r="P1330" i="1"/>
  <c r="O1330" i="1"/>
  <c r="P1324" i="1"/>
  <c r="O1324" i="1"/>
  <c r="P1318" i="1"/>
  <c r="O1318" i="1"/>
  <c r="P1312" i="1"/>
  <c r="O1312" i="1"/>
  <c r="P1306" i="1"/>
  <c r="O1306" i="1"/>
  <c r="O1300" i="1"/>
  <c r="P1300" i="1"/>
  <c r="P1294" i="1"/>
  <c r="O1294" i="1"/>
  <c r="P1288" i="1"/>
  <c r="O1288" i="1"/>
  <c r="O1282" i="1"/>
  <c r="P1282" i="1"/>
  <c r="P1276" i="1"/>
  <c r="O1276" i="1"/>
  <c r="P1270" i="1"/>
  <c r="O1270" i="1"/>
  <c r="P1264" i="1"/>
  <c r="O1264" i="1"/>
  <c r="P1258" i="1"/>
  <c r="O1258" i="1"/>
  <c r="P1252" i="1"/>
  <c r="O1252" i="1"/>
  <c r="O1246" i="1"/>
  <c r="P1246" i="1"/>
  <c r="O1240" i="1"/>
  <c r="P1240" i="1"/>
  <c r="P1234" i="1"/>
  <c r="O1234" i="1"/>
  <c r="O1228" i="1"/>
  <c r="P1228" i="1"/>
  <c r="O1222" i="1"/>
  <c r="P1222" i="1"/>
  <c r="O1215" i="1"/>
  <c r="P1215" i="1"/>
  <c r="P1209" i="1"/>
  <c r="O1209" i="1"/>
  <c r="O1203" i="1"/>
  <c r="P1203" i="1"/>
  <c r="O1197" i="1"/>
  <c r="P1197" i="1"/>
  <c r="P1191" i="1"/>
  <c r="O1191" i="1"/>
  <c r="O1185" i="1"/>
  <c r="P1185" i="1"/>
  <c r="P1115" i="1"/>
  <c r="O1115" i="1"/>
  <c r="P1109" i="1"/>
  <c r="O1109" i="1"/>
  <c r="P1103" i="1"/>
  <c r="O1103" i="1"/>
  <c r="P1097" i="1"/>
  <c r="O1097" i="1"/>
  <c r="O2189" i="1"/>
  <c r="P2069" i="1"/>
  <c r="P1976" i="1"/>
  <c r="P1824" i="1"/>
  <c r="O1441" i="1"/>
  <c r="O89" i="1"/>
  <c r="P89" i="1"/>
  <c r="O94" i="1"/>
  <c r="P94" i="1"/>
  <c r="P1171" i="1"/>
  <c r="O1171" i="1"/>
  <c r="P1153" i="1"/>
  <c r="O1153" i="1"/>
  <c r="O1147" i="1"/>
  <c r="P1147" i="1"/>
  <c r="O1141" i="1"/>
  <c r="P1141" i="1"/>
  <c r="P1135" i="1"/>
  <c r="O1135" i="1"/>
  <c r="O1129" i="1"/>
  <c r="P1129" i="1"/>
  <c r="O1123" i="1"/>
  <c r="P1123" i="1"/>
  <c r="P1117" i="1"/>
  <c r="O1117" i="1"/>
  <c r="P1216" i="1"/>
  <c r="O1216" i="1"/>
  <c r="P1210" i="1"/>
  <c r="O1210" i="1"/>
  <c r="O1204" i="1"/>
  <c r="P1204" i="1"/>
  <c r="P1198" i="1"/>
  <c r="O1198" i="1"/>
  <c r="O1192" i="1"/>
  <c r="P1192" i="1"/>
  <c r="O1186" i="1"/>
  <c r="P1186" i="1"/>
  <c r="P1180" i="1"/>
  <c r="O1180" i="1"/>
  <c r="P1110" i="1"/>
  <c r="O1110" i="1"/>
  <c r="O1104" i="1"/>
  <c r="P1104" i="1"/>
  <c r="O1098" i="1"/>
  <c r="P1098" i="1"/>
  <c r="P1092" i="1"/>
  <c r="O1092" i="1"/>
  <c r="P1086" i="1"/>
  <c r="O1086" i="1"/>
  <c r="O1080" i="1"/>
  <c r="P1080" i="1"/>
  <c r="O1074" i="1"/>
  <c r="P1074" i="1"/>
  <c r="P1068" i="1"/>
  <c r="O1068" i="1"/>
  <c r="O1062" i="1"/>
  <c r="P1062" i="1"/>
  <c r="O1056" i="1"/>
  <c r="P1056" i="1"/>
  <c r="P1050" i="1"/>
  <c r="O1050" i="1"/>
  <c r="O1044" i="1"/>
  <c r="P1044" i="1"/>
  <c r="P1038" i="1"/>
  <c r="O1038" i="1"/>
  <c r="P1032" i="1"/>
  <c r="O1032" i="1"/>
  <c r="O1026" i="1"/>
  <c r="P1026" i="1"/>
  <c r="O1020" i="1"/>
  <c r="P1020" i="1"/>
  <c r="P1014" i="1"/>
  <c r="O1014" i="1"/>
  <c r="O1008" i="1"/>
  <c r="P1008" i="1"/>
  <c r="O1002" i="1"/>
  <c r="P1002" i="1"/>
  <c r="O996" i="1"/>
  <c r="P996" i="1"/>
  <c r="P990" i="1"/>
  <c r="O990" i="1"/>
  <c r="P984" i="1"/>
  <c r="O984" i="1"/>
  <c r="P978" i="1"/>
  <c r="O978" i="1"/>
  <c r="P972" i="1"/>
  <c r="O972" i="1"/>
  <c r="P966" i="1"/>
  <c r="O966" i="1"/>
  <c r="P960" i="1"/>
  <c r="O960" i="1"/>
  <c r="P954" i="1"/>
  <c r="O954" i="1"/>
  <c r="P948" i="1"/>
  <c r="O948" i="1"/>
  <c r="P942" i="1"/>
  <c r="O942" i="1"/>
  <c r="P936" i="1"/>
  <c r="O936" i="1"/>
  <c r="P930" i="1"/>
  <c r="O930" i="1"/>
  <c r="P924" i="1"/>
  <c r="O924" i="1"/>
  <c r="P918" i="1"/>
  <c r="O918" i="1"/>
  <c r="P912" i="1"/>
  <c r="O912" i="1"/>
  <c r="P906" i="1"/>
  <c r="O906" i="1"/>
  <c r="P900" i="1"/>
  <c r="O900" i="1"/>
  <c r="P894" i="1"/>
  <c r="O894" i="1"/>
  <c r="P888" i="1"/>
  <c r="O888" i="1"/>
  <c r="P882" i="1"/>
  <c r="O882" i="1"/>
  <c r="P876" i="1"/>
  <c r="O876" i="1"/>
  <c r="P870" i="1"/>
  <c r="O870" i="1"/>
  <c r="P864" i="1"/>
  <c r="O864" i="1"/>
  <c r="P858" i="1"/>
  <c r="O858" i="1"/>
  <c r="P852" i="1"/>
  <c r="O852" i="1"/>
  <c r="P846" i="1"/>
  <c r="O846" i="1"/>
  <c r="P840" i="1"/>
  <c r="O840" i="1"/>
  <c r="P834" i="1"/>
  <c r="O834" i="1"/>
  <c r="P828" i="1"/>
  <c r="O828" i="1"/>
  <c r="P822" i="1"/>
  <c r="O822" i="1"/>
  <c r="P816" i="1"/>
  <c r="O816" i="1"/>
  <c r="P810" i="1"/>
  <c r="O810" i="1"/>
  <c r="P804" i="1"/>
  <c r="O804" i="1"/>
  <c r="P798" i="1"/>
  <c r="O798" i="1"/>
  <c r="P792" i="1"/>
  <c r="O792" i="1"/>
  <c r="O786" i="1"/>
  <c r="P786" i="1"/>
  <c r="O780" i="1"/>
  <c r="P780" i="1"/>
  <c r="O774" i="1"/>
  <c r="P774" i="1"/>
  <c r="O768" i="1"/>
  <c r="P768" i="1"/>
  <c r="O762" i="1"/>
  <c r="P762" i="1"/>
  <c r="O756" i="1"/>
  <c r="P756" i="1"/>
  <c r="O750" i="1"/>
  <c r="P750" i="1"/>
  <c r="O744" i="1"/>
  <c r="P744" i="1"/>
  <c r="O738" i="1"/>
  <c r="P738" i="1"/>
  <c r="O732" i="1"/>
  <c r="P732" i="1"/>
  <c r="O726" i="1"/>
  <c r="P726" i="1"/>
  <c r="O720" i="1"/>
  <c r="P720" i="1"/>
  <c r="O714" i="1"/>
  <c r="P714" i="1"/>
  <c r="O708" i="1"/>
  <c r="P708" i="1"/>
  <c r="O702" i="1"/>
  <c r="P702" i="1"/>
  <c r="O696" i="1"/>
  <c r="P696" i="1"/>
  <c r="O690" i="1"/>
  <c r="P690" i="1"/>
  <c r="O684" i="1"/>
  <c r="P684" i="1"/>
  <c r="O678" i="1"/>
  <c r="P678" i="1"/>
  <c r="O672" i="1"/>
  <c r="P672" i="1"/>
  <c r="O666" i="1"/>
  <c r="P666" i="1"/>
  <c r="O660" i="1"/>
  <c r="P660" i="1"/>
  <c r="O654" i="1"/>
  <c r="P654" i="1"/>
  <c r="O648" i="1"/>
  <c r="P648" i="1"/>
  <c r="O642" i="1"/>
  <c r="P642" i="1"/>
  <c r="O636" i="1"/>
  <c r="P636" i="1"/>
  <c r="O630" i="1"/>
  <c r="P630" i="1"/>
  <c r="O624" i="1"/>
  <c r="P624" i="1"/>
  <c r="O618" i="1"/>
  <c r="P618" i="1"/>
  <c r="O612" i="1"/>
  <c r="P612" i="1"/>
  <c r="O606" i="1"/>
  <c r="P606" i="1"/>
  <c r="O600" i="1"/>
  <c r="P600" i="1"/>
  <c r="O594" i="1"/>
  <c r="P594" i="1"/>
  <c r="O588" i="1"/>
  <c r="P588" i="1"/>
  <c r="O582" i="1"/>
  <c r="P582" i="1"/>
  <c r="O576" i="1"/>
  <c r="P576" i="1"/>
  <c r="O570" i="1"/>
  <c r="P570" i="1"/>
  <c r="O564" i="1"/>
  <c r="P564" i="1"/>
  <c r="O558" i="1"/>
  <c r="P558" i="1"/>
  <c r="O552" i="1"/>
  <c r="P552" i="1"/>
  <c r="O546" i="1"/>
  <c r="P546" i="1"/>
  <c r="O540" i="1"/>
  <c r="P540" i="1"/>
  <c r="P534" i="1"/>
  <c r="O534" i="1"/>
  <c r="O528" i="1"/>
  <c r="P528" i="1"/>
  <c r="O522" i="1"/>
  <c r="P522" i="1"/>
  <c r="O516" i="1"/>
  <c r="P516" i="1"/>
  <c r="O510" i="1"/>
  <c r="P510" i="1"/>
  <c r="P504" i="1"/>
  <c r="O504" i="1"/>
  <c r="O498" i="1"/>
  <c r="P498" i="1"/>
  <c r="O492" i="1"/>
  <c r="P492" i="1"/>
  <c r="O486" i="1"/>
  <c r="P486" i="1"/>
  <c r="O480" i="1"/>
  <c r="P480" i="1"/>
  <c r="O474" i="1"/>
  <c r="P474" i="1"/>
  <c r="O468" i="1"/>
  <c r="P468" i="1"/>
  <c r="O462" i="1"/>
  <c r="P462" i="1"/>
  <c r="O456" i="1"/>
  <c r="P456" i="1"/>
  <c r="O450" i="1"/>
  <c r="P450" i="1"/>
  <c r="O444" i="1"/>
  <c r="P444" i="1"/>
  <c r="O438" i="1"/>
  <c r="P438" i="1"/>
  <c r="O432" i="1"/>
  <c r="P432" i="1"/>
  <c r="P426" i="1"/>
  <c r="O426" i="1"/>
  <c r="O420" i="1"/>
  <c r="P420" i="1"/>
  <c r="O414" i="1"/>
  <c r="P414" i="1"/>
  <c r="O408" i="1"/>
  <c r="P408" i="1"/>
  <c r="O402" i="1"/>
  <c r="P402" i="1"/>
  <c r="P396" i="1"/>
  <c r="O396" i="1"/>
  <c r="O390" i="1"/>
  <c r="P390" i="1"/>
  <c r="O384" i="1"/>
  <c r="P384" i="1"/>
  <c r="O372" i="1"/>
  <c r="P372" i="1"/>
  <c r="O366" i="1"/>
  <c r="P366" i="1"/>
  <c r="O360" i="1"/>
  <c r="P360" i="1"/>
  <c r="P354" i="1"/>
  <c r="O354" i="1"/>
  <c r="O348" i="1"/>
  <c r="P348" i="1"/>
  <c r="P342" i="1"/>
  <c r="O342" i="1"/>
  <c r="P336" i="1"/>
  <c r="O336" i="1"/>
  <c r="P330" i="1"/>
  <c r="O330" i="1"/>
  <c r="P324" i="1"/>
  <c r="O324" i="1"/>
  <c r="O317" i="1"/>
  <c r="P317" i="1"/>
  <c r="O311" i="1"/>
  <c r="P311" i="1"/>
  <c r="P305" i="1"/>
  <c r="O305" i="1"/>
  <c r="O299" i="1"/>
  <c r="P299" i="1"/>
  <c r="O293" i="1"/>
  <c r="P293" i="1"/>
  <c r="P287" i="1"/>
  <c r="O287" i="1"/>
  <c r="O281" i="1"/>
  <c r="P281" i="1"/>
  <c r="O275" i="1"/>
  <c r="P275" i="1"/>
  <c r="P269" i="1"/>
  <c r="O269" i="1"/>
  <c r="O263" i="1"/>
  <c r="P263" i="1"/>
  <c r="P257" i="1"/>
  <c r="O257" i="1"/>
  <c r="O251" i="1"/>
  <c r="P251" i="1"/>
  <c r="O245" i="1"/>
  <c r="P245" i="1"/>
  <c r="O239" i="1"/>
  <c r="P239" i="1"/>
  <c r="O233" i="1"/>
  <c r="P233" i="1"/>
  <c r="O227" i="1"/>
  <c r="P227" i="1"/>
  <c r="O221" i="1"/>
  <c r="P221" i="1"/>
  <c r="P215" i="1"/>
  <c r="O215" i="1"/>
  <c r="O209" i="1"/>
  <c r="P209" i="1"/>
  <c r="P203" i="1"/>
  <c r="O203" i="1"/>
  <c r="O197" i="1"/>
  <c r="P197" i="1"/>
  <c r="O191" i="1"/>
  <c r="P191" i="1"/>
  <c r="O185" i="1"/>
  <c r="P185" i="1"/>
  <c r="O179" i="1"/>
  <c r="P179" i="1"/>
  <c r="O173" i="1"/>
  <c r="P173" i="1"/>
  <c r="O167" i="1"/>
  <c r="P167" i="1"/>
  <c r="P161" i="1"/>
  <c r="O161" i="1"/>
  <c r="O155" i="1"/>
  <c r="P155" i="1"/>
  <c r="P149" i="1"/>
  <c r="O149" i="1"/>
  <c r="O143" i="1"/>
  <c r="P143" i="1"/>
  <c r="O137" i="1"/>
  <c r="P137" i="1"/>
  <c r="O131" i="1"/>
  <c r="P131" i="1"/>
  <c r="O125" i="1"/>
  <c r="P125" i="1"/>
  <c r="O119" i="1"/>
  <c r="P119" i="1"/>
  <c r="O113" i="1"/>
  <c r="P113" i="1"/>
  <c r="P107" i="1"/>
  <c r="O107" i="1"/>
  <c r="O101" i="1"/>
  <c r="P101" i="1"/>
  <c r="P66" i="1"/>
  <c r="O66" i="1"/>
  <c r="P54" i="1"/>
  <c r="O54" i="1"/>
  <c r="P48" i="1"/>
  <c r="O48" i="1"/>
  <c r="P42" i="1"/>
  <c r="O42" i="1"/>
  <c r="P36" i="1"/>
  <c r="O36" i="1"/>
  <c r="P30" i="1"/>
  <c r="O30" i="1"/>
  <c r="P24" i="1"/>
  <c r="O24" i="1"/>
  <c r="P18" i="1"/>
  <c r="O18" i="1"/>
  <c r="P12" i="1"/>
  <c r="O12" i="1"/>
  <c r="P6" i="1"/>
  <c r="O6" i="1"/>
  <c r="P77" i="1"/>
  <c r="O85" i="1"/>
  <c r="P85" i="1"/>
  <c r="P72" i="1"/>
  <c r="O72" i="1"/>
  <c r="O1116" i="1"/>
  <c r="P1116" i="1"/>
  <c r="O1174" i="1"/>
  <c r="P1174" i="1"/>
  <c r="O1168" i="1"/>
  <c r="P1168" i="1"/>
  <c r="P1156" i="1"/>
  <c r="O1156" i="1"/>
  <c r="O1150" i="1"/>
  <c r="P1150" i="1"/>
  <c r="P1144" i="1"/>
  <c r="O1144" i="1"/>
  <c r="O1138" i="1"/>
  <c r="P1138" i="1"/>
  <c r="O1132" i="1"/>
  <c r="P1132" i="1"/>
  <c r="P1126" i="1"/>
  <c r="O1126" i="1"/>
  <c r="O1120" i="1"/>
  <c r="P1120" i="1"/>
  <c r="P1091" i="1"/>
  <c r="O1091" i="1"/>
  <c r="O1085" i="1"/>
  <c r="P1085" i="1"/>
  <c r="O1079" i="1"/>
  <c r="P1079" i="1"/>
  <c r="O1073" i="1"/>
  <c r="P1073" i="1"/>
  <c r="O1067" i="1"/>
  <c r="P1067" i="1"/>
  <c r="O1061" i="1"/>
  <c r="P1061" i="1"/>
  <c r="O1055" i="1"/>
  <c r="P1055" i="1"/>
  <c r="O1049" i="1"/>
  <c r="P1049" i="1"/>
  <c r="O1043" i="1"/>
  <c r="P1043" i="1"/>
  <c r="O1037" i="1"/>
  <c r="P1037" i="1"/>
  <c r="O1031" i="1"/>
  <c r="P1031" i="1"/>
  <c r="O1025" i="1"/>
  <c r="P1025" i="1"/>
  <c r="O1019" i="1"/>
  <c r="P1019" i="1"/>
  <c r="O1013" i="1"/>
  <c r="P1013" i="1"/>
  <c r="O1007" i="1"/>
  <c r="P1007" i="1"/>
  <c r="O1001" i="1"/>
  <c r="P1001" i="1"/>
  <c r="O995" i="1"/>
  <c r="P995" i="1"/>
  <c r="O989" i="1"/>
  <c r="P989" i="1"/>
  <c r="P983" i="1"/>
  <c r="O983" i="1"/>
  <c r="O977" i="1"/>
  <c r="P977" i="1"/>
  <c r="O971" i="1"/>
  <c r="P971" i="1"/>
  <c r="P965" i="1"/>
  <c r="O965" i="1"/>
  <c r="O959" i="1"/>
  <c r="P959" i="1"/>
  <c r="O953" i="1"/>
  <c r="P953" i="1"/>
  <c r="P947" i="1"/>
  <c r="O947" i="1"/>
  <c r="O941" i="1"/>
  <c r="P941" i="1"/>
  <c r="O935" i="1"/>
  <c r="P935" i="1"/>
  <c r="P929" i="1"/>
  <c r="O929" i="1"/>
  <c r="O923" i="1"/>
  <c r="P923" i="1"/>
  <c r="O917" i="1"/>
  <c r="P917" i="1"/>
  <c r="P911" i="1"/>
  <c r="O911" i="1"/>
  <c r="O905" i="1"/>
  <c r="P905" i="1"/>
  <c r="O899" i="1"/>
  <c r="P899" i="1"/>
  <c r="P893" i="1"/>
  <c r="O893" i="1"/>
  <c r="O887" i="1"/>
  <c r="P887" i="1"/>
  <c r="O881" i="1"/>
  <c r="P881" i="1"/>
  <c r="P875" i="1"/>
  <c r="O875" i="1"/>
  <c r="O869" i="1"/>
  <c r="P869" i="1"/>
  <c r="O863" i="1"/>
  <c r="P863" i="1"/>
  <c r="P857" i="1"/>
  <c r="O857" i="1"/>
  <c r="O851" i="1"/>
  <c r="P851" i="1"/>
  <c r="O845" i="1"/>
  <c r="P845" i="1"/>
  <c r="P839" i="1"/>
  <c r="O839" i="1"/>
  <c r="O833" i="1"/>
  <c r="P833" i="1"/>
  <c r="O827" i="1"/>
  <c r="P827" i="1"/>
  <c r="P821" i="1"/>
  <c r="O821" i="1"/>
  <c r="O815" i="1"/>
  <c r="P815" i="1"/>
  <c r="O809" i="1"/>
  <c r="P809" i="1"/>
  <c r="P803" i="1"/>
  <c r="O803" i="1"/>
  <c r="O797" i="1"/>
  <c r="P797" i="1"/>
  <c r="O791" i="1"/>
  <c r="P791" i="1"/>
  <c r="O785" i="1"/>
  <c r="P785" i="1"/>
  <c r="O779" i="1"/>
  <c r="P779" i="1"/>
  <c r="O773" i="1"/>
  <c r="P773" i="1"/>
  <c r="P767" i="1"/>
  <c r="O767" i="1"/>
  <c r="O761" i="1"/>
  <c r="P761" i="1"/>
  <c r="O755" i="1"/>
  <c r="P755" i="1"/>
  <c r="P749" i="1"/>
  <c r="O749" i="1"/>
  <c r="O743" i="1"/>
  <c r="P743" i="1"/>
  <c r="P737" i="1"/>
  <c r="O737" i="1"/>
  <c r="O731" i="1"/>
  <c r="P731" i="1"/>
  <c r="O725" i="1"/>
  <c r="P725" i="1"/>
  <c r="O719" i="1"/>
  <c r="P719" i="1"/>
  <c r="O713" i="1"/>
  <c r="P713" i="1"/>
  <c r="O707" i="1"/>
  <c r="P707" i="1"/>
  <c r="O701" i="1"/>
  <c r="P701" i="1"/>
  <c r="O695" i="1"/>
  <c r="P695" i="1"/>
  <c r="O689" i="1"/>
  <c r="P689" i="1"/>
  <c r="O683" i="1"/>
  <c r="P683" i="1"/>
  <c r="O677" i="1"/>
  <c r="P677" i="1"/>
  <c r="O671" i="1"/>
  <c r="P671" i="1"/>
  <c r="O665" i="1"/>
  <c r="P665" i="1"/>
  <c r="P659" i="1"/>
  <c r="O659" i="1"/>
  <c r="O653" i="1"/>
  <c r="P653" i="1"/>
  <c r="O641" i="1"/>
  <c r="P641" i="1"/>
  <c r="O635" i="1"/>
  <c r="P635" i="1"/>
  <c r="P629" i="1"/>
  <c r="O629" i="1"/>
  <c r="P623" i="1"/>
  <c r="O623" i="1"/>
  <c r="O617" i="1"/>
  <c r="P617" i="1"/>
  <c r="O611" i="1"/>
  <c r="P611" i="1"/>
  <c r="P605" i="1"/>
  <c r="O605" i="1"/>
  <c r="O599" i="1"/>
  <c r="P599" i="1"/>
  <c r="O593" i="1"/>
  <c r="P593" i="1"/>
  <c r="O587" i="1"/>
  <c r="P587" i="1"/>
  <c r="O581" i="1"/>
  <c r="P581" i="1"/>
  <c r="O575" i="1"/>
  <c r="P575" i="1"/>
  <c r="O569" i="1"/>
  <c r="P569" i="1"/>
  <c r="O563" i="1"/>
  <c r="P563" i="1"/>
  <c r="O557" i="1"/>
  <c r="P557" i="1"/>
  <c r="O551" i="1"/>
  <c r="P551" i="1"/>
  <c r="O545" i="1"/>
  <c r="P545" i="1"/>
  <c r="O539" i="1"/>
  <c r="P539" i="1"/>
  <c r="O533" i="1"/>
  <c r="P533" i="1"/>
  <c r="O527" i="1"/>
  <c r="P527" i="1"/>
  <c r="O521" i="1"/>
  <c r="P521" i="1"/>
  <c r="O515" i="1"/>
  <c r="P515" i="1"/>
  <c r="O509" i="1"/>
  <c r="P509" i="1"/>
  <c r="O503" i="1"/>
  <c r="P503" i="1"/>
  <c r="O497" i="1"/>
  <c r="P497" i="1"/>
  <c r="P491" i="1"/>
  <c r="O491" i="1"/>
  <c r="O485" i="1"/>
  <c r="P485" i="1"/>
  <c r="O479" i="1"/>
  <c r="P479" i="1"/>
  <c r="O473" i="1"/>
  <c r="P473" i="1"/>
  <c r="O467" i="1"/>
  <c r="P467" i="1"/>
  <c r="P461" i="1"/>
  <c r="O461" i="1"/>
  <c r="O455" i="1"/>
  <c r="P455" i="1"/>
  <c r="O449" i="1"/>
  <c r="P449" i="1"/>
  <c r="O443" i="1"/>
  <c r="P443" i="1"/>
  <c r="O437" i="1"/>
  <c r="P437" i="1"/>
  <c r="O431" i="1"/>
  <c r="P431" i="1"/>
  <c r="O425" i="1"/>
  <c r="P425" i="1"/>
  <c r="O419" i="1"/>
  <c r="P419" i="1"/>
  <c r="O413" i="1"/>
  <c r="P413" i="1"/>
  <c r="O407" i="1"/>
  <c r="P407" i="1"/>
  <c r="O401" i="1"/>
  <c r="P401" i="1"/>
  <c r="O395" i="1"/>
  <c r="P395" i="1"/>
  <c r="O389" i="1"/>
  <c r="P389" i="1"/>
  <c r="O383" i="1"/>
  <c r="P383" i="1"/>
  <c r="P371" i="1"/>
  <c r="O371" i="1"/>
  <c r="O365" i="1"/>
  <c r="P365" i="1"/>
  <c r="P359" i="1"/>
  <c r="O359" i="1"/>
  <c r="P353" i="1"/>
  <c r="O353" i="1"/>
  <c r="O347" i="1"/>
  <c r="P347" i="1"/>
  <c r="O341" i="1"/>
  <c r="P341" i="1"/>
  <c r="O335" i="1"/>
  <c r="P335" i="1"/>
  <c r="O329" i="1"/>
  <c r="P329" i="1"/>
  <c r="O323" i="1"/>
  <c r="P323" i="1"/>
  <c r="P316" i="1"/>
  <c r="O316" i="1"/>
  <c r="O310" i="1"/>
  <c r="P310" i="1"/>
  <c r="O304" i="1"/>
  <c r="P304" i="1"/>
  <c r="P298" i="1"/>
  <c r="O298" i="1"/>
  <c r="O292" i="1"/>
  <c r="P292" i="1"/>
  <c r="O286" i="1"/>
  <c r="P286" i="1"/>
  <c r="P280" i="1"/>
  <c r="O280" i="1"/>
  <c r="O274" i="1"/>
  <c r="P274" i="1"/>
  <c r="O268" i="1"/>
  <c r="P268" i="1"/>
  <c r="P262" i="1"/>
  <c r="O262" i="1"/>
  <c r="O256" i="1"/>
  <c r="P256" i="1"/>
  <c r="O250" i="1"/>
  <c r="P250" i="1"/>
  <c r="O244" i="1"/>
  <c r="P244" i="1"/>
  <c r="O238" i="1"/>
  <c r="P238" i="1"/>
  <c r="O232" i="1"/>
  <c r="P232" i="1"/>
  <c r="O226" i="1"/>
  <c r="P226" i="1"/>
  <c r="O220" i="1"/>
  <c r="P220" i="1"/>
  <c r="O214" i="1"/>
  <c r="P214" i="1"/>
  <c r="O208" i="1"/>
  <c r="P208" i="1"/>
  <c r="O202" i="1"/>
  <c r="P202" i="1"/>
  <c r="O196" i="1"/>
  <c r="P196" i="1"/>
  <c r="O190" i="1"/>
  <c r="P190" i="1"/>
  <c r="O184" i="1"/>
  <c r="P184" i="1"/>
  <c r="O178" i="1"/>
  <c r="P178" i="1"/>
  <c r="O172" i="1"/>
  <c r="P172" i="1"/>
  <c r="O166" i="1"/>
  <c r="P166" i="1"/>
  <c r="O160" i="1"/>
  <c r="P160" i="1"/>
  <c r="O154" i="1"/>
  <c r="P154" i="1"/>
  <c r="O148" i="1"/>
  <c r="P148" i="1"/>
  <c r="O142" i="1"/>
  <c r="P142" i="1"/>
  <c r="O136" i="1"/>
  <c r="P136" i="1"/>
  <c r="O130" i="1"/>
  <c r="P130" i="1"/>
  <c r="O124" i="1"/>
  <c r="P124" i="1"/>
  <c r="O118" i="1"/>
  <c r="P118" i="1"/>
  <c r="O112" i="1"/>
  <c r="P112" i="1"/>
  <c r="O106" i="1"/>
  <c r="P106" i="1"/>
  <c r="O100" i="1"/>
  <c r="P100" i="1"/>
  <c r="O65" i="1"/>
  <c r="P65" i="1"/>
  <c r="O59" i="1"/>
  <c r="P59" i="1"/>
  <c r="P53" i="1"/>
  <c r="O53" i="1"/>
  <c r="O47" i="1"/>
  <c r="P47" i="1"/>
  <c r="P41" i="1"/>
  <c r="O41" i="1"/>
  <c r="O35" i="1"/>
  <c r="P35" i="1"/>
  <c r="O29" i="1"/>
  <c r="P29" i="1"/>
  <c r="O23" i="1"/>
  <c r="P23" i="1"/>
  <c r="O17" i="1"/>
  <c r="P17" i="1"/>
  <c r="O11" i="1"/>
  <c r="P11" i="1"/>
  <c r="P5" i="1"/>
  <c r="O5" i="1"/>
  <c r="P87" i="1"/>
  <c r="O87" i="1"/>
  <c r="P93" i="1"/>
  <c r="O93" i="1"/>
  <c r="O1179" i="1"/>
  <c r="P1179" i="1"/>
  <c r="P1173" i="1"/>
  <c r="O1173" i="1"/>
  <c r="P1155" i="1"/>
  <c r="O1155" i="1"/>
  <c r="O1149" i="1"/>
  <c r="P1149" i="1"/>
  <c r="O1143" i="1"/>
  <c r="P1143" i="1"/>
  <c r="P1137" i="1"/>
  <c r="O1137" i="1"/>
  <c r="O1131" i="1"/>
  <c r="P1131" i="1"/>
  <c r="O1125" i="1"/>
  <c r="P1125" i="1"/>
  <c r="P1119" i="1"/>
  <c r="O1119" i="1"/>
  <c r="P2953" i="1"/>
  <c r="P2947" i="1"/>
  <c r="P2941" i="1"/>
  <c r="P2935" i="1"/>
  <c r="P2929" i="1"/>
  <c r="P2923" i="1"/>
  <c r="P1177" i="1"/>
  <c r="P922" i="1"/>
  <c r="O922" i="1"/>
  <c r="O916" i="1"/>
  <c r="P916" i="1"/>
  <c r="O910" i="1"/>
  <c r="P910" i="1"/>
  <c r="P904" i="1"/>
  <c r="O904" i="1"/>
  <c r="O898" i="1"/>
  <c r="P898" i="1"/>
  <c r="O892" i="1"/>
  <c r="P892" i="1"/>
  <c r="P886" i="1"/>
  <c r="O886" i="1"/>
  <c r="O880" i="1"/>
  <c r="P880" i="1"/>
  <c r="O874" i="1"/>
  <c r="P874" i="1"/>
  <c r="P868" i="1"/>
  <c r="O868" i="1"/>
  <c r="O856" i="1"/>
  <c r="P856" i="1"/>
  <c r="P850" i="1"/>
  <c r="O850" i="1"/>
  <c r="O844" i="1"/>
  <c r="P844" i="1"/>
  <c r="O838" i="1"/>
  <c r="P838" i="1"/>
  <c r="P832" i="1"/>
  <c r="O832" i="1"/>
  <c r="O826" i="1"/>
  <c r="P826" i="1"/>
  <c r="O820" i="1"/>
  <c r="P820" i="1"/>
  <c r="P814" i="1"/>
  <c r="O814" i="1"/>
  <c r="O808" i="1"/>
  <c r="P808" i="1"/>
  <c r="O802" i="1"/>
  <c r="P802" i="1"/>
  <c r="P796" i="1"/>
  <c r="O796" i="1"/>
  <c r="O790" i="1"/>
  <c r="P790" i="1"/>
  <c r="O784" i="1"/>
  <c r="P784" i="1"/>
  <c r="O778" i="1"/>
  <c r="P778" i="1"/>
  <c r="O772" i="1"/>
  <c r="P772" i="1"/>
  <c r="O766" i="1"/>
  <c r="P766" i="1"/>
  <c r="O760" i="1"/>
  <c r="P760" i="1"/>
  <c r="O754" i="1"/>
  <c r="P754" i="1"/>
  <c r="O748" i="1"/>
  <c r="P748" i="1"/>
  <c r="O742" i="1"/>
  <c r="P742" i="1"/>
  <c r="O736" i="1"/>
  <c r="P736" i="1"/>
  <c r="O730" i="1"/>
  <c r="P730" i="1"/>
  <c r="P724" i="1"/>
  <c r="O724" i="1"/>
  <c r="O718" i="1"/>
  <c r="P718" i="1"/>
  <c r="O712" i="1"/>
  <c r="P712" i="1"/>
  <c r="P706" i="1"/>
  <c r="O706" i="1"/>
  <c r="O700" i="1"/>
  <c r="P700" i="1"/>
  <c r="P694" i="1"/>
  <c r="O694" i="1"/>
  <c r="O688" i="1"/>
  <c r="P688" i="1"/>
  <c r="O682" i="1"/>
  <c r="P682" i="1"/>
  <c r="O676" i="1"/>
  <c r="P676" i="1"/>
  <c r="O670" i="1"/>
  <c r="P670" i="1"/>
  <c r="O664" i="1"/>
  <c r="P664" i="1"/>
  <c r="O658" i="1"/>
  <c r="P658" i="1"/>
  <c r="O652" i="1"/>
  <c r="P652" i="1"/>
  <c r="O646" i="1"/>
  <c r="P646" i="1"/>
  <c r="O640" i="1"/>
  <c r="P640" i="1"/>
  <c r="O634" i="1"/>
  <c r="P634" i="1"/>
  <c r="O628" i="1"/>
  <c r="P628" i="1"/>
  <c r="O622" i="1"/>
  <c r="P622" i="1"/>
  <c r="P616" i="1"/>
  <c r="O616" i="1"/>
  <c r="O610" i="1"/>
  <c r="P610" i="1"/>
  <c r="O604" i="1"/>
  <c r="P604" i="1"/>
  <c r="P598" i="1"/>
  <c r="O598" i="1"/>
  <c r="O592" i="1"/>
  <c r="P592" i="1"/>
  <c r="O586" i="1"/>
  <c r="P586" i="1"/>
  <c r="O580" i="1"/>
  <c r="P580" i="1"/>
  <c r="O574" i="1"/>
  <c r="P574" i="1"/>
  <c r="O568" i="1"/>
  <c r="P568" i="1"/>
  <c r="O562" i="1"/>
  <c r="P562" i="1"/>
  <c r="O556" i="1"/>
  <c r="P556" i="1"/>
  <c r="O550" i="1"/>
  <c r="P550" i="1"/>
  <c r="O544" i="1"/>
  <c r="P544" i="1"/>
  <c r="O538" i="1"/>
  <c r="P538" i="1"/>
  <c r="O532" i="1"/>
  <c r="P532" i="1"/>
  <c r="O526" i="1"/>
  <c r="P526" i="1"/>
  <c r="O520" i="1"/>
  <c r="P520" i="1"/>
  <c r="O514" i="1"/>
  <c r="P514" i="1"/>
  <c r="O508" i="1"/>
  <c r="P508" i="1"/>
  <c r="O502" i="1"/>
  <c r="P502" i="1"/>
  <c r="O496" i="1"/>
  <c r="P496" i="1"/>
  <c r="O490" i="1"/>
  <c r="P490" i="1"/>
  <c r="O484" i="1"/>
  <c r="P484" i="1"/>
  <c r="O478" i="1"/>
  <c r="P478" i="1"/>
  <c r="O472" i="1"/>
  <c r="P472" i="1"/>
  <c r="O466" i="1"/>
  <c r="P466" i="1"/>
  <c r="O460" i="1"/>
  <c r="P460" i="1"/>
  <c r="O454" i="1"/>
  <c r="P454" i="1"/>
  <c r="O448" i="1"/>
  <c r="P448" i="1"/>
  <c r="O442" i="1"/>
  <c r="P442" i="1"/>
  <c r="O436" i="1"/>
  <c r="P436" i="1"/>
  <c r="O430" i="1"/>
  <c r="P430" i="1"/>
  <c r="O424" i="1"/>
  <c r="P424" i="1"/>
  <c r="O418" i="1"/>
  <c r="P418" i="1"/>
  <c r="O412" i="1"/>
  <c r="P412" i="1"/>
  <c r="O406" i="1"/>
  <c r="P406" i="1"/>
  <c r="O400" i="1"/>
  <c r="P400" i="1"/>
  <c r="O394" i="1"/>
  <c r="P394" i="1"/>
  <c r="O388" i="1"/>
  <c r="P388" i="1"/>
  <c r="O382" i="1"/>
  <c r="P382" i="1"/>
  <c r="O376" i="1"/>
  <c r="P376" i="1"/>
  <c r="O370" i="1"/>
  <c r="P370" i="1"/>
  <c r="O364" i="1"/>
  <c r="P364" i="1"/>
  <c r="O358" i="1"/>
  <c r="P358" i="1"/>
  <c r="O352" i="1"/>
  <c r="P352" i="1"/>
  <c r="O346" i="1"/>
  <c r="P346" i="1"/>
  <c r="O340" i="1"/>
  <c r="P340" i="1"/>
  <c r="O334" i="1"/>
  <c r="P334" i="1"/>
  <c r="O328" i="1"/>
  <c r="P328" i="1"/>
  <c r="P321" i="1"/>
  <c r="O321" i="1"/>
  <c r="P315" i="1"/>
  <c r="O315" i="1"/>
  <c r="P309" i="1"/>
  <c r="O309" i="1"/>
  <c r="P303" i="1"/>
  <c r="O303" i="1"/>
  <c r="P297" i="1"/>
  <c r="O297" i="1"/>
  <c r="P291" i="1"/>
  <c r="O291" i="1"/>
  <c r="P285" i="1"/>
  <c r="O285" i="1"/>
  <c r="P279" i="1"/>
  <c r="O279" i="1"/>
  <c r="P273" i="1"/>
  <c r="O273" i="1"/>
  <c r="P267" i="1"/>
  <c r="O267" i="1"/>
  <c r="P261" i="1"/>
  <c r="O261" i="1"/>
  <c r="P255" i="1"/>
  <c r="O255" i="1"/>
  <c r="P249" i="1"/>
  <c r="O249" i="1"/>
  <c r="P243" i="1"/>
  <c r="O243" i="1"/>
  <c r="P237" i="1"/>
  <c r="O237" i="1"/>
  <c r="P231" i="1"/>
  <c r="O231" i="1"/>
  <c r="P225" i="1"/>
  <c r="O225" i="1"/>
  <c r="P219" i="1"/>
  <c r="O219" i="1"/>
  <c r="P213" i="1"/>
  <c r="O213" i="1"/>
  <c r="P207" i="1"/>
  <c r="O207" i="1"/>
  <c r="P201" i="1"/>
  <c r="O201" i="1"/>
  <c r="P195" i="1"/>
  <c r="O195" i="1"/>
  <c r="P189" i="1"/>
  <c r="O189" i="1"/>
  <c r="P183" i="1"/>
  <c r="O183" i="1"/>
  <c r="P177" i="1"/>
  <c r="O177" i="1"/>
  <c r="P171" i="1"/>
  <c r="O171" i="1"/>
  <c r="P165" i="1"/>
  <c r="O165" i="1"/>
  <c r="P159" i="1"/>
  <c r="O159" i="1"/>
  <c r="P153" i="1"/>
  <c r="O153" i="1"/>
  <c r="P147" i="1"/>
  <c r="O147" i="1"/>
  <c r="P141" i="1"/>
  <c r="O141" i="1"/>
  <c r="P135" i="1"/>
  <c r="O135" i="1"/>
  <c r="P129" i="1"/>
  <c r="O129" i="1"/>
  <c r="P123" i="1"/>
  <c r="O123" i="1"/>
  <c r="P117" i="1"/>
  <c r="O117" i="1"/>
  <c r="P111" i="1"/>
  <c r="O111" i="1"/>
  <c r="P105" i="1"/>
  <c r="O105" i="1"/>
  <c r="P99" i="1"/>
  <c r="O99" i="1"/>
  <c r="O64" i="1"/>
  <c r="P64" i="1"/>
  <c r="O58" i="1"/>
  <c r="P58" i="1"/>
  <c r="O52" i="1"/>
  <c r="P52" i="1"/>
  <c r="O46" i="1"/>
  <c r="P46" i="1"/>
  <c r="O40" i="1"/>
  <c r="P40" i="1"/>
  <c r="O34" i="1"/>
  <c r="P34" i="1"/>
  <c r="O28" i="1"/>
  <c r="P28" i="1"/>
  <c r="O22" i="1"/>
  <c r="P22" i="1"/>
  <c r="O16" i="1"/>
  <c r="P16" i="1"/>
  <c r="O10" i="1"/>
  <c r="P10" i="1"/>
  <c r="O4" i="1"/>
  <c r="P4" i="1"/>
  <c r="O88" i="1"/>
  <c r="P88" i="1"/>
  <c r="P1178" i="1"/>
  <c r="O1178" i="1"/>
  <c r="P1172" i="1"/>
  <c r="O1172" i="1"/>
  <c r="P1154" i="1"/>
  <c r="O1154" i="1"/>
  <c r="P1148" i="1"/>
  <c r="O1148" i="1"/>
  <c r="P1142" i="1"/>
  <c r="O1142" i="1"/>
  <c r="P1136" i="1"/>
  <c r="O1136" i="1"/>
  <c r="P1130" i="1"/>
  <c r="O1130" i="1"/>
  <c r="P1124" i="1"/>
  <c r="O1124" i="1"/>
  <c r="P1118" i="1"/>
  <c r="O1118" i="1"/>
  <c r="P928" i="1"/>
</calcChain>
</file>

<file path=xl/sharedStrings.xml><?xml version="1.0" encoding="utf-8"?>
<sst xmlns="http://schemas.openxmlformats.org/spreadsheetml/2006/main" count="6311" uniqueCount="3158">
  <si>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</si>
  <si>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</si>
  <si>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</si>
  <si>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</si>
  <si>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</si>
  <si>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</si>
  <si>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</si>
  <si>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</si>
  <si>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</si>
  <si>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</si>
  <si>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Population Estimate (as of July 1) - 2017</t>
  </si>
  <si>
    <t>Population Estimate (as of July 1) - 2018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</si>
  <si>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</si>
  <si>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</si>
  <si>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</si>
  <si>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</si>
  <si>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</si>
  <si>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</si>
  <si>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</si>
  <si>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</si>
  <si>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</si>
  <si>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</si>
  <si>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</si>
  <si>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</si>
  <si>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</si>
  <si>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</si>
  <si>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</si>
  <si>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</si>
  <si>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</si>
  <si>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</si>
  <si>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</si>
  <si>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</si>
  <si>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</si>
  <si>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</si>
  <si>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</si>
  <si>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</si>
  <si>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</si>
  <si>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</si>
  <si>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</si>
  <si>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</si>
  <si>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</si>
  <si>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</si>
  <si>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</si>
  <si>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</si>
  <si>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</si>
  <si>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</si>
  <si>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</si>
  <si>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</si>
  <si>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</si>
  <si>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</si>
  <si>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</si>
  <si>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</si>
  <si>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</si>
  <si>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</si>
  <si>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</si>
  <si>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</si>
  <si>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</si>
  <si>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</si>
  <si>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</si>
  <si>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</si>
  <si>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</si>
  <si>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</si>
  <si>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</si>
  <si>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</si>
  <si>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</si>
  <si>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</si>
  <si>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</si>
  <si>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</si>
  <si>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</si>
  <si>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</si>
  <si>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</si>
  <si>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</si>
  <si>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</si>
  <si>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</si>
  <si>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</si>
  <si>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</si>
  <si>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</si>
  <si>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</si>
  <si>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</si>
  <si>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</si>
  <si>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</si>
  <si>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</si>
  <si>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</si>
  <si>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</si>
  <si>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</si>
  <si>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</si>
  <si>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</si>
  <si>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</si>
  <si>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</si>
  <si>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</si>
  <si>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</si>
  <si>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</si>
  <si>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</si>
  <si>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</si>
  <si>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</si>
  <si>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</si>
  <si>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</si>
  <si>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</si>
  <si>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</si>
  <si>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</si>
  <si>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</si>
  <si>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</si>
  <si>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</si>
  <si>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</si>
  <si>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</si>
  <si>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</si>
  <si>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</si>
  <si>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</si>
  <si>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</si>
  <si>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</si>
  <si>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</si>
  <si>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</si>
  <si>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</si>
  <si>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</si>
  <si>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</si>
  <si>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</si>
  <si>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</si>
  <si>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</si>
  <si>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</si>
  <si>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</si>
  <si>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</si>
  <si>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</si>
  <si>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</si>
  <si>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</si>
  <si>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</si>
  <si>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</si>
  <si>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</si>
  <si>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</si>
  <si>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</si>
  <si>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</si>
  <si>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</si>
  <si>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</si>
  <si>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</si>
  <si>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</si>
  <si>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</si>
  <si>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</si>
  <si>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</si>
  <si>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</si>
  <si>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</si>
  <si>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</si>
  <si>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</si>
  <si>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</si>
  <si>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</si>
  <si>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</si>
  <si>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</si>
  <si>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</si>
  <si>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</si>
  <si>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</si>
  <si>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</si>
  <si>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</si>
  <si>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</si>
  <si>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</si>
  <si>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</si>
  <si>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</si>
  <si>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</si>
  <si>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</si>
  <si>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</si>
  <si>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</si>
  <si>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</si>
  <si>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</si>
  <si>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</si>
  <si>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</si>
  <si>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</si>
  <si>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</si>
  <si>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</si>
  <si>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</si>
  <si>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</si>
  <si>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</si>
  <si>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</si>
  <si>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</si>
  <si>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</si>
  <si>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</si>
  <si>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</si>
  <si>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</si>
  <si>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</si>
  <si>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</si>
  <si>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</si>
  <si>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</si>
  <si>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</si>
  <si>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</si>
  <si>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</si>
  <si>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</si>
  <si>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</si>
  <si>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</si>
  <si>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</si>
  <si>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</si>
  <si>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</si>
  <si>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</si>
  <si>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</si>
  <si>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</si>
  <si>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</si>
  <si>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</si>
  <si>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</si>
  <si>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</si>
  <si>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</si>
  <si>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</si>
  <si>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</si>
  <si>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</si>
  <si>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</si>
  <si>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</si>
  <si>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</si>
  <si>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</si>
  <si>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</si>
  <si>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</si>
  <si>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</si>
  <si>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</si>
  <si>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</si>
  <si>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</si>
  <si>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</si>
  <si>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</si>
  <si>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</si>
  <si>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</si>
  <si>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</si>
  <si>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</si>
  <si>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</si>
  <si>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</si>
  <si>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</si>
  <si>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</si>
  <si>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</si>
  <si>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</si>
  <si>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</si>
  <si>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</si>
  <si>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</si>
  <si>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</si>
  <si>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</si>
  <si>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</si>
  <si>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</si>
  <si>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</si>
  <si>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</si>
  <si>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</si>
  <si>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</si>
  <si>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</si>
  <si>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</si>
  <si>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</si>
  <si>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</si>
  <si>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</si>
  <si>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</si>
  <si>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</si>
  <si>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</si>
  <si>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</si>
  <si>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</si>
  <si>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</si>
  <si>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</si>
  <si>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</si>
  <si>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</si>
  <si>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</si>
  <si>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</si>
  <si>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</si>
  <si>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</si>
  <si>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</si>
  <si>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</si>
  <si>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</si>
  <si>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</si>
  <si>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</si>
  <si>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</si>
  <si>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</si>
  <si>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</si>
  <si>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</si>
  <si>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</si>
  <si>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</si>
  <si>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</si>
  <si>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</si>
  <si>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</si>
  <si>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</si>
  <si>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</si>
  <si>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</si>
  <si>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</si>
  <si>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</si>
  <si>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</si>
  <si>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</si>
  <si>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</si>
  <si>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</si>
  <si>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</si>
  <si>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</si>
  <si>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</si>
  <si>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</si>
  <si>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</si>
  <si>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</si>
  <si>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</si>
  <si>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</si>
  <si>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</si>
  <si>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</si>
  <si>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</si>
  <si>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</si>
  <si>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</si>
  <si>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</si>
  <si>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</si>
  <si>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</si>
  <si>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</si>
  <si>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</si>
  <si>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</si>
  <si>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</si>
  <si>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</si>
  <si>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</si>
  <si>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</si>
  <si>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</si>
  <si>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</si>
  <si>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</si>
  <si>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</si>
  <si>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</si>
  <si>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</si>
  <si>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</si>
  <si>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</si>
  <si>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</si>
  <si>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</si>
  <si>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</si>
  <si>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</si>
  <si>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</si>
  <si>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</si>
  <si>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</si>
  <si>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</si>
  <si>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</si>
  <si>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</si>
  <si>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</si>
  <si>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</si>
  <si>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</si>
  <si>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</si>
  <si>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</si>
  <si>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</si>
  <si>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</si>
  <si>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</si>
  <si>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</si>
  <si>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</si>
  <si>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</si>
  <si>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</si>
  <si>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</si>
  <si>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</si>
  <si>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</si>
  <si>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</si>
  <si>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</si>
  <si>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</si>
  <si>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</si>
  <si>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</si>
  <si>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</si>
  <si>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</si>
  <si>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</si>
  <si>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</si>
  <si>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</si>
  <si>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</si>
  <si>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</si>
  <si>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</si>
  <si>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</si>
  <si>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</si>
  <si>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</si>
  <si>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</si>
  <si>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</si>
  <si>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</si>
  <si>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</si>
  <si>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</si>
  <si>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</si>
  <si>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</si>
  <si>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</si>
  <si>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</si>
  <si>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</si>
  <si>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</si>
  <si>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</si>
  <si>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</si>
  <si>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</si>
  <si>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</si>
  <si>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</si>
  <si>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</si>
  <si>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</si>
  <si>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</si>
  <si>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</si>
  <si>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</si>
  <si>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</si>
  <si>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</si>
  <si>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</si>
  <si>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</si>
  <si>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</si>
  <si>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</si>
  <si>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</si>
  <si>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</si>
  <si>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</si>
  <si>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</si>
  <si>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</si>
  <si>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</si>
  <si>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</si>
  <si>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</si>
  <si>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</si>
  <si>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</si>
  <si>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</si>
  <si>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</si>
  <si>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</si>
  <si>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</si>
  <si>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</si>
  <si>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</si>
  <si>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</si>
  <si>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</si>
  <si>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</si>
  <si>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</si>
  <si>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</si>
  <si>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</si>
  <si>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</si>
  <si>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</si>
  <si>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</si>
  <si>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</si>
  <si>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</si>
  <si>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</si>
  <si>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</si>
  <si>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</si>
  <si>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</si>
  <si>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</si>
  <si>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</si>
  <si>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</si>
  <si>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</si>
  <si>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</si>
  <si>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</si>
  <si>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</si>
  <si>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</si>
  <si>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</si>
  <si>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</si>
  <si>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</si>
  <si>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</si>
  <si>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</si>
  <si>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</si>
  <si>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</si>
  <si>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</si>
  <si>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</si>
  <si>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</si>
  <si>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</si>
  <si>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</si>
  <si>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</si>
  <si>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</si>
  <si>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</si>
  <si>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</si>
  <si>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</si>
  <si>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</si>
  <si>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</si>
  <si>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</si>
  <si>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</si>
  <si>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</si>
  <si>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</si>
  <si>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</si>
  <si>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</si>
  <si>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</si>
  <si>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</si>
  <si>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</si>
  <si>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</si>
  <si>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</si>
  <si>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</si>
  <si>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</si>
  <si>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</si>
  <si>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</si>
  <si>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</si>
  <si>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</si>
  <si>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</si>
  <si>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</si>
  <si>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</si>
  <si>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</si>
  <si>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</si>
  <si>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</si>
  <si>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</si>
  <si>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</si>
  <si>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</si>
  <si>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</si>
  <si>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</si>
  <si>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</si>
  <si>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</si>
  <si>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</si>
  <si>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</si>
  <si>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</si>
  <si>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</si>
  <si>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</si>
  <si>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</si>
  <si>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</si>
  <si>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</si>
  <si>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</si>
  <si>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</si>
  <si>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</si>
  <si>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</si>
  <si>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</si>
  <si>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</si>
  <si>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</si>
  <si>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</si>
  <si>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</si>
  <si>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</si>
  <si>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</si>
  <si>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</si>
  <si>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</si>
  <si>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</si>
  <si>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</si>
  <si>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</si>
  <si>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</si>
  <si>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</si>
  <si>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</si>
  <si>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</si>
  <si>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</si>
  <si>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</si>
  <si>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</si>
  <si>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</si>
  <si>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</si>
  <si>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</si>
  <si>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</si>
  <si>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</si>
  <si>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</si>
  <si>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</si>
  <si>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</si>
  <si>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</si>
  <si>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</si>
  <si>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</si>
  <si>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</si>
  <si>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</si>
  <si>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</si>
  <si>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</si>
  <si>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</si>
  <si>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</si>
  <si>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</si>
  <si>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</si>
  <si>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</si>
  <si>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</si>
  <si>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</si>
  <si>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</si>
  <si>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</si>
  <si>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</si>
  <si>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</si>
  <si>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</si>
  <si>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</si>
  <si>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</si>
  <si>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</si>
  <si>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</si>
  <si>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</si>
  <si>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</si>
  <si>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</si>
  <si>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</si>
  <si>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</si>
  <si>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</si>
  <si>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</si>
  <si>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</si>
  <si>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</si>
  <si>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</si>
  <si>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</si>
  <si>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</si>
  <si>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</si>
  <si>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</si>
  <si>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</si>
  <si>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</si>
  <si>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</si>
  <si>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</si>
  <si>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</si>
  <si>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</si>
  <si>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</si>
  <si>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</si>
  <si>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</si>
  <si>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</si>
  <si>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</si>
  <si>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</si>
  <si>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</si>
  <si>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</si>
  <si>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</si>
  <si>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</si>
  <si>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</si>
  <si>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</si>
  <si>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</si>
  <si>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</si>
  <si>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</si>
  <si>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</si>
  <si>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</si>
  <si>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</si>
  <si>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</si>
  <si>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</si>
  <si>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</si>
  <si>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</si>
  <si>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</si>
  <si>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</si>
  <si>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</si>
  <si>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</si>
  <si>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</si>
  <si>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</si>
  <si>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</si>
  <si>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</si>
  <si>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</si>
  <si>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</si>
  <si>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</si>
  <si>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</si>
  <si>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</si>
  <si>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</si>
  <si>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</si>
  <si>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</si>
  <si>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</si>
  <si>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</si>
  <si>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</si>
  <si>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</si>
  <si>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</si>
  <si>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</si>
  <si>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</si>
  <si>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</si>
  <si>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</si>
  <si>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</si>
  <si>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</si>
  <si>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</si>
  <si>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</si>
  <si>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</si>
  <si>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</si>
  <si>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</si>
  <si>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</si>
  <si>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</si>
  <si>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</si>
  <si>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</si>
  <si>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</si>
  <si>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</si>
  <si>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</si>
  <si>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</si>
  <si>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</si>
  <si>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</si>
  <si>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</si>
  <si>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</si>
  <si>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</si>
  <si>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</si>
  <si>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</si>
  <si>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</si>
  <si>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</si>
  <si>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</si>
  <si>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</si>
  <si>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</si>
  <si>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</si>
  <si>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</si>
  <si>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</si>
  <si>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</si>
  <si>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</si>
  <si>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</si>
  <si>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</si>
  <si>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</si>
  <si>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</si>
  <si>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</si>
  <si>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</si>
  <si>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</si>
  <si>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</si>
  <si>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</si>
  <si>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</si>
  <si>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</si>
  <si>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</si>
  <si>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</si>
  <si>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</si>
  <si>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</si>
  <si>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</si>
  <si>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</si>
  <si>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</si>
  <si>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</si>
  <si>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</si>
  <si>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</si>
  <si>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</si>
  <si>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</si>
  <si>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</si>
  <si>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</si>
  <si>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</si>
  <si>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</si>
  <si>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</si>
  <si>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</si>
  <si>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</si>
  <si>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</si>
  <si>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</si>
  <si>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</si>
  <si>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</si>
  <si>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</si>
  <si>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</si>
  <si>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</si>
  <si>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</si>
  <si>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</si>
  <si>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</si>
  <si>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</si>
  <si>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</si>
  <si>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</si>
  <si>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</si>
  <si>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</si>
  <si>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</si>
  <si>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</si>
  <si>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</si>
  <si>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</si>
  <si>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</si>
  <si>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</si>
  <si>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</si>
  <si>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</si>
  <si>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</si>
  <si>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</si>
  <si>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</si>
  <si>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</si>
  <si>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</si>
  <si>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</si>
  <si>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</si>
  <si>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</si>
  <si>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</si>
  <si>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</si>
  <si>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</si>
  <si>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</si>
  <si>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</si>
  <si>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</si>
  <si>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</si>
  <si>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</si>
  <si>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</si>
  <si>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</si>
  <si>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</si>
  <si>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</si>
  <si>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</si>
  <si>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</si>
  <si>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</si>
  <si>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</si>
  <si>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</si>
  <si>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</si>
  <si>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</si>
  <si>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</si>
  <si>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</si>
  <si>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</si>
  <si>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</si>
  <si>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</si>
  <si>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</si>
  <si>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</si>
  <si>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</si>
  <si>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</si>
  <si>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</si>
  <si>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</si>
  <si>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</si>
  <si>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</si>
  <si>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</si>
  <si>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</si>
  <si>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</si>
  <si>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</si>
  <si>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</si>
  <si>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</si>
  <si>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</si>
  <si>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</si>
  <si>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</si>
  <si>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</si>
  <si>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</si>
  <si>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</si>
  <si>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</si>
  <si>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</si>
  <si>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</si>
  <si>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</si>
  <si>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</si>
  <si>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</si>
  <si>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</si>
  <si>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</si>
  <si>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</si>
  <si>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</si>
  <si>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</si>
  <si>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</si>
  <si>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</si>
  <si>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</si>
  <si>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</si>
  <si>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</si>
  <si>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</si>
  <si>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</si>
  <si>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</si>
  <si>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</si>
  <si>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</si>
  <si>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</si>
  <si>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</si>
  <si>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</si>
  <si>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</si>
  <si>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</si>
  <si>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</si>
  <si>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</si>
  <si>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</si>
  <si>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</si>
  <si>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</si>
  <si>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</si>
  <si>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</si>
  <si>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</si>
  <si>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</si>
  <si>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</si>
  <si>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</si>
  <si>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</si>
  <si>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</si>
  <si>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</si>
  <si>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</si>
  <si>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</si>
  <si>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</si>
  <si>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</si>
  <si>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</si>
  <si>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</si>
  <si>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</si>
  <si>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</si>
  <si>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</si>
  <si>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</si>
  <si>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</si>
  <si>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</si>
  <si>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</si>
  <si>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</si>
  <si>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</si>
  <si>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</si>
  <si>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</si>
  <si>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</si>
  <si>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</si>
  <si>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</si>
  <si>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</si>
  <si>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</si>
  <si>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</si>
  <si>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</si>
  <si>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</si>
  <si>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</si>
  <si>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</si>
  <si>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</si>
  <si>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</si>
  <si>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</si>
  <si>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</si>
  <si>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</si>
  <si>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</si>
  <si>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</si>
  <si>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</si>
  <si>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</si>
  <si>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</si>
  <si>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</si>
  <si>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</si>
  <si>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</si>
  <si>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</si>
  <si>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</si>
  <si>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</si>
  <si>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</si>
  <si>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</si>
  <si>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</si>
  <si>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</si>
  <si>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</si>
  <si>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</si>
  <si>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</si>
  <si>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</si>
  <si>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</si>
  <si>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</si>
  <si>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</si>
  <si>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</si>
  <si>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</si>
  <si>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</si>
  <si>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</si>
  <si>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</si>
  <si>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</si>
  <si>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</si>
  <si>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</si>
  <si>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</si>
  <si>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</si>
  <si>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</si>
  <si>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</si>
  <si>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</si>
  <si>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</si>
  <si>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</si>
  <si>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</si>
  <si>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</si>
  <si>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</si>
  <si>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</si>
  <si>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</si>
  <si>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</si>
  <si>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</si>
  <si>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</si>
  <si>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</si>
  <si>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</si>
  <si>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</si>
  <si>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</si>
  <si>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</si>
  <si>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</si>
  <si>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</si>
  <si>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</si>
  <si>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</si>
  <si>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</si>
  <si>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</si>
  <si>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</si>
  <si>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</si>
  <si>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</si>
  <si>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</si>
  <si>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</si>
  <si>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</si>
  <si>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</si>
  <si>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</si>
  <si>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</si>
  <si>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</si>
  <si>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</si>
  <si>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</si>
  <si>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</si>
  <si>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</si>
  <si>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</si>
  <si>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</si>
  <si>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</si>
  <si>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</si>
  <si>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</si>
  <si>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</si>
  <si>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</si>
  <si>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</si>
  <si>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</si>
  <si>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</si>
  <si>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</si>
  <si>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</si>
  <si>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</si>
  <si>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</si>
  <si>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</si>
  <si>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</si>
  <si>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</si>
  <si>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</si>
  <si>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</si>
  <si>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</si>
  <si>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</si>
  <si>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</si>
  <si>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</si>
  <si>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</si>
  <si>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</si>
  <si>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</si>
  <si>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</si>
  <si>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</si>
  <si>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</si>
  <si>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</si>
  <si>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</si>
  <si>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</si>
  <si>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</si>
  <si>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</si>
  <si>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</si>
  <si>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</si>
  <si>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</si>
  <si>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</si>
  <si>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</si>
  <si>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</si>
  <si>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</si>
  <si>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</si>
  <si>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</si>
  <si>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</si>
  <si>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</si>
  <si>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</si>
  <si>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</si>
  <si>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</si>
  <si>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</si>
  <si>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</si>
  <si>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</si>
  <si>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</si>
  <si>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</si>
  <si>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</si>
  <si>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</si>
  <si>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</si>
  <si>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</si>
  <si>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</si>
  <si>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</si>
  <si>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</si>
  <si>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</si>
  <si>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</si>
  <si>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</si>
  <si>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</si>
  <si>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</si>
  <si>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</si>
  <si>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</si>
  <si>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</si>
  <si>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</si>
  <si>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</si>
  <si>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</si>
  <si>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</si>
  <si>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</si>
  <si>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</si>
  <si>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</si>
  <si>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</si>
  <si>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</si>
  <si>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</si>
  <si>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</si>
  <si>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</si>
  <si>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</si>
  <si>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</si>
  <si>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</si>
  <si>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</si>
  <si>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</si>
  <si>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</si>
  <si>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</si>
  <si>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</si>
  <si>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</si>
  <si>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</si>
  <si>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</si>
  <si>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</si>
  <si>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</si>
  <si>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</si>
  <si>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</si>
  <si>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</si>
  <si>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</si>
  <si>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</si>
  <si>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</si>
  <si>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</si>
  <si>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</si>
  <si>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</si>
  <si>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</si>
  <si>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</si>
  <si>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</si>
  <si>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</si>
  <si>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</si>
  <si>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</si>
  <si>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</si>
  <si>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</si>
  <si>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</si>
  <si>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</si>
  <si>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</si>
  <si>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</si>
  <si>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</si>
  <si>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</si>
  <si>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</si>
  <si>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</si>
  <si>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</si>
  <si>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</si>
  <si>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</si>
  <si>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</si>
  <si>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</si>
  <si>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</si>
  <si>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</si>
  <si>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</si>
  <si>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</si>
  <si>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</si>
  <si>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</si>
  <si>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</si>
  <si>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</si>
  <si>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</si>
  <si>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</si>
  <si>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</si>
  <si>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</si>
  <si>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</si>
  <si>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</si>
  <si>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</si>
  <si>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</si>
  <si>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</si>
  <si>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</si>
  <si>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</si>
  <si>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</si>
  <si>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</si>
  <si>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</si>
  <si>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</si>
  <si>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</si>
  <si>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</si>
  <si>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</si>
  <si>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</si>
  <si>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</si>
  <si>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</si>
  <si>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</si>
  <si>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</si>
  <si>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</si>
  <si>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</si>
  <si>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</si>
  <si>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</si>
  <si>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</si>
  <si>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</si>
  <si>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</si>
  <si>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</si>
  <si>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</si>
  <si>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</si>
  <si>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</si>
  <si>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</si>
  <si>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</si>
  <si>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</si>
  <si>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</si>
  <si>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</si>
  <si>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</si>
  <si>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</si>
  <si>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</si>
  <si>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</si>
  <si>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</si>
  <si>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</si>
  <si>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</si>
  <si>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</si>
  <si>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</si>
  <si>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</si>
  <si>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</si>
  <si>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</si>
  <si>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</si>
  <si>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</si>
  <si>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</si>
  <si>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</si>
  <si>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</si>
  <si>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</si>
  <si>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</si>
  <si>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</si>
  <si>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</si>
  <si>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</si>
  <si>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</si>
  <si>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</si>
  <si>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</si>
  <si>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</si>
  <si>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</si>
  <si>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</si>
  <si>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</si>
  <si>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</si>
  <si>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</si>
  <si>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</si>
  <si>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</si>
  <si>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</si>
  <si>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</si>
  <si>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</si>
  <si>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</si>
  <si>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</si>
  <si>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</si>
  <si>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</si>
  <si>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</si>
  <si>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</si>
  <si>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</si>
  <si>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</si>
  <si>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</si>
  <si>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</si>
  <si>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</si>
  <si>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</si>
  <si>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</si>
  <si>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</si>
  <si>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</si>
  <si>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</si>
  <si>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</si>
  <si>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</si>
  <si>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</si>
  <si>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</si>
  <si>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</si>
  <si>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</si>
  <si>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</si>
  <si>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</si>
  <si>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</si>
  <si>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</si>
  <si>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</si>
  <si>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</si>
  <si>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</si>
  <si>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</si>
  <si>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</si>
  <si>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</si>
  <si>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</si>
  <si>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</si>
  <si>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</si>
  <si>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</si>
  <si>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</si>
  <si>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</si>
  <si>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</si>
  <si>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</si>
  <si>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</si>
  <si>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</si>
  <si>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</si>
  <si>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</si>
  <si>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</si>
  <si>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</si>
  <si>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</si>
  <si>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</si>
  <si>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</si>
  <si>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</si>
  <si>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</si>
  <si>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</si>
  <si>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</si>
  <si>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</si>
  <si>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</si>
  <si>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</si>
  <si>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</si>
  <si>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</si>
  <si>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</si>
  <si>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</si>
  <si>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</si>
  <si>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</si>
  <si>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</si>
  <si>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</si>
  <si>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</si>
  <si>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</si>
  <si>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</si>
  <si>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</si>
  <si>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</si>
  <si>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</si>
  <si>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</si>
  <si>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</si>
  <si>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</si>
  <si>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</si>
  <si>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</si>
  <si>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</si>
  <si>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</si>
  <si>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</si>
  <si>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</si>
  <si>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</si>
  <si>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</si>
  <si>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</si>
  <si>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</si>
  <si>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</si>
  <si>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</si>
  <si>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</si>
  <si>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</si>
  <si>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</si>
  <si>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</si>
  <si>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</si>
  <si>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</si>
  <si>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</si>
  <si>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</si>
  <si>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</si>
  <si>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</si>
  <si>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</si>
  <si>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</si>
  <si>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</si>
  <si>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</si>
  <si>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</si>
  <si>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</si>
  <si>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</si>
  <si>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</si>
  <si>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</si>
  <si>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</si>
  <si>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</si>
  <si>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</si>
  <si>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</si>
  <si>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</si>
  <si>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</si>
  <si>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</si>
  <si>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</si>
  <si>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</si>
  <si>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</si>
  <si>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</si>
  <si>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</si>
  <si>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</si>
  <si>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</si>
  <si>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</si>
  <si>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</si>
  <si>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</si>
  <si>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</si>
  <si>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</si>
  <si>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</si>
  <si>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</si>
  <si>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</si>
  <si>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</si>
  <si>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</si>
  <si>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</si>
  <si>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</si>
  <si>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</si>
  <si>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</si>
  <si>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</si>
  <si>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</si>
  <si>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</si>
  <si>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</si>
  <si>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</si>
  <si>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</si>
  <si>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</si>
  <si>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</si>
  <si>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</si>
  <si>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</si>
  <si>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</si>
  <si>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</si>
  <si>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</si>
  <si>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</si>
  <si>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</si>
  <si>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</si>
  <si>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</si>
  <si>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</si>
  <si>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</si>
  <si>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</si>
  <si>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</si>
  <si>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</si>
  <si>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</si>
  <si>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</si>
  <si>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</si>
  <si>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</si>
  <si>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</si>
  <si>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</si>
  <si>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</si>
  <si>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</si>
  <si>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</si>
  <si>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</si>
  <si>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</si>
  <si>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</si>
  <si>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</si>
  <si>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</si>
  <si>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</si>
  <si>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</si>
  <si>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</si>
  <si>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</si>
  <si>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</si>
  <si>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</si>
  <si>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</si>
  <si>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</si>
  <si>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</si>
  <si>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</si>
  <si>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</si>
  <si>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</si>
  <si>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</si>
  <si>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</si>
  <si>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</si>
  <si>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</si>
  <si>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</si>
  <si>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</si>
  <si>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</si>
  <si>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</si>
  <si>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</si>
  <si>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</si>
  <si>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</si>
  <si>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</si>
  <si>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</si>
  <si>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</si>
  <si>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</si>
  <si>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</si>
  <si>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</si>
  <si>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</si>
  <si>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</si>
  <si>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</si>
  <si>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</si>
  <si>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</si>
  <si>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</si>
  <si>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</si>
  <si>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</si>
  <si>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</si>
  <si>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</si>
  <si>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</si>
  <si>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</si>
  <si>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</si>
  <si>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</si>
  <si>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</si>
  <si>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</si>
  <si>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</si>
  <si>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</si>
  <si>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</si>
  <si>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</si>
  <si>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</si>
  <si>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</si>
  <si>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</si>
  <si>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</si>
  <si>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</si>
  <si>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</si>
  <si>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</si>
  <si>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</si>
  <si>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</si>
  <si>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</si>
  <si>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</si>
  <si>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</si>
  <si>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</si>
  <si>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</si>
  <si>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</si>
  <si>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</si>
  <si>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</si>
  <si>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</si>
  <si>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</si>
  <si>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</si>
  <si>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</si>
  <si>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</si>
  <si>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</si>
  <si>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</si>
  <si>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</si>
  <si>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</si>
  <si>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</si>
  <si>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</si>
  <si>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</si>
  <si>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</si>
  <si>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</si>
  <si>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</si>
  <si>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</si>
  <si>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</si>
  <si>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</si>
  <si>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</si>
  <si>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</si>
  <si>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</si>
  <si>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</si>
  <si>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</si>
  <si>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</si>
  <si>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</si>
  <si>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</si>
  <si>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</si>
  <si>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</si>
  <si>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</si>
  <si>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</si>
  <si>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</si>
  <si>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</si>
  <si>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</si>
  <si>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</si>
  <si>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</si>
  <si>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</si>
  <si>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</si>
  <si>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</si>
  <si>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</si>
  <si>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</si>
  <si>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</si>
  <si>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</si>
  <si>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</si>
  <si>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</si>
  <si>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</si>
  <si>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</si>
  <si>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</si>
  <si>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</si>
  <si>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</si>
  <si>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</si>
  <si>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</si>
  <si>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</si>
  <si>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</si>
  <si>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</si>
  <si>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</si>
  <si>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</si>
  <si>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</si>
  <si>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</si>
  <si>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</si>
  <si>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</si>
  <si>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</si>
  <si>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</si>
  <si>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</si>
  <si>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</si>
  <si>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</si>
  <si>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</si>
  <si>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</si>
  <si>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</si>
  <si>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</si>
  <si>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</si>
  <si>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</si>
  <si>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</si>
  <si>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</si>
  <si>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</si>
  <si>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</si>
  <si>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</si>
  <si>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</si>
  <si>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</si>
  <si>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</si>
  <si>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</si>
  <si>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</si>
  <si>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</si>
  <si>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</si>
  <si>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</si>
  <si>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</si>
  <si>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</si>
  <si>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</si>
  <si>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</si>
  <si>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</si>
  <si>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</si>
  <si>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</si>
  <si>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</si>
  <si>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</si>
  <si>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</si>
  <si>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</si>
  <si>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</si>
  <si>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</si>
  <si>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</si>
  <si>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</si>
  <si>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</si>
  <si>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</si>
  <si>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</si>
  <si>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</si>
  <si>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</si>
  <si>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</si>
  <si>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</si>
  <si>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</si>
  <si>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</si>
  <si>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</si>
  <si>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</si>
  <si>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</si>
  <si>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</si>
  <si>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</si>
  <si>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</si>
  <si>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</si>
  <si>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</si>
  <si>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</si>
  <si>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</si>
  <si>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</si>
  <si>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</si>
  <si>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</si>
  <si>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</si>
  <si>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</si>
  <si>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</si>
  <si>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</si>
  <si>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</si>
  <si>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</si>
  <si>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</si>
  <si>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</si>
  <si>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</si>
  <si>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</si>
  <si>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</si>
  <si>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</si>
  <si>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</si>
  <si>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</si>
  <si>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</si>
  <si>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</si>
  <si>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</si>
  <si>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</si>
  <si>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</si>
  <si>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</si>
  <si>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</si>
  <si>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</si>
  <si>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</si>
  <si>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</si>
  <si>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</si>
  <si>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</si>
  <si>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</si>
  <si>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</si>
  <si>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</si>
  <si>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</si>
  <si>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</si>
  <si>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</si>
  <si>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</si>
  <si>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</si>
  <si>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</si>
  <si>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</si>
  <si>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</si>
  <si>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</si>
  <si>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</si>
  <si>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</si>
  <si>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</si>
  <si>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</si>
  <si>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</si>
  <si>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</si>
  <si>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</si>
  <si>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</si>
  <si>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</si>
  <si>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</si>
  <si>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</si>
  <si>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</si>
  <si>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</si>
  <si>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</si>
  <si>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</si>
  <si>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</si>
  <si>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</si>
  <si>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</si>
  <si>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</si>
  <si>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</si>
  <si>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</si>
  <si>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</si>
  <si>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</si>
  <si>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</si>
  <si>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</si>
  <si>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</si>
  <si>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</si>
  <si>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</si>
  <si>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</si>
  <si>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</si>
  <si>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</si>
  <si>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</si>
  <si>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</si>
  <si>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</si>
  <si>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</si>
  <si>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</si>
  <si>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</si>
  <si>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</si>
  <si>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</si>
  <si>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</si>
  <si>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</si>
  <si>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</si>
  <si>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</si>
  <si>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</si>
  <si>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</si>
  <si>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</si>
  <si>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</si>
  <si>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</si>
  <si>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</si>
  <si>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</si>
  <si>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</si>
  <si>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</si>
  <si>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</si>
  <si>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</si>
  <si>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</si>
  <si>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</si>
  <si>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</si>
  <si>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</si>
  <si>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</si>
  <si>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</si>
  <si>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</si>
  <si>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</si>
  <si>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</si>
  <si>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</si>
  <si>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</si>
  <si>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</si>
  <si>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</si>
  <si>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</si>
  <si>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</si>
  <si>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</si>
  <si>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</si>
  <si>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</si>
  <si>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</si>
  <si>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</si>
  <si>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</si>
  <si>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</si>
  <si>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</si>
  <si>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</si>
  <si>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</si>
  <si>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</si>
  <si>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</si>
  <si>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</si>
  <si>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</si>
  <si>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</si>
  <si>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</si>
  <si>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</si>
  <si>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</si>
  <si>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</si>
  <si>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</si>
  <si>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</si>
  <si>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</si>
  <si>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</si>
  <si>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</si>
  <si>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</si>
  <si>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</si>
  <si>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</si>
  <si>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</si>
  <si>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</si>
  <si>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</si>
  <si>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</si>
  <si>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</si>
  <si>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</si>
  <si>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</si>
  <si>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</si>
  <si>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</si>
  <si>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</si>
  <si>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</si>
  <si>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</si>
  <si>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</si>
  <si>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</si>
  <si>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</si>
  <si>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</si>
  <si>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</si>
  <si>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</si>
  <si>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</si>
  <si>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</si>
  <si>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</si>
  <si>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</si>
  <si>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</si>
  <si>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</si>
  <si>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</si>
  <si>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</si>
  <si>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</si>
  <si>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</si>
  <si>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</si>
  <si>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</si>
  <si>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</si>
  <si>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</si>
  <si>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</si>
  <si>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</si>
  <si>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</si>
  <si>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</si>
  <si>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</si>
  <si>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</si>
  <si>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</si>
  <si>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</si>
  <si>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</si>
  <si>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</si>
  <si>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</si>
  <si>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</si>
  <si>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</si>
  <si>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</si>
  <si>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</si>
  <si>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</si>
  <si>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</si>
  <si>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</si>
  <si>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</si>
  <si>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</si>
  <si>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</si>
  <si>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</si>
  <si>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</si>
  <si>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</si>
  <si>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</si>
  <si>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</si>
  <si>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</si>
  <si>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</si>
  <si>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</si>
  <si>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</si>
  <si>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</si>
  <si>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</si>
  <si>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</si>
  <si>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</si>
  <si>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</si>
  <si>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</si>
  <si>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</si>
  <si>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</si>
  <si>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</si>
  <si>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</si>
  <si>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</si>
  <si>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</si>
  <si>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</si>
  <si>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</si>
  <si>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</si>
  <si>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</si>
  <si>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</si>
  <si>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</si>
  <si>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</si>
  <si>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</si>
  <si>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</si>
  <si>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</si>
  <si>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</si>
  <si>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</si>
  <si>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</si>
  <si>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</si>
  <si>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</si>
  <si>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</si>
  <si>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</si>
  <si>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</si>
  <si>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</si>
  <si>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</si>
  <si>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</si>
  <si>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</si>
  <si>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</si>
  <si>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</si>
  <si>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</si>
  <si>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</si>
  <si>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</si>
  <si>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</si>
  <si>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</si>
  <si>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</si>
  <si>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</si>
  <si>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</si>
  <si>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</si>
  <si>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</si>
  <si>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</si>
  <si>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</si>
  <si>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</si>
  <si>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</si>
  <si>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</si>
  <si>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</si>
  <si>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</si>
  <si>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</si>
  <si>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</si>
  <si>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</si>
  <si>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</si>
  <si>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</si>
  <si>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</si>
  <si>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</si>
  <si>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</si>
  <si>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</si>
  <si>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</si>
  <si>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</si>
  <si>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</si>
  <si>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</si>
  <si>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</si>
  <si>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</si>
  <si>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</si>
  <si>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</si>
  <si>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</si>
  <si>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</si>
  <si>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</si>
  <si>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</si>
  <si>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</si>
  <si>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</si>
  <si>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</si>
  <si>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</si>
  <si>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</si>
  <si>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</si>
  <si>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</si>
  <si>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</si>
  <si>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</si>
  <si>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</si>
  <si>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</si>
  <si>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</si>
  <si>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</si>
  <si>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</si>
  <si>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</si>
  <si>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</si>
  <si>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</si>
  <si>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</si>
  <si>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</si>
  <si>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</si>
  <si>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</si>
  <si>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</si>
  <si>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</si>
  <si>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</si>
  <si>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</si>
  <si>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</si>
  <si>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</si>
  <si>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</si>
  <si>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</si>
  <si>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</si>
  <si>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</si>
  <si>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</si>
  <si>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</si>
  <si>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</si>
  <si>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</si>
  <si>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</si>
  <si>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</si>
  <si>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</si>
  <si>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</si>
  <si>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</si>
  <si>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</si>
  <si>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</si>
  <si>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</si>
  <si>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</si>
  <si>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</si>
  <si>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</si>
  <si>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</si>
  <si>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</si>
  <si>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</si>
  <si>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</si>
  <si>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</si>
  <si>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</si>
  <si>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</si>
  <si>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</si>
  <si>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</si>
  <si>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</si>
  <si>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</si>
  <si>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</si>
  <si>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</si>
  <si>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</si>
  <si>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</si>
  <si>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</si>
  <si>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</si>
  <si>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</si>
  <si>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</si>
  <si>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</si>
  <si>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</si>
  <si>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</si>
  <si>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</si>
  <si>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</si>
  <si>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</si>
  <si>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</si>
  <si>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</si>
  <si>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</si>
  <si>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</si>
  <si>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</si>
  <si>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</si>
  <si>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</si>
  <si>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</si>
  <si>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</si>
  <si>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</si>
  <si>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</si>
  <si>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</si>
  <si>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</si>
  <si>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</si>
  <si>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</si>
  <si>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</si>
  <si>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</si>
  <si>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</si>
  <si>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</si>
  <si>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</si>
  <si>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</si>
  <si>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</si>
  <si>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</si>
  <si>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</si>
  <si>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</si>
  <si>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</si>
  <si>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</si>
  <si>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</si>
  <si>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</si>
  <si>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</si>
  <si>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</si>
  <si>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</si>
  <si>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</si>
  <si>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</si>
  <si>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</si>
  <si>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</si>
  <si>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</si>
  <si>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</si>
  <si>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</si>
  <si>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</si>
  <si>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</si>
  <si>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</si>
  <si>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</si>
  <si>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</si>
  <si>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</si>
  <si>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</si>
  <si>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</si>
  <si>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</si>
  <si>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</si>
  <si>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</si>
  <si>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</si>
  <si>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</si>
  <si>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</si>
  <si>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</si>
  <si>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</si>
  <si>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</si>
  <si>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</si>
  <si>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</si>
  <si>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</si>
  <si>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</si>
  <si>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</si>
  <si>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</si>
  <si>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</si>
  <si>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</si>
  <si>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</si>
  <si>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</si>
  <si>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</si>
  <si>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</si>
  <si>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</si>
  <si>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</si>
  <si>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</si>
  <si>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</si>
  <si>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</si>
  <si>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</si>
  <si>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</si>
  <si>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</si>
  <si>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</si>
  <si>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</si>
  <si>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</si>
  <si>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</si>
  <si>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</si>
  <si>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</si>
  <si>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</si>
  <si>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</si>
  <si>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</si>
  <si>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</si>
  <si>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</si>
  <si>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</si>
  <si>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</si>
  <si>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</si>
  <si>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</si>
  <si>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</si>
  <si>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</si>
  <si>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</si>
  <si>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</si>
  <si>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</si>
  <si>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</si>
  <si>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</si>
  <si>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</si>
  <si>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</si>
  <si>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</si>
  <si>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</si>
  <si>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</si>
  <si>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</si>
  <si>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</si>
  <si>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</si>
  <si>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</si>
  <si>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</si>
  <si>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</si>
  <si>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</si>
  <si>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</si>
  <si>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</si>
  <si>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</si>
  <si>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</si>
  <si>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</si>
  <si>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</si>
  <si>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</si>
  <si>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</si>
  <si>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</si>
  <si>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</si>
  <si>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</si>
  <si>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</si>
  <si>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</si>
  <si>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</si>
  <si>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</si>
  <si>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</si>
  <si>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</si>
  <si>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</si>
  <si>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</si>
  <si>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</si>
  <si>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</si>
  <si>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</si>
  <si>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</si>
  <si>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</si>
  <si>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</si>
  <si>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</si>
  <si>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</si>
  <si>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</si>
  <si>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</si>
  <si>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</si>
  <si>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</si>
  <si>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</si>
  <si>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</si>
  <si>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</si>
  <si>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</si>
  <si>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</si>
  <si>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</si>
  <si>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</si>
  <si>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</si>
  <si>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</si>
  <si>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</si>
  <si>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</si>
  <si>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</si>
  <si>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</si>
  <si>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</si>
  <si>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</si>
  <si>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</si>
  <si>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</si>
  <si>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</si>
  <si>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</si>
  <si>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</si>
  <si>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</si>
  <si>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</si>
  <si>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</si>
  <si>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</si>
  <si>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</si>
  <si>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</si>
  <si>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</si>
  <si>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</si>
  <si>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</si>
  <si>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</si>
  <si>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</si>
  <si>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</si>
  <si>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</si>
  <si>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</si>
  <si>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</si>
  <si>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</si>
  <si>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</si>
  <si>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</si>
  <si>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</si>
  <si>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</si>
  <si>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</si>
  <si>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</si>
  <si>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</si>
  <si>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</si>
  <si>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</si>
  <si>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</si>
  <si>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</si>
  <si>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</si>
  <si>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</si>
  <si>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</si>
  <si>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</si>
  <si>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</si>
  <si>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</si>
  <si>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</si>
  <si>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</si>
  <si>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</si>
  <si>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</si>
  <si>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</si>
  <si>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</si>
  <si>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</si>
  <si>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</si>
  <si>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</si>
  <si>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</si>
  <si>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</si>
  <si>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</si>
  <si>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</si>
  <si>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</si>
  <si>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</si>
  <si>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</si>
  <si>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</si>
  <si>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</si>
  <si>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</si>
  <si>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</si>
  <si>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</si>
  <si>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</si>
  <si>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</si>
  <si>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</si>
  <si>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</si>
  <si>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</si>
  <si>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</si>
  <si>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</si>
  <si>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</si>
  <si>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</si>
  <si>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</si>
  <si>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</si>
  <si>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</si>
  <si>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</si>
  <si>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</si>
  <si>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</si>
  <si>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</si>
  <si>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</si>
  <si>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</si>
  <si>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</si>
  <si>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</si>
  <si>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</si>
  <si>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</si>
  <si>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</si>
  <si>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</si>
  <si>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</si>
  <si>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</si>
  <si>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</si>
  <si>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</si>
  <si>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</si>
  <si>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</si>
  <si>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</si>
  <si>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</si>
  <si>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</si>
  <si>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</si>
  <si>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</si>
  <si>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</si>
  <si>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</si>
  <si>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</si>
  <si>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</si>
  <si>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</si>
  <si>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</si>
  <si>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</si>
  <si>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</si>
  <si>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</si>
  <si>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</si>
  <si>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</si>
  <si>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</si>
  <si>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</si>
  <si>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</si>
  <si>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</si>
  <si>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</si>
  <si>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</si>
  <si>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</si>
  <si>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</si>
  <si>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</si>
  <si>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</si>
  <si>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</si>
  <si>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</si>
  <si>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</si>
  <si>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</si>
  <si>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</si>
  <si>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</si>
  <si>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</si>
  <si>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</si>
  <si>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</si>
  <si>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</si>
  <si>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</si>
  <si>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</si>
  <si>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</si>
  <si>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</si>
  <si>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</si>
  <si>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</si>
  <si>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</si>
  <si>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</si>
  <si>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</si>
  <si>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</si>
  <si>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</si>
  <si>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</si>
  <si>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</si>
  <si>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</si>
  <si>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</si>
  <si>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</si>
  <si>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</si>
  <si>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</si>
  <si>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</si>
  <si>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</si>
  <si>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</si>
  <si>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</si>
  <si>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</si>
  <si>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</si>
  <si>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</si>
  <si>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</si>
  <si>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</si>
  <si>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</si>
  <si>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</si>
  <si>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</si>
  <si>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</si>
  <si>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</si>
  <si>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</si>
  <si>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</si>
  <si>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</si>
  <si>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</si>
  <si>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</si>
  <si>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</si>
  <si>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</si>
  <si>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</si>
  <si>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</si>
  <si>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</si>
  <si>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</si>
  <si>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</si>
  <si>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</si>
  <si>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</si>
  <si>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</si>
  <si>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</si>
  <si>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</si>
  <si>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</si>
  <si>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</si>
  <si>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</si>
  <si>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</si>
  <si>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</si>
  <si>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</si>
  <si>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</si>
  <si>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</si>
  <si>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</si>
  <si>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</si>
  <si>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</si>
  <si>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</si>
  <si>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</si>
  <si>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</si>
  <si>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</si>
  <si>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</si>
  <si>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</si>
  <si>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</si>
  <si>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</si>
  <si>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</si>
  <si>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</si>
  <si>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</si>
  <si>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</si>
  <si>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</si>
  <si>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</si>
  <si>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</si>
  <si>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</si>
  <si>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</si>
  <si>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</si>
  <si>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</si>
  <si>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</si>
  <si>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</si>
  <si>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</si>
  <si>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</si>
  <si>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</si>
  <si>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</si>
  <si>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</si>
  <si>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</si>
  <si>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</si>
  <si>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</si>
  <si>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</si>
  <si>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</si>
  <si>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</si>
  <si>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</si>
  <si>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</si>
  <si>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</si>
  <si>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</si>
  <si>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</si>
  <si>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</si>
  <si>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</si>
  <si>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</si>
  <si>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</si>
  <si>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</si>
  <si>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</si>
  <si>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</si>
  <si>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</si>
  <si>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</si>
  <si>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</si>
  <si>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</si>
  <si>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</si>
  <si>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</si>
  <si>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</si>
  <si>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</si>
  <si>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</si>
  <si>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</si>
  <si>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</si>
  <si>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</si>
  <si>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</si>
  <si>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</si>
  <si>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</si>
  <si>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</si>
  <si>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</si>
  <si>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</si>
  <si>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</si>
  <si>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</si>
  <si>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</si>
  <si>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</si>
  <si>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</si>
  <si>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</si>
  <si>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</si>
  <si>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</si>
  <si>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</si>
  <si>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</si>
  <si>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</si>
  <si>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</si>
  <si>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</si>
  <si>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</si>
  <si>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</si>
  <si>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</si>
  <si>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</si>
  <si>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</si>
  <si>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</si>
  <si>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</si>
  <si>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</si>
  <si>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</si>
  <si>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</si>
  <si>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</si>
  <si>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</si>
  <si>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</si>
  <si>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</si>
  <si>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</si>
  <si>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</si>
  <si>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</si>
  <si>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</si>
  <si>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</si>
  <si>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</si>
  <si>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</si>
  <si>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</si>
  <si>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</si>
  <si>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</si>
  <si>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</si>
  <si>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</si>
  <si>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</si>
  <si>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</si>
  <si>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</si>
  <si>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</si>
  <si>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</si>
  <si>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</si>
  <si>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</si>
  <si>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</si>
  <si>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</si>
  <si>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</si>
  <si>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</si>
  <si>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</si>
  <si>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</si>
  <si>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</si>
  <si>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</si>
  <si>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</si>
  <si>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</si>
  <si>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</si>
  <si>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</si>
  <si>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</si>
  <si>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</si>
  <si>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</si>
  <si>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</si>
  <si>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</si>
  <si>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</si>
  <si>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</si>
  <si>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</si>
  <si>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</si>
  <si>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</si>
  <si>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</si>
  <si>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</si>
  <si>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</si>
  <si>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</si>
  <si>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</si>
  <si>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</si>
  <si>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</si>
  <si>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</si>
  <si>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</si>
  <si>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</si>
  <si>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</si>
  <si>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</si>
  <si>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</si>
  <si>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</si>
  <si>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</si>
  <si>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</si>
  <si>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</si>
  <si>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</si>
  <si>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</si>
  <si>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</si>
  <si>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</si>
  <si>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</si>
  <si>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</si>
  <si>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</si>
  <si>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</si>
  <si>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</si>
  <si>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</si>
  <si>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</si>
  <si>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</si>
  <si>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</si>
  <si>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</si>
  <si>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</si>
  <si>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</si>
  <si>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</si>
  <si>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</si>
  <si>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</si>
  <si>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</si>
  <si>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</si>
  <si>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</si>
  <si>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</si>
  <si>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</si>
  <si>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</si>
  <si>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</si>
  <si>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</si>
  <si>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</si>
  <si>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</si>
  <si>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</si>
  <si>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</si>
  <si>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</si>
  <si>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</si>
  <si>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</si>
  <si>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</si>
  <si>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</si>
  <si>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</si>
  <si>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</si>
  <si>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</si>
  <si>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</si>
  <si>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</si>
  <si>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</si>
  <si>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</si>
  <si>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</si>
  <si>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</si>
  <si>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</si>
  <si>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</si>
  <si>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</si>
  <si>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</si>
  <si>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</si>
  <si>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</si>
  <si>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</si>
  <si>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</si>
  <si>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</si>
  <si>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</si>
  <si>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</si>
  <si>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</si>
  <si>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</si>
  <si>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</si>
  <si>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</si>
  <si>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</si>
  <si>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</si>
  <si>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</si>
  <si>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</si>
  <si>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</si>
  <si>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</si>
  <si>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</si>
  <si>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</si>
  <si>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</si>
  <si>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</si>
  <si>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</si>
  <si>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</si>
  <si>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</si>
  <si>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</si>
  <si>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</si>
  <si>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</si>
  <si>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</si>
  <si>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</si>
  <si>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</si>
  <si>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</si>
  <si>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</si>
  <si>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</si>
  <si>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</si>
  <si>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</si>
  <si>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</si>
  <si>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</si>
  <si>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</si>
  <si>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</si>
  <si>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</si>
  <si>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</si>
  <si>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</si>
  <si>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</si>
  <si>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</si>
  <si>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</si>
  <si>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</si>
  <si>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</si>
  <si>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</si>
  <si>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</si>
  <si>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</si>
  <si>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</si>
  <si>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</si>
  <si>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</si>
  <si>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</si>
  <si>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</si>
  <si>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</si>
  <si>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</si>
  <si>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</si>
  <si>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</si>
  <si>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</si>
  <si>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</si>
  <si>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</si>
  <si>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</si>
  <si>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</si>
  <si>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</si>
  <si>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</si>
  <si>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</si>
  <si>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</si>
  <si>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</si>
  <si>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</si>
  <si>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</si>
  <si>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</si>
  <si>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</si>
  <si>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</si>
  <si>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</si>
  <si>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</si>
  <si>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</si>
  <si>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</si>
  <si>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</si>
  <si>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</si>
  <si>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</si>
  <si>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</si>
  <si>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</si>
  <si>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</si>
  <si>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</si>
  <si>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</si>
  <si>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</si>
  <si>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</si>
  <si>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</si>
  <si>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</si>
  <si>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</si>
  <si>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</si>
  <si>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</si>
  <si>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</si>
  <si>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</si>
  <si>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</si>
  <si>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</si>
  <si>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</si>
  <si>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</si>
  <si>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</si>
  <si>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</si>
  <si>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</si>
  <si>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</si>
  <si>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</si>
  <si>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</si>
  <si>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</si>
  <si>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</si>
  <si>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</si>
  <si>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</si>
  <si>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</si>
  <si>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</si>
  <si>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</si>
  <si>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</si>
  <si>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</si>
  <si>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</si>
  <si>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</si>
  <si>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</si>
  <si>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</si>
  <si>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</si>
  <si>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</si>
  <si>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</si>
  <si>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</si>
  <si>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</si>
  <si>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</si>
  <si>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</si>
  <si>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</si>
  <si>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</si>
  <si>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</si>
  <si>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</si>
  <si>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</si>
  <si>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</si>
  <si>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</si>
  <si>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</si>
  <si>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</si>
  <si>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</si>
  <si>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</si>
  <si>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</si>
  <si>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</si>
  <si>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</si>
  <si>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</si>
  <si>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</si>
  <si>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</si>
  <si>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</si>
  <si>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</si>
  <si>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</si>
  <si>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</si>
  <si>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</si>
  <si>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</si>
  <si>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</si>
  <si>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</si>
  <si>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</si>
  <si>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</si>
  <si>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</si>
  <si>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</si>
  <si>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</si>
  <si>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</si>
  <si>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</si>
  <si>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</si>
  <si>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</si>
  <si>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</si>
  <si>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</si>
  <si>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</si>
  <si>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</si>
  <si>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</si>
  <si>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</si>
  <si>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</si>
  <si>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</si>
  <si>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</si>
  <si>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</si>
  <si>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</si>
  <si>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</si>
  <si>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</si>
  <si>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</si>
  <si>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</si>
  <si>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</si>
  <si>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</si>
  <si>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</si>
  <si>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</si>
  <si>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</si>
  <si>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</si>
  <si>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</si>
  <si>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</si>
  <si>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</si>
  <si>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</si>
  <si>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</si>
  <si>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</si>
  <si>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</si>
  <si>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</si>
  <si>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</si>
  <si>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</si>
  <si>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</si>
  <si>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</si>
  <si>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</si>
  <si>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</si>
  <si>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</si>
  <si>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</si>
  <si>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</si>
  <si>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</si>
  <si>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</si>
  <si>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</si>
  <si>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</si>
  <si>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</si>
  <si>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</si>
  <si>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</si>
  <si>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</si>
  <si>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</si>
  <si>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</si>
  <si>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</si>
  <si>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</si>
  <si>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</si>
  <si>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</si>
  <si>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</si>
  <si>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</si>
  <si>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</si>
  <si>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</si>
  <si>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</si>
  <si>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</si>
  <si>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</si>
  <si>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</si>
  <si>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</si>
  <si>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</si>
  <si>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</si>
  <si>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</si>
  <si>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</si>
  <si>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</si>
  <si>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</si>
  <si>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</si>
  <si>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</si>
  <si>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</si>
  <si>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</si>
  <si>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</si>
  <si>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</si>
  <si>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</si>
  <si>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</si>
  <si>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</si>
  <si>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</si>
  <si>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</si>
  <si>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</si>
  <si>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</si>
  <si>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</si>
  <si>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</si>
  <si>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</si>
  <si>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</si>
  <si>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</si>
  <si>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</si>
  <si>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</si>
  <si>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</si>
  <si>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</si>
  <si>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</si>
  <si>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</si>
  <si>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</si>
  <si>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</si>
  <si>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</si>
  <si>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</si>
  <si>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</si>
  <si>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</si>
  <si>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</si>
  <si>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</si>
  <si>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</si>
  <si>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</si>
  <si>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</si>
  <si>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</si>
  <si>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</si>
  <si>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</si>
  <si>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</si>
  <si>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</si>
  <si>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</si>
  <si>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</si>
  <si>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</si>
  <si>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</si>
  <si>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</si>
  <si>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</si>
  <si>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</si>
  <si>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</si>
  <si>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</si>
  <si>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</si>
  <si>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</si>
  <si>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</si>
  <si>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</si>
  <si>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</si>
  <si>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</si>
  <si>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</si>
  <si>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</si>
  <si>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</si>
  <si>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</si>
  <si>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</si>
  <si>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</si>
  <si>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</si>
  <si>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</si>
  <si>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</si>
  <si>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</si>
  <si>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</si>
  <si>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</si>
  <si>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</si>
  <si>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</si>
  <si>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</si>
  <si>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</si>
  <si>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</si>
  <si>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</si>
  <si>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</si>
  <si>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</si>
  <si>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</si>
  <si>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</si>
  <si>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</si>
  <si>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</si>
  <si>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</si>
  <si>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</si>
  <si>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</si>
  <si>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</si>
  <si>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</si>
  <si>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</si>
  <si>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</si>
  <si>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</si>
  <si>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</si>
  <si>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</si>
  <si>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</si>
  <si>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</si>
  <si>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</si>
  <si>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</si>
  <si>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</si>
  <si>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</si>
  <si>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</si>
  <si>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</si>
  <si>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</si>
  <si>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</si>
  <si>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</si>
  <si>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</si>
  <si>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</si>
  <si>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</si>
  <si>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</si>
  <si>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</si>
  <si>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</si>
  <si>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</si>
  <si>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</si>
  <si>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</si>
  <si>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</si>
  <si>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</si>
  <si>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</si>
  <si>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</si>
  <si>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</si>
  <si>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</si>
  <si>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</si>
  <si>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</si>
  <si>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</si>
  <si>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</si>
  <si>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</si>
  <si>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</si>
  <si>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</si>
  <si>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</si>
  <si>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</si>
  <si>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</si>
  <si>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</si>
  <si>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</si>
  <si>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</si>
  <si>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</si>
  <si>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</si>
  <si>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</si>
  <si>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</si>
  <si>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</si>
  <si>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</si>
  <si>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</si>
  <si>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</si>
  <si>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</si>
  <si>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</si>
  <si>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</si>
  <si>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</si>
  <si>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</si>
  <si>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</si>
  <si>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</si>
  <si>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</si>
  <si>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</si>
  <si>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</si>
  <si>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</si>
  <si>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</si>
  <si>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</si>
  <si>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</si>
  <si>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</si>
  <si>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</si>
  <si>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</si>
  <si>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</si>
  <si>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</si>
  <si>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</si>
  <si>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</si>
  <si>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</si>
  <si>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</si>
  <si>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</si>
  <si>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</si>
  <si>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</si>
  <si>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</si>
  <si>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</si>
  <si>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</si>
  <si>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</si>
  <si>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</si>
  <si>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</si>
  <si>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</si>
  <si>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</si>
  <si>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</si>
  <si>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</si>
  <si>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</si>
  <si>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</si>
  <si>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</si>
  <si>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</si>
  <si>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</si>
  <si>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</si>
  <si>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</si>
  <si>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</si>
  <si>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</si>
  <si>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</si>
  <si>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</si>
  <si>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</si>
  <si>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</si>
  <si>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</si>
  <si>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</si>
  <si>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</si>
  <si>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</si>
  <si>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</si>
  <si>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</si>
  <si>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</si>
  <si>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</si>
  <si>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</si>
  <si>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</si>
  <si>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</si>
  <si>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</si>
  <si>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</si>
  <si>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</si>
  <si>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</si>
  <si>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</si>
  <si>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</si>
  <si>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</si>
  <si>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</si>
  <si>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</si>
  <si>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</si>
  <si>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</si>
  <si>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</si>
  <si>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</si>
  <si>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</si>
  <si>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</si>
  <si>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</si>
  <si>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</si>
  <si>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</si>
  <si>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</si>
  <si>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</si>
  <si>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</si>
  <si>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</si>
  <si>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</si>
  <si>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</si>
  <si>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</si>
  <si>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</si>
  <si>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</si>
  <si>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</si>
  <si>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</si>
  <si>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</si>
  <si>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</si>
  <si>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</si>
  <si>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</si>
  <si>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</si>
  <si>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</si>
  <si>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</si>
  <si>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</si>
  <si>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</si>
  <si>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</si>
  <si>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</si>
  <si>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</si>
  <si>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</si>
  <si>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</si>
  <si>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</si>
  <si>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</si>
  <si>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</si>
  <si>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</si>
  <si>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</si>
  <si>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</si>
  <si>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</si>
  <si>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</si>
  <si>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</si>
  <si>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</si>
  <si>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</si>
  <si>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</si>
  <si>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</si>
  <si>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</si>
  <si>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</si>
  <si>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</si>
  <si>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</si>
  <si>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</si>
  <si>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</si>
  <si>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</si>
  <si>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</si>
  <si>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</si>
  <si>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</si>
  <si>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</si>
  <si>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</si>
  <si>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</si>
  <si>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</si>
  <si>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</si>
  <si>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</si>
  <si>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</si>
  <si>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</si>
  <si>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</si>
  <si>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</si>
  <si>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</si>
  <si>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</si>
  <si>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</si>
  <si>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</si>
  <si>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</si>
  <si>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</si>
  <si>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</si>
  <si>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</si>
  <si>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</si>
  <si>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</si>
  <si>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</si>
  <si>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</si>
  <si>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</si>
  <si>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</si>
  <si>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</si>
  <si>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</si>
  <si>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</si>
  <si>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</si>
  <si>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</si>
  <si>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</si>
  <si>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</si>
  <si>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</si>
  <si>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</si>
  <si>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</si>
  <si>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</si>
  <si>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</si>
  <si>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</si>
  <si>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</si>
  <si>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</si>
  <si>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</si>
  <si>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</si>
  <si>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</si>
  <si>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</si>
  <si>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</si>
  <si>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</si>
  <si>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</si>
  <si>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</si>
  <si>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</si>
  <si>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</si>
  <si>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</si>
  <si>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</si>
  <si>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</si>
  <si>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</si>
  <si>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</si>
  <si>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</si>
  <si>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</si>
  <si>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</si>
  <si>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</si>
  <si>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</si>
  <si>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</si>
  <si>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</si>
  <si>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</si>
  <si>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</si>
  <si>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</si>
  <si>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</si>
  <si>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</si>
  <si>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</si>
  <si>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</si>
  <si>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</si>
  <si>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</si>
  <si>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</si>
  <si>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</si>
  <si>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</si>
  <si>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</si>
  <si>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</si>
  <si>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</si>
  <si>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</si>
  <si>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</si>
  <si>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</si>
  <si>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</si>
  <si>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</si>
  <si>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</si>
  <si>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</si>
  <si>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</si>
  <si>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</si>
  <si>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</si>
  <si>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</si>
  <si>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</si>
  <si>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</si>
  <si>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</si>
  <si>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</si>
  <si>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</si>
  <si>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</si>
  <si>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</si>
  <si>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</si>
  <si>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</si>
  <si>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</si>
  <si>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</si>
  <si>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</si>
  <si>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</si>
  <si>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</si>
  <si>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</si>
  <si>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</si>
  <si>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</si>
  <si>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</si>
  <si>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</si>
  <si>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</si>
  <si>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</si>
  <si>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</si>
  <si>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</si>
  <si>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</si>
  <si>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</si>
  <si>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</si>
  <si>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</si>
  <si>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</si>
  <si>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</si>
  <si>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</si>
  <si>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</si>
  <si>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</si>
  <si>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</si>
  <si>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</si>
  <si>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</si>
  <si>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</si>
  <si>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</si>
  <si>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</si>
  <si>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</si>
  <si>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</si>
  <si>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</si>
  <si>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</si>
  <si>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</si>
  <si>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</si>
  <si>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</si>
  <si>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</si>
  <si>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</si>
  <si>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</si>
  <si>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</si>
  <si>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</si>
  <si>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</si>
  <si>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</si>
  <si>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</si>
  <si>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</si>
  <si>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</si>
  <si>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</si>
  <si>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</si>
  <si>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</si>
  <si>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</si>
  <si>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</si>
  <si>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</si>
  <si>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</si>
  <si>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</si>
  <si>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</si>
  <si>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</si>
  <si>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</si>
  <si>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</si>
  <si>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</si>
  <si>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</si>
  <si>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</si>
  <si>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</si>
  <si>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</si>
  <si>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</si>
  <si>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</si>
  <si>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</si>
  <si>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</si>
  <si>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</si>
  <si>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</si>
  <si>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</si>
  <si>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</si>
  <si>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</si>
  <si>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</si>
  <si>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</si>
  <si>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</si>
  <si>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</si>
  <si>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</si>
  <si>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</si>
  <si>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</si>
  <si>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</si>
  <si>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</si>
  <si>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</si>
  <si>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</si>
  <si>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</si>
  <si>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</si>
  <si>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</si>
  <si>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</si>
  <si>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</si>
  <si>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</si>
  <si>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</si>
  <si>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</si>
  <si>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</si>
  <si>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</si>
  <si>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</si>
  <si>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</si>
  <si>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</si>
  <si>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</si>
  <si>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</si>
  <si>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</si>
  <si>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</si>
  <si>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</si>
  <si>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</si>
  <si>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</si>
  <si>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</si>
  <si>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</si>
  <si>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</si>
  <si>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</si>
  <si>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</si>
  <si>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</si>
  <si>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</si>
  <si>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</si>
  <si>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</si>
  <si>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</si>
  <si>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</si>
  <si>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</si>
  <si>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</si>
  <si>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</si>
  <si>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</si>
  <si>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</si>
  <si>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</si>
  <si>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</si>
  <si>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</si>
  <si>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</si>
  <si>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</si>
  <si>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</si>
  <si>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</si>
  <si>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</si>
  <si>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</si>
  <si>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</si>
  <si>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</si>
  <si>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</si>
  <si>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</si>
  <si>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</si>
  <si>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</si>
  <si>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</si>
  <si>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</si>
  <si>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</si>
  <si>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</si>
  <si>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</si>
  <si>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</si>
  <si>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</si>
  <si>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</si>
  <si>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</si>
  <si>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</si>
  <si>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</si>
  <si>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</si>
  <si>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</si>
  <si>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</si>
  <si>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</si>
  <si>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</si>
  <si>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</si>
  <si>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</si>
  <si>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</si>
  <si>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</si>
  <si>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</si>
  <si>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</si>
  <si>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</si>
  <si>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</si>
  <si>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</si>
  <si>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</si>
  <si>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</si>
  <si>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</si>
  <si>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</si>
  <si>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</si>
  <si>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</si>
  <si>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</si>
  <si>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</si>
  <si>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</si>
  <si>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</si>
  <si>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</si>
  <si>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</si>
  <si>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</si>
  <si>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</si>
  <si>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</si>
  <si>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</si>
  <si>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</si>
  <si>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</si>
  <si>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</si>
  <si>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</si>
  <si>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</si>
  <si>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</si>
  <si>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</si>
  <si>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</si>
  <si>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</si>
  <si>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</si>
  <si>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</si>
  <si>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</si>
  <si>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</si>
  <si>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</si>
  <si>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</si>
  <si>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</si>
  <si>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</si>
  <si>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</si>
  <si>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</si>
  <si>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</si>
  <si>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</si>
  <si>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</si>
  <si>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</si>
  <si>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</si>
  <si>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</si>
  <si>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</si>
  <si>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</si>
  <si>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</si>
  <si>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</si>
  <si>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</si>
  <si>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</si>
  <si>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</si>
  <si>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</si>
  <si>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</si>
  <si>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</si>
  <si>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</si>
  <si>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</si>
  <si>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</si>
  <si>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</si>
  <si>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</si>
  <si>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</si>
  <si>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</si>
  <si>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</si>
  <si>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</si>
  <si>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</si>
  <si>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</si>
  <si>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</si>
  <si>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</si>
  <si>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</si>
  <si>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</si>
  <si>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</si>
  <si>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</si>
  <si>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</si>
  <si>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</si>
  <si>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</si>
  <si>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</si>
  <si>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</si>
  <si>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</si>
  <si>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</si>
  <si>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</si>
  <si>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</si>
  <si>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</si>
  <si>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</si>
  <si>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</si>
  <si>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</si>
  <si>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</si>
  <si>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</si>
  <si>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</si>
  <si>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</si>
  <si>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</si>
  <si>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</si>
  <si>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</si>
  <si>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</si>
  <si>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</si>
  <si>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</si>
  <si>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</si>
  <si>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</si>
  <si>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</si>
  <si>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</si>
  <si>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</si>
  <si>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</si>
  <si>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</si>
  <si>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</si>
  <si>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</si>
  <si>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</si>
  <si>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</si>
  <si>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</si>
  <si>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</si>
  <si>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</si>
  <si>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County</t>
  </si>
  <si>
    <t>N/A</t>
  </si>
  <si>
    <t>MME per cap 2010</t>
  </si>
  <si>
    <t>MME per cap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</si>
</sst>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pou/Downloads/Opioid_prescription_am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ioid_prescription_amounts"/>
    </sheetNames>
    <sheetDataSet>
      <sheetData sheetId="0">
        <row r="2">
          <cell r="C2" t="str">
            <v>BETHEL</v>
          </cell>
          <cell r="D2" t="str">
            <v>N/A</v>
          </cell>
          <cell r="E2" t="str">
            <v>N/A</v>
          </cell>
        </row>
        <row r="3">
          <cell r="C3" t="str">
            <v>DENALI</v>
          </cell>
          <cell r="D3" t="str">
            <v>N/A</v>
          </cell>
          <cell r="E3" t="str">
            <v>N/A</v>
          </cell>
        </row>
        <row r="4">
          <cell r="C4" t="str">
            <v>ALEUTIANS EAST</v>
          </cell>
          <cell r="D4" t="str">
            <v>N/A</v>
          </cell>
          <cell r="E4" t="str">
            <v>N/A</v>
          </cell>
        </row>
        <row r="5">
          <cell r="C5" t="str">
            <v>ALEUTIANS WEST</v>
          </cell>
          <cell r="D5" t="str">
            <v>N/A</v>
          </cell>
          <cell r="E5" t="str">
            <v>N/A</v>
          </cell>
        </row>
        <row r="6">
          <cell r="C6" t="str">
            <v>SOUTHEAST FAIRBANKS</v>
          </cell>
          <cell r="D6" t="str">
            <v>N/A</v>
          </cell>
          <cell r="E6" t="str">
            <v>N/A</v>
          </cell>
        </row>
        <row r="7">
          <cell r="C7" t="str">
            <v>DILLINGHAM</v>
          </cell>
          <cell r="D7" t="str">
            <v>N/A</v>
          </cell>
          <cell r="E7" t="str">
            <v>N/A</v>
          </cell>
        </row>
        <row r="8">
          <cell r="C8" t="str">
            <v>LAKE AND PENINSULA</v>
          </cell>
          <cell r="D8" t="str">
            <v>N/A</v>
          </cell>
          <cell r="E8" t="str">
            <v>N/A</v>
          </cell>
        </row>
        <row r="9">
          <cell r="C9" t="str">
            <v>NORTH SLOPE</v>
          </cell>
          <cell r="D9" t="str">
            <v>N/A</v>
          </cell>
          <cell r="E9" t="str">
            <v>N/A</v>
          </cell>
        </row>
        <row r="10">
          <cell r="C10" t="str">
            <v>HOONAH-ANGOON</v>
          </cell>
          <cell r="D10" t="str">
            <v>N/A</v>
          </cell>
          <cell r="E10" t="str">
            <v>N/A</v>
          </cell>
        </row>
        <row r="11">
          <cell r="C11" t="str">
            <v>SKAGWAY</v>
          </cell>
          <cell r="D11" t="str">
            <v>N/A</v>
          </cell>
          <cell r="E11" t="str">
            <v>N/A</v>
          </cell>
        </row>
        <row r="12">
          <cell r="C12" t="str">
            <v>NORTHWEST ARCTIC</v>
          </cell>
          <cell r="D12" t="str">
            <v>N/A</v>
          </cell>
          <cell r="E12" t="str">
            <v>N/A</v>
          </cell>
        </row>
        <row r="13">
          <cell r="C13" t="str">
            <v>WADE HAMPTON</v>
          </cell>
          <cell r="D13" t="str">
            <v>N/A</v>
          </cell>
          <cell r="E13" t="str">
            <v>N/A</v>
          </cell>
        </row>
        <row r="14">
          <cell r="C14" t="str">
            <v>NOME</v>
          </cell>
          <cell r="D14" t="str">
            <v>N/A</v>
          </cell>
          <cell r="E14" t="str">
            <v>N/A</v>
          </cell>
        </row>
        <row r="15">
          <cell r="C15" t="str">
            <v>YUKON-KOYUKUK</v>
          </cell>
          <cell r="D15" t="str">
            <v>N/A</v>
          </cell>
          <cell r="E15" t="str">
            <v>N/A</v>
          </cell>
        </row>
        <row r="16">
          <cell r="C16" t="str">
            <v>YAKUTAT</v>
          </cell>
          <cell r="D16" t="str">
            <v>N/A</v>
          </cell>
          <cell r="E16" t="str">
            <v>N/A</v>
          </cell>
        </row>
        <row r="17">
          <cell r="C17" t="str">
            <v>HAINES</v>
          </cell>
          <cell r="D17" t="str">
            <v>N/A</v>
          </cell>
          <cell r="E17" t="str">
            <v>N/A</v>
          </cell>
        </row>
        <row r="18">
          <cell r="C18" t="str">
            <v>BRISTOL BAY</v>
          </cell>
          <cell r="D18" t="str">
            <v>N/A</v>
          </cell>
          <cell r="E18" t="str">
            <v>N/A</v>
          </cell>
        </row>
        <row r="19">
          <cell r="C19" t="str">
            <v>KENAI PENINSULA</v>
          </cell>
          <cell r="D19">
            <v>1362.1</v>
          </cell>
          <cell r="E19">
            <v>1343.7</v>
          </cell>
        </row>
        <row r="20">
          <cell r="C20" t="str">
            <v>MATANUSKA SUSITNA</v>
          </cell>
          <cell r="D20">
            <v>930.4</v>
          </cell>
          <cell r="E20">
            <v>869.3</v>
          </cell>
        </row>
        <row r="21">
          <cell r="C21" t="str">
            <v>ANCHORAGE</v>
          </cell>
          <cell r="D21">
            <v>863.8</v>
          </cell>
          <cell r="E21">
            <v>808.9</v>
          </cell>
        </row>
        <row r="22">
          <cell r="C22" t="str">
            <v>KETCHIKAN GATEWAY</v>
          </cell>
          <cell r="D22">
            <v>817.4</v>
          </cell>
          <cell r="E22">
            <v>731.1</v>
          </cell>
        </row>
        <row r="23">
          <cell r="C23" t="str">
            <v>PETERSBURG</v>
          </cell>
          <cell r="D23">
            <v>1017.7</v>
          </cell>
          <cell r="E23">
            <v>682.9</v>
          </cell>
        </row>
        <row r="24">
          <cell r="C24" t="str">
            <v>JUNEAU</v>
          </cell>
          <cell r="D24">
            <v>742.9</v>
          </cell>
          <cell r="E24">
            <v>577.20000000000005</v>
          </cell>
        </row>
        <row r="25">
          <cell r="C25" t="str">
            <v>VALDEZ CORDOVA</v>
          </cell>
          <cell r="D25">
            <v>568.1</v>
          </cell>
          <cell r="E25">
            <v>470</v>
          </cell>
        </row>
        <row r="26">
          <cell r="C26" t="str">
            <v>PRINCE OF WALES HYDER</v>
          </cell>
          <cell r="D26" t="str">
            <v>N/A</v>
          </cell>
          <cell r="E26">
            <v>433.2</v>
          </cell>
        </row>
        <row r="27">
          <cell r="C27" t="str">
            <v>FAIRBANKS NORTH STAR</v>
          </cell>
          <cell r="D27">
            <v>461</v>
          </cell>
          <cell r="E27">
            <v>413.6</v>
          </cell>
        </row>
        <row r="28">
          <cell r="C28" t="str">
            <v>KODIAK ISLAND</v>
          </cell>
          <cell r="D28">
            <v>386.3</v>
          </cell>
          <cell r="E28">
            <v>199.4</v>
          </cell>
        </row>
        <row r="29">
          <cell r="C29" t="str">
            <v>SITKA</v>
          </cell>
          <cell r="D29" t="str">
            <v>N/A</v>
          </cell>
          <cell r="E29">
            <v>107.3</v>
          </cell>
        </row>
        <row r="30">
          <cell r="C30" t="str">
            <v>WRANGELL</v>
          </cell>
          <cell r="D30">
            <v>250.3</v>
          </cell>
          <cell r="E30">
            <v>1.6</v>
          </cell>
        </row>
        <row r="31">
          <cell r="C31" t="str">
            <v>WALKER</v>
          </cell>
          <cell r="D31">
            <v>4079.3</v>
          </cell>
          <cell r="E31">
            <v>2813.3</v>
          </cell>
        </row>
        <row r="32">
          <cell r="C32" t="str">
            <v>MARION</v>
          </cell>
          <cell r="D32">
            <v>2050</v>
          </cell>
          <cell r="E32">
            <v>2111.9</v>
          </cell>
        </row>
        <row r="33">
          <cell r="C33" t="str">
            <v>ETOWAH</v>
          </cell>
          <cell r="D33">
            <v>1843.4</v>
          </cell>
          <cell r="E33">
            <v>2051.6</v>
          </cell>
        </row>
        <row r="34">
          <cell r="C34" t="str">
            <v>FRANKLIN</v>
          </cell>
          <cell r="D34">
            <v>1536.5</v>
          </cell>
          <cell r="E34">
            <v>1934.2</v>
          </cell>
        </row>
        <row r="35">
          <cell r="C35" t="str">
            <v>CHEROKEE</v>
          </cell>
          <cell r="D35">
            <v>1692</v>
          </cell>
          <cell r="E35">
            <v>1893.6</v>
          </cell>
        </row>
        <row r="36">
          <cell r="C36" t="str">
            <v>COLBERT</v>
          </cell>
          <cell r="D36">
            <v>1830</v>
          </cell>
          <cell r="E36">
            <v>1857.4</v>
          </cell>
        </row>
        <row r="37">
          <cell r="C37" t="str">
            <v>MARSHALL</v>
          </cell>
          <cell r="D37">
            <v>1780.3</v>
          </cell>
          <cell r="E37">
            <v>1837.2</v>
          </cell>
        </row>
        <row r="38">
          <cell r="C38" t="str">
            <v>COVINGTON</v>
          </cell>
          <cell r="D38">
            <v>1438.2</v>
          </cell>
          <cell r="E38">
            <v>1808.7</v>
          </cell>
        </row>
        <row r="39">
          <cell r="C39" t="str">
            <v>CALHOUN</v>
          </cell>
          <cell r="D39">
            <v>1741.4</v>
          </cell>
          <cell r="E39">
            <v>1755.6</v>
          </cell>
        </row>
        <row r="40">
          <cell r="C40" t="str">
            <v>CULLMAN</v>
          </cell>
          <cell r="D40">
            <v>1545</v>
          </cell>
          <cell r="E40">
            <v>1604.2</v>
          </cell>
        </row>
        <row r="41">
          <cell r="C41" t="str">
            <v>WINSTON</v>
          </cell>
          <cell r="D41">
            <v>1142.3</v>
          </cell>
          <cell r="E41">
            <v>1392.1</v>
          </cell>
        </row>
        <row r="42">
          <cell r="C42" t="str">
            <v>FAYETTE</v>
          </cell>
          <cell r="D42">
            <v>374.5</v>
          </cell>
          <cell r="E42">
            <v>1387.4</v>
          </cell>
        </row>
        <row r="43">
          <cell r="C43" t="str">
            <v>CHAMBERS</v>
          </cell>
          <cell r="D43">
            <v>1541.1</v>
          </cell>
          <cell r="E43">
            <v>1309.3</v>
          </cell>
        </row>
        <row r="44">
          <cell r="C44" t="str">
            <v>ESCAMBIA</v>
          </cell>
          <cell r="D44">
            <v>988.2</v>
          </cell>
          <cell r="E44">
            <v>1299.5999999999999</v>
          </cell>
        </row>
        <row r="45">
          <cell r="C45" t="str">
            <v>MORGAN</v>
          </cell>
          <cell r="D45">
            <v>1331.2</v>
          </cell>
          <cell r="E45">
            <v>1283.0999999999999</v>
          </cell>
        </row>
        <row r="46">
          <cell r="C46" t="str">
            <v>CLAY</v>
          </cell>
          <cell r="D46">
            <v>1196.0999999999999</v>
          </cell>
          <cell r="E46">
            <v>1223.5</v>
          </cell>
        </row>
        <row r="47">
          <cell r="C47" t="str">
            <v>TALLADEGA</v>
          </cell>
          <cell r="D47">
            <v>1142</v>
          </cell>
          <cell r="E47">
            <v>1189.5</v>
          </cell>
        </row>
        <row r="48">
          <cell r="C48" t="str">
            <v>LAUDERDALE</v>
          </cell>
          <cell r="D48">
            <v>1153.8</v>
          </cell>
          <cell r="E48">
            <v>1156.5999999999999</v>
          </cell>
        </row>
        <row r="49">
          <cell r="C49" t="str">
            <v>MOBILE</v>
          </cell>
          <cell r="D49">
            <v>1066.3</v>
          </cell>
          <cell r="E49">
            <v>1153.3</v>
          </cell>
        </row>
        <row r="50">
          <cell r="C50" t="str">
            <v>BALDWIN</v>
          </cell>
          <cell r="D50">
            <v>1174.0999999999999</v>
          </cell>
          <cell r="E50">
            <v>1148.5</v>
          </cell>
        </row>
        <row r="51">
          <cell r="C51" t="str">
            <v>CLARKE</v>
          </cell>
          <cell r="D51">
            <v>1061.3</v>
          </cell>
          <cell r="E51">
            <v>1108.2</v>
          </cell>
        </row>
        <row r="52">
          <cell r="C52" t="str">
            <v>CHILTON</v>
          </cell>
          <cell r="D52">
            <v>1021.2</v>
          </cell>
          <cell r="E52">
            <v>1099.0999999999999</v>
          </cell>
        </row>
        <row r="53">
          <cell r="C53" t="str">
            <v>AUTAUGA</v>
          </cell>
          <cell r="D53">
            <v>1050.8</v>
          </cell>
          <cell r="E53">
            <v>1084</v>
          </cell>
        </row>
        <row r="54">
          <cell r="C54" t="str">
            <v>DE KALB</v>
          </cell>
          <cell r="D54">
            <v>667.5</v>
          </cell>
          <cell r="E54">
            <v>1069.5999999999999</v>
          </cell>
        </row>
        <row r="55">
          <cell r="C55" t="str">
            <v>JEFFERSON</v>
          </cell>
          <cell r="D55">
            <v>1147.5</v>
          </cell>
          <cell r="E55">
            <v>1039.0999999999999</v>
          </cell>
        </row>
        <row r="56">
          <cell r="C56" t="str">
            <v>LAWRENCE</v>
          </cell>
          <cell r="D56">
            <v>426.4</v>
          </cell>
          <cell r="E56">
            <v>1020.9</v>
          </cell>
        </row>
        <row r="57">
          <cell r="C57" t="str">
            <v>ELMORE</v>
          </cell>
          <cell r="D57">
            <v>790</v>
          </cell>
          <cell r="E57">
            <v>989.4</v>
          </cell>
        </row>
        <row r="58">
          <cell r="C58" t="str">
            <v>HOUSTON</v>
          </cell>
          <cell r="D58">
            <v>1417.8</v>
          </cell>
          <cell r="E58">
            <v>987.8</v>
          </cell>
        </row>
        <row r="59">
          <cell r="C59" t="str">
            <v>SAINT CLAIR</v>
          </cell>
          <cell r="D59">
            <v>905</v>
          </cell>
          <cell r="E59">
            <v>963.2</v>
          </cell>
        </row>
        <row r="60">
          <cell r="C60" t="str">
            <v>SHELBY</v>
          </cell>
          <cell r="D60">
            <v>1119.7</v>
          </cell>
          <cell r="E60">
            <v>955.1</v>
          </cell>
        </row>
        <row r="61">
          <cell r="C61" t="str">
            <v>BUTLER</v>
          </cell>
          <cell r="D61">
            <v>834.1</v>
          </cell>
          <cell r="E61">
            <v>941.9</v>
          </cell>
        </row>
        <row r="62">
          <cell r="C62" t="str">
            <v>COFFEE</v>
          </cell>
          <cell r="D62">
            <v>838.3</v>
          </cell>
          <cell r="E62">
            <v>912</v>
          </cell>
        </row>
        <row r="63">
          <cell r="C63" t="str">
            <v>JACKSON</v>
          </cell>
          <cell r="D63">
            <v>1026.8</v>
          </cell>
          <cell r="E63">
            <v>902.1</v>
          </cell>
        </row>
        <row r="64">
          <cell r="C64" t="str">
            <v>MARENGO</v>
          </cell>
          <cell r="D64">
            <v>906.5</v>
          </cell>
          <cell r="E64">
            <v>893.2</v>
          </cell>
        </row>
        <row r="65">
          <cell r="C65" t="str">
            <v>MADISON</v>
          </cell>
          <cell r="D65">
            <v>985.4</v>
          </cell>
          <cell r="E65">
            <v>882.9</v>
          </cell>
        </row>
        <row r="66">
          <cell r="C66" t="str">
            <v>TUSCALOOSA</v>
          </cell>
          <cell r="D66">
            <v>978.5</v>
          </cell>
          <cell r="E66">
            <v>874.4</v>
          </cell>
        </row>
        <row r="67">
          <cell r="C67" t="str">
            <v>RUSSELL</v>
          </cell>
          <cell r="D67">
            <v>1284.4000000000001</v>
          </cell>
          <cell r="E67">
            <v>869</v>
          </cell>
        </row>
        <row r="68">
          <cell r="C68" t="str">
            <v>DALLAS</v>
          </cell>
          <cell r="D68">
            <v>900.1</v>
          </cell>
          <cell r="E68">
            <v>844.5</v>
          </cell>
        </row>
        <row r="69">
          <cell r="C69" t="str">
            <v>MONROE</v>
          </cell>
          <cell r="D69">
            <v>752</v>
          </cell>
          <cell r="E69">
            <v>831.2</v>
          </cell>
        </row>
        <row r="70">
          <cell r="C70" t="str">
            <v>PICKENS</v>
          </cell>
          <cell r="D70">
            <v>886.8</v>
          </cell>
          <cell r="E70">
            <v>814.3</v>
          </cell>
        </row>
        <row r="71">
          <cell r="C71" t="str">
            <v>LAMAR</v>
          </cell>
          <cell r="D71">
            <v>343.3</v>
          </cell>
          <cell r="E71">
            <v>800.8</v>
          </cell>
        </row>
        <row r="72">
          <cell r="C72" t="str">
            <v>RANDOLPH</v>
          </cell>
          <cell r="D72">
            <v>647.29999999999995</v>
          </cell>
          <cell r="E72">
            <v>769.5</v>
          </cell>
        </row>
        <row r="73">
          <cell r="C73" t="str">
            <v>CHOCTAW</v>
          </cell>
          <cell r="D73">
            <v>850.7</v>
          </cell>
          <cell r="E73">
            <v>755.9</v>
          </cell>
        </row>
        <row r="74">
          <cell r="C74" t="str">
            <v>CRENSHAW</v>
          </cell>
          <cell r="D74">
            <v>837.2</v>
          </cell>
          <cell r="E74">
            <v>718.5</v>
          </cell>
        </row>
        <row r="75">
          <cell r="C75" t="str">
            <v>CONECUH</v>
          </cell>
          <cell r="D75">
            <v>1373.6</v>
          </cell>
          <cell r="E75">
            <v>686.4</v>
          </cell>
        </row>
        <row r="76">
          <cell r="C76" t="str">
            <v>PIKE</v>
          </cell>
          <cell r="D76">
            <v>764.6</v>
          </cell>
          <cell r="E76">
            <v>663.8</v>
          </cell>
        </row>
        <row r="77">
          <cell r="C77" t="str">
            <v>TALLAPOOSA</v>
          </cell>
          <cell r="D77">
            <v>588.20000000000005</v>
          </cell>
          <cell r="E77">
            <v>657.3</v>
          </cell>
        </row>
        <row r="78">
          <cell r="C78" t="str">
            <v>LIMESTONE</v>
          </cell>
          <cell r="D78">
            <v>551.70000000000005</v>
          </cell>
          <cell r="E78">
            <v>609.20000000000005</v>
          </cell>
        </row>
        <row r="79">
          <cell r="C79" t="str">
            <v>BARBOUR</v>
          </cell>
          <cell r="D79">
            <v>638.6</v>
          </cell>
          <cell r="E79">
            <v>577.6</v>
          </cell>
        </row>
        <row r="80">
          <cell r="C80" t="str">
            <v>BIBB</v>
          </cell>
          <cell r="D80">
            <v>426.8</v>
          </cell>
          <cell r="E80">
            <v>563</v>
          </cell>
        </row>
        <row r="81">
          <cell r="C81" t="str">
            <v>MONTGOMERY</v>
          </cell>
          <cell r="D81">
            <v>669.6</v>
          </cell>
          <cell r="E81">
            <v>547.4</v>
          </cell>
        </row>
        <row r="82">
          <cell r="C82" t="str">
            <v>BLOUNT</v>
          </cell>
          <cell r="D82">
            <v>453.5</v>
          </cell>
          <cell r="E82">
            <v>459</v>
          </cell>
        </row>
        <row r="83">
          <cell r="C83" t="str">
            <v>MACON</v>
          </cell>
          <cell r="D83">
            <v>298.3</v>
          </cell>
          <cell r="E83">
            <v>426.8</v>
          </cell>
        </row>
        <row r="84">
          <cell r="C84" t="str">
            <v>LEE</v>
          </cell>
          <cell r="D84">
            <v>502.1</v>
          </cell>
          <cell r="E84">
            <v>404.4</v>
          </cell>
        </row>
        <row r="85">
          <cell r="C85" t="str">
            <v>DALE</v>
          </cell>
          <cell r="D85">
            <v>583.9</v>
          </cell>
          <cell r="E85">
            <v>394.3</v>
          </cell>
        </row>
        <row r="86">
          <cell r="C86" t="str">
            <v>GENEVA</v>
          </cell>
          <cell r="D86">
            <v>207.9</v>
          </cell>
          <cell r="E86">
            <v>374.2</v>
          </cell>
        </row>
        <row r="87">
          <cell r="C87" t="str">
            <v>CLEBURNE</v>
          </cell>
          <cell r="D87">
            <v>152.4</v>
          </cell>
          <cell r="E87">
            <v>362</v>
          </cell>
        </row>
        <row r="88">
          <cell r="C88" t="str">
            <v>WASHINGTON</v>
          </cell>
          <cell r="D88">
            <v>236.6</v>
          </cell>
          <cell r="E88">
            <v>358.7</v>
          </cell>
        </row>
        <row r="89">
          <cell r="C89" t="str">
            <v>HALE</v>
          </cell>
          <cell r="D89">
            <v>398.4</v>
          </cell>
          <cell r="E89">
            <v>355.7</v>
          </cell>
        </row>
        <row r="90">
          <cell r="C90" t="str">
            <v>WILCOX</v>
          </cell>
          <cell r="D90">
            <v>288.89999999999998</v>
          </cell>
          <cell r="E90">
            <v>348</v>
          </cell>
        </row>
        <row r="91">
          <cell r="C91" t="str">
            <v>GREENE</v>
          </cell>
          <cell r="D91">
            <v>175</v>
          </cell>
          <cell r="E91">
            <v>309.3</v>
          </cell>
        </row>
        <row r="92">
          <cell r="C92" t="str">
            <v>HENRY</v>
          </cell>
          <cell r="D92">
            <v>208.4</v>
          </cell>
          <cell r="E92">
            <v>300.7</v>
          </cell>
        </row>
        <row r="93">
          <cell r="C93" t="str">
            <v>SUMTER</v>
          </cell>
          <cell r="D93">
            <v>298.8</v>
          </cell>
          <cell r="E93">
            <v>242.4</v>
          </cell>
        </row>
        <row r="94">
          <cell r="C94" t="str">
            <v>COOSA</v>
          </cell>
          <cell r="D94">
            <v>289.39999999999998</v>
          </cell>
          <cell r="E94">
            <v>165.3</v>
          </cell>
        </row>
        <row r="95">
          <cell r="C95" t="str">
            <v>BULLOCK</v>
          </cell>
          <cell r="D95">
            <v>236.9</v>
          </cell>
          <cell r="E95">
            <v>87.1</v>
          </cell>
        </row>
        <row r="96">
          <cell r="C96" t="str">
            <v>PERRY</v>
          </cell>
          <cell r="D96" t="str">
            <v>N/A</v>
          </cell>
          <cell r="E96">
            <v>21.6</v>
          </cell>
        </row>
        <row r="97">
          <cell r="C97" t="str">
            <v>LOWNDES</v>
          </cell>
          <cell r="D97">
            <v>76.8</v>
          </cell>
          <cell r="E97">
            <v>1.2</v>
          </cell>
        </row>
        <row r="98">
          <cell r="C98" t="str">
            <v>NEVADA</v>
          </cell>
          <cell r="D98" t="str">
            <v>N/A</v>
          </cell>
          <cell r="E98" t="str">
            <v>N/A</v>
          </cell>
        </row>
        <row r="99">
          <cell r="C99" t="str">
            <v>SEBASTIAN</v>
          </cell>
          <cell r="D99">
            <v>2962.5</v>
          </cell>
          <cell r="E99">
            <v>1805.1</v>
          </cell>
        </row>
        <row r="100">
          <cell r="C100" t="str">
            <v>BOONE</v>
          </cell>
          <cell r="D100">
            <v>1583.2</v>
          </cell>
          <cell r="E100">
            <v>1795.4</v>
          </cell>
        </row>
        <row r="101">
          <cell r="C101" t="str">
            <v>CRAWFORD</v>
          </cell>
          <cell r="D101">
            <v>1512.8</v>
          </cell>
          <cell r="E101">
            <v>1657.5</v>
          </cell>
        </row>
        <row r="102">
          <cell r="C102" t="str">
            <v>GARLAND</v>
          </cell>
          <cell r="D102">
            <v>1680.2</v>
          </cell>
          <cell r="E102">
            <v>1519.8</v>
          </cell>
        </row>
        <row r="103">
          <cell r="C103" t="str">
            <v>SCOTT</v>
          </cell>
          <cell r="D103">
            <v>2048</v>
          </cell>
          <cell r="E103">
            <v>1463.8</v>
          </cell>
        </row>
        <row r="104">
          <cell r="C104" t="str">
            <v>STONE</v>
          </cell>
          <cell r="D104">
            <v>590.4</v>
          </cell>
          <cell r="E104">
            <v>1361</v>
          </cell>
        </row>
        <row r="105">
          <cell r="C105" t="str">
            <v>CONWAY</v>
          </cell>
          <cell r="D105">
            <v>1009.5</v>
          </cell>
          <cell r="E105">
            <v>1335.8</v>
          </cell>
        </row>
        <row r="106">
          <cell r="C106" t="str">
            <v>INDEPENDENCE</v>
          </cell>
          <cell r="D106">
            <v>1666.2</v>
          </cell>
          <cell r="E106">
            <v>1288.2</v>
          </cell>
        </row>
        <row r="107">
          <cell r="C107" t="str">
            <v>FULTON</v>
          </cell>
          <cell r="D107">
            <v>1566</v>
          </cell>
          <cell r="E107">
            <v>1259.9000000000001</v>
          </cell>
        </row>
        <row r="108">
          <cell r="C108" t="str">
            <v>OUACHITA</v>
          </cell>
          <cell r="D108">
            <v>934.6</v>
          </cell>
          <cell r="E108">
            <v>1251.7</v>
          </cell>
        </row>
        <row r="109">
          <cell r="C109" t="str">
            <v>POLK</v>
          </cell>
          <cell r="D109">
            <v>1003.6</v>
          </cell>
          <cell r="E109">
            <v>1177.4000000000001</v>
          </cell>
        </row>
        <row r="110">
          <cell r="C110" t="str">
            <v>SHARP</v>
          </cell>
          <cell r="D110">
            <v>1249.4000000000001</v>
          </cell>
          <cell r="E110">
            <v>1168</v>
          </cell>
        </row>
        <row r="111">
          <cell r="C111" t="str">
            <v>LITTLE RIVER</v>
          </cell>
          <cell r="D111">
            <v>292.8</v>
          </cell>
          <cell r="E111">
            <v>1143.7</v>
          </cell>
        </row>
        <row r="112">
          <cell r="C112" t="str">
            <v>DESHA</v>
          </cell>
          <cell r="D112">
            <v>1028.0999999999999</v>
          </cell>
          <cell r="E112">
            <v>1115.7</v>
          </cell>
        </row>
        <row r="113">
          <cell r="C113" t="str">
            <v>JOHNSON</v>
          </cell>
          <cell r="D113">
            <v>374.1</v>
          </cell>
          <cell r="E113">
            <v>1113.9000000000001</v>
          </cell>
        </row>
        <row r="114">
          <cell r="C114" t="str">
            <v>POPE</v>
          </cell>
          <cell r="D114">
            <v>1428.1</v>
          </cell>
          <cell r="E114">
            <v>1105.7</v>
          </cell>
        </row>
        <row r="115">
          <cell r="C115" t="str">
            <v>BAXTER</v>
          </cell>
          <cell r="D115">
            <v>1458.3</v>
          </cell>
          <cell r="E115">
            <v>1096.9000000000001</v>
          </cell>
        </row>
        <row r="116">
          <cell r="C116" t="str">
            <v>HOWARD</v>
          </cell>
          <cell r="D116">
            <v>1161.0999999999999</v>
          </cell>
          <cell r="E116">
            <v>1057.5999999999999</v>
          </cell>
        </row>
        <row r="117">
          <cell r="C117" t="str">
            <v>GREENE</v>
          </cell>
          <cell r="D117">
            <v>1205.5</v>
          </cell>
          <cell r="E117">
            <v>1023.5</v>
          </cell>
        </row>
        <row r="118">
          <cell r="C118" t="str">
            <v>LONOKE</v>
          </cell>
          <cell r="D118">
            <v>1155.0999999999999</v>
          </cell>
          <cell r="E118">
            <v>994.4</v>
          </cell>
        </row>
        <row r="119">
          <cell r="C119" t="str">
            <v>CRAIGHEAD</v>
          </cell>
          <cell r="D119">
            <v>1055.0999999999999</v>
          </cell>
          <cell r="E119">
            <v>971.7</v>
          </cell>
        </row>
        <row r="120">
          <cell r="C120" t="str">
            <v>ASHLEY</v>
          </cell>
          <cell r="D120">
            <v>300.39999999999998</v>
          </cell>
          <cell r="E120">
            <v>959.3</v>
          </cell>
        </row>
        <row r="121">
          <cell r="C121" t="str">
            <v>VAN BUREN</v>
          </cell>
          <cell r="D121">
            <v>571.29999999999995</v>
          </cell>
          <cell r="E121">
            <v>956.9</v>
          </cell>
        </row>
        <row r="122">
          <cell r="C122" t="str">
            <v>WHITE</v>
          </cell>
          <cell r="D122">
            <v>1061.0999999999999</v>
          </cell>
          <cell r="E122">
            <v>942.9</v>
          </cell>
        </row>
        <row r="123">
          <cell r="C123" t="str">
            <v>CLEBURNE</v>
          </cell>
          <cell r="D123">
            <v>1155.2</v>
          </cell>
          <cell r="E123">
            <v>939.9</v>
          </cell>
        </row>
        <row r="124">
          <cell r="C124" t="str">
            <v>JACKSON</v>
          </cell>
          <cell r="D124">
            <v>1283.3</v>
          </cell>
          <cell r="E124">
            <v>937.2</v>
          </cell>
        </row>
        <row r="125">
          <cell r="C125" t="str">
            <v>WASHINGTON</v>
          </cell>
          <cell r="D125">
            <v>1091.5999999999999</v>
          </cell>
          <cell r="E125">
            <v>931</v>
          </cell>
        </row>
        <row r="126">
          <cell r="C126" t="str">
            <v>MONTGOMERY</v>
          </cell>
          <cell r="D126">
            <v>843.5</v>
          </cell>
          <cell r="E126">
            <v>925.6</v>
          </cell>
        </row>
        <row r="127">
          <cell r="C127" t="str">
            <v>MILLER</v>
          </cell>
          <cell r="D127">
            <v>1041.2</v>
          </cell>
          <cell r="E127">
            <v>923.5</v>
          </cell>
        </row>
        <row r="128">
          <cell r="C128" t="str">
            <v>UNION</v>
          </cell>
          <cell r="D128">
            <v>1064.5</v>
          </cell>
          <cell r="E128">
            <v>889.1</v>
          </cell>
        </row>
        <row r="129">
          <cell r="C129" t="str">
            <v>PULASKI</v>
          </cell>
          <cell r="D129">
            <v>962</v>
          </cell>
          <cell r="E129">
            <v>887.2</v>
          </cell>
        </row>
        <row r="130">
          <cell r="C130" t="str">
            <v>BENTON</v>
          </cell>
          <cell r="D130">
            <v>948.9</v>
          </cell>
          <cell r="E130">
            <v>879.3</v>
          </cell>
        </row>
        <row r="131">
          <cell r="C131" t="str">
            <v>SALINE</v>
          </cell>
          <cell r="D131">
            <v>942.6</v>
          </cell>
          <cell r="E131">
            <v>875.1</v>
          </cell>
        </row>
        <row r="132">
          <cell r="C132" t="str">
            <v>MADISON</v>
          </cell>
          <cell r="D132">
            <v>241.9</v>
          </cell>
          <cell r="E132">
            <v>860.8</v>
          </cell>
        </row>
        <row r="133">
          <cell r="C133" t="str">
            <v>PHILLIPS</v>
          </cell>
          <cell r="D133">
            <v>1251.4000000000001</v>
          </cell>
          <cell r="E133">
            <v>844.3</v>
          </cell>
        </row>
        <row r="134">
          <cell r="C134" t="str">
            <v>CLAY</v>
          </cell>
          <cell r="D134">
            <v>505.2</v>
          </cell>
          <cell r="E134">
            <v>839.9</v>
          </cell>
        </row>
        <row r="135">
          <cell r="C135" t="str">
            <v>CALHOUN</v>
          </cell>
          <cell r="D135">
            <v>1089.9000000000001</v>
          </cell>
          <cell r="E135">
            <v>817.4</v>
          </cell>
        </row>
        <row r="136">
          <cell r="C136" t="str">
            <v>JEFFERSON</v>
          </cell>
          <cell r="D136">
            <v>616</v>
          </cell>
          <cell r="E136">
            <v>813.5</v>
          </cell>
        </row>
        <row r="137">
          <cell r="C137" t="str">
            <v>CROSS</v>
          </cell>
          <cell r="D137">
            <v>582.20000000000005</v>
          </cell>
          <cell r="E137">
            <v>811.7</v>
          </cell>
        </row>
        <row r="138">
          <cell r="C138" t="str">
            <v>FAULKNER</v>
          </cell>
          <cell r="D138">
            <v>932.9</v>
          </cell>
          <cell r="E138">
            <v>807.2</v>
          </cell>
        </row>
        <row r="139">
          <cell r="C139" t="str">
            <v>IZARD</v>
          </cell>
          <cell r="D139">
            <v>1975.8</v>
          </cell>
          <cell r="E139">
            <v>799.2</v>
          </cell>
        </row>
        <row r="140">
          <cell r="C140" t="str">
            <v>HEMPSTEAD</v>
          </cell>
          <cell r="D140">
            <v>871.2</v>
          </cell>
          <cell r="E140">
            <v>793.2</v>
          </cell>
        </row>
        <row r="141">
          <cell r="C141" t="str">
            <v>COLUMBIA</v>
          </cell>
          <cell r="D141">
            <v>858</v>
          </cell>
          <cell r="E141">
            <v>785.6</v>
          </cell>
        </row>
        <row r="142">
          <cell r="C142" t="str">
            <v>CHICOT</v>
          </cell>
          <cell r="D142" t="str">
            <v>N/A</v>
          </cell>
          <cell r="E142">
            <v>784.7</v>
          </cell>
        </row>
        <row r="143">
          <cell r="C143" t="str">
            <v>HOT SPRING</v>
          </cell>
          <cell r="D143">
            <v>900.3</v>
          </cell>
          <cell r="E143">
            <v>784.4</v>
          </cell>
        </row>
        <row r="144">
          <cell r="C144" t="str">
            <v>SEARCY</v>
          </cell>
          <cell r="D144">
            <v>971.9</v>
          </cell>
          <cell r="E144">
            <v>780.6</v>
          </cell>
        </row>
        <row r="145">
          <cell r="C145" t="str">
            <v>MARION</v>
          </cell>
          <cell r="D145">
            <v>703.7</v>
          </cell>
          <cell r="E145">
            <v>775.4</v>
          </cell>
        </row>
        <row r="146">
          <cell r="C146" t="str">
            <v>PRAIRIE</v>
          </cell>
          <cell r="D146">
            <v>937</v>
          </cell>
          <cell r="E146">
            <v>753.9</v>
          </cell>
        </row>
        <row r="147">
          <cell r="C147" t="str">
            <v>GRANT</v>
          </cell>
          <cell r="D147">
            <v>212.6</v>
          </cell>
          <cell r="E147">
            <v>735.9</v>
          </cell>
        </row>
        <row r="148">
          <cell r="C148" t="str">
            <v>MONROE</v>
          </cell>
          <cell r="D148" t="str">
            <v>N/A</v>
          </cell>
          <cell r="E148">
            <v>675.1</v>
          </cell>
        </row>
        <row r="149">
          <cell r="C149" t="str">
            <v>MISSISSIPPI</v>
          </cell>
          <cell r="D149">
            <v>805.9</v>
          </cell>
          <cell r="E149">
            <v>674.1</v>
          </cell>
        </row>
        <row r="150">
          <cell r="C150" t="str">
            <v>CARROLL</v>
          </cell>
          <cell r="D150">
            <v>625.5</v>
          </cell>
          <cell r="E150">
            <v>667</v>
          </cell>
        </row>
        <row r="151">
          <cell r="C151" t="str">
            <v>DREW</v>
          </cell>
          <cell r="D151">
            <v>812.8</v>
          </cell>
          <cell r="E151">
            <v>656.9</v>
          </cell>
        </row>
        <row r="152">
          <cell r="C152" t="str">
            <v>DALLAS</v>
          </cell>
          <cell r="D152">
            <v>697.9</v>
          </cell>
          <cell r="E152">
            <v>634.9</v>
          </cell>
        </row>
        <row r="153">
          <cell r="C153" t="str">
            <v>BRADLEY</v>
          </cell>
          <cell r="D153">
            <v>869.8</v>
          </cell>
          <cell r="E153">
            <v>633.29999999999995</v>
          </cell>
        </row>
        <row r="154">
          <cell r="C154" t="str">
            <v>CLARK</v>
          </cell>
          <cell r="D154">
            <v>597.4</v>
          </cell>
          <cell r="E154">
            <v>626.70000000000005</v>
          </cell>
        </row>
        <row r="155">
          <cell r="C155" t="str">
            <v>RANDOLPH</v>
          </cell>
          <cell r="D155">
            <v>706.8</v>
          </cell>
          <cell r="E155">
            <v>619.79999999999995</v>
          </cell>
        </row>
        <row r="156">
          <cell r="C156" t="str">
            <v>POINSETT</v>
          </cell>
          <cell r="D156">
            <v>284</v>
          </cell>
          <cell r="E156">
            <v>601.20000000000005</v>
          </cell>
        </row>
        <row r="157">
          <cell r="C157" t="str">
            <v>ARKANSAS</v>
          </cell>
          <cell r="D157">
            <v>528.1</v>
          </cell>
          <cell r="E157">
            <v>576.20000000000005</v>
          </cell>
        </row>
        <row r="158">
          <cell r="C158" t="str">
            <v>CRITTENDEN</v>
          </cell>
          <cell r="D158">
            <v>622.4</v>
          </cell>
          <cell r="E158">
            <v>522.9</v>
          </cell>
        </row>
        <row r="159">
          <cell r="C159" t="str">
            <v>LINCOLN</v>
          </cell>
          <cell r="D159">
            <v>224.3</v>
          </cell>
          <cell r="E159">
            <v>520.6</v>
          </cell>
        </row>
        <row r="160">
          <cell r="C160" t="str">
            <v>SAINT FRANCIS</v>
          </cell>
          <cell r="D160">
            <v>644.70000000000005</v>
          </cell>
          <cell r="E160">
            <v>504</v>
          </cell>
        </row>
        <row r="161">
          <cell r="C161" t="str">
            <v>YELL</v>
          </cell>
          <cell r="D161">
            <v>299.60000000000002</v>
          </cell>
          <cell r="E161">
            <v>496.7</v>
          </cell>
        </row>
        <row r="162">
          <cell r="C162" t="str">
            <v>SEVIER</v>
          </cell>
          <cell r="D162">
            <v>294.5</v>
          </cell>
          <cell r="E162">
            <v>479.6</v>
          </cell>
        </row>
        <row r="163">
          <cell r="C163" t="str">
            <v>PERRY</v>
          </cell>
          <cell r="D163">
            <v>1075.9000000000001</v>
          </cell>
          <cell r="E163">
            <v>479</v>
          </cell>
        </row>
        <row r="164">
          <cell r="C164" t="str">
            <v>LOGAN</v>
          </cell>
          <cell r="D164">
            <v>554.4</v>
          </cell>
          <cell r="E164">
            <v>358.6</v>
          </cell>
        </row>
        <row r="165">
          <cell r="C165" t="str">
            <v>LEE</v>
          </cell>
          <cell r="D165" t="str">
            <v>N/A</v>
          </cell>
          <cell r="E165">
            <v>325.5</v>
          </cell>
        </row>
        <row r="166">
          <cell r="C166" t="str">
            <v>FRANKLIN</v>
          </cell>
          <cell r="D166">
            <v>500.3</v>
          </cell>
          <cell r="E166">
            <v>213.9</v>
          </cell>
        </row>
        <row r="167">
          <cell r="C167" t="str">
            <v>LAWRENCE</v>
          </cell>
          <cell r="D167">
            <v>274.39999999999998</v>
          </cell>
          <cell r="E167">
            <v>148.5</v>
          </cell>
        </row>
        <row r="168">
          <cell r="C168" t="str">
            <v>PIKE</v>
          </cell>
          <cell r="D168" t="str">
            <v>N/A</v>
          </cell>
          <cell r="E168">
            <v>54.1</v>
          </cell>
        </row>
        <row r="169">
          <cell r="C169" t="str">
            <v>WOODRUFF</v>
          </cell>
          <cell r="D169">
            <v>163.19999999999999</v>
          </cell>
          <cell r="E169">
            <v>51.1</v>
          </cell>
        </row>
        <row r="170">
          <cell r="C170" t="str">
            <v>NEWTON</v>
          </cell>
          <cell r="D170" t="str">
            <v>N/A</v>
          </cell>
          <cell r="E170">
            <v>14.2</v>
          </cell>
        </row>
        <row r="171">
          <cell r="C171" t="str">
            <v>LAFAYETTE</v>
          </cell>
          <cell r="D171" t="str">
            <v>N/A</v>
          </cell>
          <cell r="E171">
            <v>13.1</v>
          </cell>
        </row>
        <row r="172">
          <cell r="C172" t="str">
            <v>CLEVELAND</v>
          </cell>
          <cell r="D172" t="str">
            <v>N/A</v>
          </cell>
          <cell r="E172">
            <v>4.8</v>
          </cell>
        </row>
        <row r="173">
          <cell r="C173" t="str">
            <v>GILA</v>
          </cell>
          <cell r="D173">
            <v>1776.4</v>
          </cell>
          <cell r="E173">
            <v>1812.2</v>
          </cell>
        </row>
        <row r="174">
          <cell r="C174" t="str">
            <v>MOHAVE</v>
          </cell>
          <cell r="D174">
            <v>1737.1</v>
          </cell>
          <cell r="E174">
            <v>1789.5</v>
          </cell>
        </row>
        <row r="175">
          <cell r="C175" t="str">
            <v>GRAHAM</v>
          </cell>
          <cell r="D175">
            <v>2404.3000000000002</v>
          </cell>
          <cell r="E175">
            <v>1580.7</v>
          </cell>
        </row>
        <row r="176">
          <cell r="C176" t="str">
            <v>YAVAPAI</v>
          </cell>
          <cell r="D176">
            <v>1213.4000000000001</v>
          </cell>
          <cell r="E176">
            <v>1185.7</v>
          </cell>
        </row>
        <row r="177">
          <cell r="C177" t="str">
            <v>COCHISE</v>
          </cell>
          <cell r="D177">
            <v>1202.9000000000001</v>
          </cell>
          <cell r="E177">
            <v>1130.2</v>
          </cell>
        </row>
        <row r="178">
          <cell r="C178" t="str">
            <v>PIMA</v>
          </cell>
          <cell r="D178">
            <v>1389.8</v>
          </cell>
          <cell r="E178">
            <v>1035.5999999999999</v>
          </cell>
        </row>
        <row r="179">
          <cell r="C179" t="str">
            <v>LA PAZ</v>
          </cell>
          <cell r="D179">
            <v>1078.5</v>
          </cell>
          <cell r="E179">
            <v>1003</v>
          </cell>
        </row>
        <row r="180">
          <cell r="C180" t="str">
            <v>NAVAJO</v>
          </cell>
          <cell r="D180">
            <v>852</v>
          </cell>
          <cell r="E180">
            <v>912.2</v>
          </cell>
        </row>
        <row r="181">
          <cell r="C181" t="str">
            <v>MARICOPA</v>
          </cell>
          <cell r="D181">
            <v>884.5</v>
          </cell>
          <cell r="E181">
            <v>768.3</v>
          </cell>
        </row>
        <row r="182">
          <cell r="C182" t="str">
            <v>PINAL</v>
          </cell>
          <cell r="D182">
            <v>688.2</v>
          </cell>
          <cell r="E182">
            <v>678.4</v>
          </cell>
        </row>
        <row r="183">
          <cell r="C183" t="str">
            <v>YUMA</v>
          </cell>
          <cell r="D183">
            <v>695.9</v>
          </cell>
          <cell r="E183">
            <v>642.4</v>
          </cell>
        </row>
        <row r="184">
          <cell r="C184" t="str">
            <v>COCONINO</v>
          </cell>
          <cell r="D184">
            <v>461.8</v>
          </cell>
          <cell r="E184">
            <v>560.29999999999995</v>
          </cell>
        </row>
        <row r="185">
          <cell r="C185" t="str">
            <v>APACHE</v>
          </cell>
          <cell r="D185">
            <v>235.8</v>
          </cell>
          <cell r="E185">
            <v>261.60000000000002</v>
          </cell>
        </row>
        <row r="186">
          <cell r="C186" t="str">
            <v>SANTA CRUZ</v>
          </cell>
          <cell r="D186">
            <v>288.60000000000002</v>
          </cell>
          <cell r="E186">
            <v>133.4</v>
          </cell>
        </row>
        <row r="187">
          <cell r="C187" t="str">
            <v>GREENLEE</v>
          </cell>
          <cell r="D187" t="str">
            <v>N/A</v>
          </cell>
          <cell r="E187">
            <v>2.2999999999999998</v>
          </cell>
        </row>
        <row r="188">
          <cell r="C188" t="str">
            <v>ALPINE</v>
          </cell>
          <cell r="D188" t="str">
            <v>N/A</v>
          </cell>
          <cell r="E188" t="str">
            <v>N/A</v>
          </cell>
        </row>
        <row r="189">
          <cell r="C189" t="str">
            <v>LAKE</v>
          </cell>
          <cell r="D189">
            <v>2444.1</v>
          </cell>
          <cell r="E189">
            <v>1961.5</v>
          </cell>
        </row>
        <row r="190">
          <cell r="C190" t="str">
            <v>BUTTE</v>
          </cell>
          <cell r="D190">
            <v>2665.4</v>
          </cell>
          <cell r="E190">
            <v>1880.6</v>
          </cell>
        </row>
        <row r="191">
          <cell r="C191" t="str">
            <v>TUOLUMNE</v>
          </cell>
          <cell r="D191">
            <v>2750.5</v>
          </cell>
          <cell r="E191">
            <v>1869.7</v>
          </cell>
        </row>
        <row r="192">
          <cell r="C192" t="str">
            <v>DEL NORTE</v>
          </cell>
          <cell r="D192">
            <v>1941.8</v>
          </cell>
          <cell r="E192">
            <v>1729.9</v>
          </cell>
        </row>
        <row r="193">
          <cell r="C193" t="str">
            <v>SHASTA</v>
          </cell>
          <cell r="D193">
            <v>2218.4</v>
          </cell>
          <cell r="E193">
            <v>1597</v>
          </cell>
        </row>
        <row r="194">
          <cell r="C194" t="str">
            <v>TRINITY</v>
          </cell>
          <cell r="D194">
            <v>1651.6</v>
          </cell>
          <cell r="E194">
            <v>1587.1</v>
          </cell>
        </row>
        <row r="195">
          <cell r="C195" t="str">
            <v>SISKIYOU</v>
          </cell>
          <cell r="D195">
            <v>1680.4</v>
          </cell>
          <cell r="E195">
            <v>1564.2</v>
          </cell>
        </row>
        <row r="196">
          <cell r="C196" t="str">
            <v>AMADOR</v>
          </cell>
          <cell r="D196">
            <v>1785.4</v>
          </cell>
          <cell r="E196">
            <v>1514.8</v>
          </cell>
        </row>
        <row r="197">
          <cell r="C197" t="str">
            <v>CALAVERAS</v>
          </cell>
          <cell r="D197">
            <v>1729</v>
          </cell>
          <cell r="E197">
            <v>1476.4</v>
          </cell>
        </row>
        <row r="198">
          <cell r="C198" t="str">
            <v>SUTTER</v>
          </cell>
          <cell r="D198">
            <v>2016.4</v>
          </cell>
          <cell r="E198">
            <v>1419.1</v>
          </cell>
        </row>
        <row r="199">
          <cell r="C199" t="str">
            <v>MENDOCINO</v>
          </cell>
          <cell r="D199">
            <v>1597.3</v>
          </cell>
          <cell r="E199">
            <v>1406.7</v>
          </cell>
        </row>
        <row r="200">
          <cell r="C200" t="str">
            <v>LASSEN</v>
          </cell>
          <cell r="D200">
            <v>2159.6999999999998</v>
          </cell>
          <cell r="E200">
            <v>1380.3</v>
          </cell>
        </row>
        <row r="201">
          <cell r="C201" t="str">
            <v>TEHAMA</v>
          </cell>
          <cell r="D201">
            <v>1450.3</v>
          </cell>
          <cell r="E201">
            <v>1235.3</v>
          </cell>
        </row>
        <row r="202">
          <cell r="C202" t="str">
            <v>HUMBOLDT</v>
          </cell>
          <cell r="D202">
            <v>1837.1</v>
          </cell>
          <cell r="E202">
            <v>1142.0999999999999</v>
          </cell>
        </row>
        <row r="203">
          <cell r="C203" t="str">
            <v>NEVADA</v>
          </cell>
          <cell r="D203">
            <v>1672.5</v>
          </cell>
          <cell r="E203">
            <v>1122.7</v>
          </cell>
        </row>
        <row r="204">
          <cell r="C204" t="str">
            <v>YUBA</v>
          </cell>
          <cell r="D204">
            <v>1492.1</v>
          </cell>
          <cell r="E204">
            <v>1110.2</v>
          </cell>
        </row>
        <row r="205">
          <cell r="C205" t="str">
            <v>PLUMAS</v>
          </cell>
          <cell r="D205">
            <v>1542.2</v>
          </cell>
          <cell r="E205">
            <v>1102.2</v>
          </cell>
        </row>
        <row r="206">
          <cell r="C206" t="str">
            <v>STANISLAUS</v>
          </cell>
          <cell r="D206">
            <v>1277.0999999999999</v>
          </cell>
          <cell r="E206">
            <v>1071</v>
          </cell>
        </row>
        <row r="207">
          <cell r="C207" t="str">
            <v>MODOC</v>
          </cell>
          <cell r="D207">
            <v>1513.7</v>
          </cell>
          <cell r="E207">
            <v>1026</v>
          </cell>
        </row>
        <row r="208">
          <cell r="C208" t="str">
            <v>MARIPOSA</v>
          </cell>
          <cell r="D208">
            <v>640.20000000000005</v>
          </cell>
          <cell r="E208">
            <v>957.8</v>
          </cell>
        </row>
        <row r="209">
          <cell r="C209" t="str">
            <v>SAN LUIS OBISPO</v>
          </cell>
          <cell r="D209">
            <v>1010.1</v>
          </cell>
          <cell r="E209">
            <v>864.4</v>
          </cell>
        </row>
        <row r="210">
          <cell r="C210" t="str">
            <v>INYO</v>
          </cell>
          <cell r="D210">
            <v>808.7</v>
          </cell>
          <cell r="E210">
            <v>846</v>
          </cell>
        </row>
        <row r="211">
          <cell r="C211" t="str">
            <v>PLACER</v>
          </cell>
          <cell r="D211">
            <v>978</v>
          </cell>
          <cell r="E211">
            <v>832</v>
          </cell>
        </row>
        <row r="212">
          <cell r="C212" t="str">
            <v>SONOMA</v>
          </cell>
          <cell r="D212">
            <v>882.9</v>
          </cell>
          <cell r="E212">
            <v>764.5</v>
          </cell>
        </row>
        <row r="213">
          <cell r="C213" t="str">
            <v>EL DORADO</v>
          </cell>
          <cell r="D213">
            <v>909.9</v>
          </cell>
          <cell r="E213">
            <v>745.9</v>
          </cell>
        </row>
        <row r="214">
          <cell r="C214" t="str">
            <v>MERCED</v>
          </cell>
          <cell r="D214">
            <v>732.1</v>
          </cell>
          <cell r="E214">
            <v>726.5</v>
          </cell>
        </row>
        <row r="215">
          <cell r="C215" t="str">
            <v>GLENN</v>
          </cell>
          <cell r="D215">
            <v>988.1</v>
          </cell>
          <cell r="E215">
            <v>698</v>
          </cell>
        </row>
        <row r="216">
          <cell r="C216" t="str">
            <v>TULARE</v>
          </cell>
          <cell r="D216">
            <v>844.5</v>
          </cell>
          <cell r="E216">
            <v>600.1</v>
          </cell>
        </row>
        <row r="217">
          <cell r="C217" t="str">
            <v>KERN</v>
          </cell>
          <cell r="D217">
            <v>652.5</v>
          </cell>
          <cell r="E217">
            <v>585</v>
          </cell>
        </row>
        <row r="218">
          <cell r="C218" t="str">
            <v>SAN BENITO</v>
          </cell>
          <cell r="D218">
            <v>551.79999999999995</v>
          </cell>
          <cell r="E218">
            <v>579.79999999999995</v>
          </cell>
        </row>
        <row r="219">
          <cell r="C219" t="str">
            <v>SACRAMENTO</v>
          </cell>
          <cell r="D219">
            <v>748.7</v>
          </cell>
          <cell r="E219">
            <v>566.5</v>
          </cell>
        </row>
        <row r="220">
          <cell r="C220" t="str">
            <v>FRESNO</v>
          </cell>
          <cell r="D220">
            <v>749.1</v>
          </cell>
          <cell r="E220">
            <v>565.4</v>
          </cell>
        </row>
        <row r="221">
          <cell r="C221" t="str">
            <v>SAN JOAQUIN</v>
          </cell>
          <cell r="D221">
            <v>637.1</v>
          </cell>
          <cell r="E221">
            <v>553.29999999999995</v>
          </cell>
        </row>
        <row r="222">
          <cell r="C222" t="str">
            <v>SANTA BARBARA</v>
          </cell>
          <cell r="D222">
            <v>888.5</v>
          </cell>
          <cell r="E222">
            <v>545</v>
          </cell>
        </row>
        <row r="223">
          <cell r="C223" t="str">
            <v>VENTURA</v>
          </cell>
          <cell r="D223">
            <v>650.20000000000005</v>
          </cell>
          <cell r="E223">
            <v>544.79999999999995</v>
          </cell>
        </row>
        <row r="224">
          <cell r="C224" t="str">
            <v>MONTEREY</v>
          </cell>
          <cell r="D224">
            <v>745.8</v>
          </cell>
          <cell r="E224">
            <v>542.5</v>
          </cell>
        </row>
        <row r="225">
          <cell r="C225" t="str">
            <v>NAPA</v>
          </cell>
          <cell r="D225">
            <v>609.79999999999995</v>
          </cell>
          <cell r="E225">
            <v>530.1</v>
          </cell>
        </row>
        <row r="226">
          <cell r="C226" t="str">
            <v>IMPERIAL</v>
          </cell>
          <cell r="D226">
            <v>475</v>
          </cell>
          <cell r="E226">
            <v>529.6</v>
          </cell>
        </row>
        <row r="227">
          <cell r="C227" t="str">
            <v>SANTA CRUZ</v>
          </cell>
          <cell r="D227">
            <v>907</v>
          </cell>
          <cell r="E227">
            <v>527.29999999999995</v>
          </cell>
        </row>
        <row r="228">
          <cell r="C228" t="str">
            <v>KINGS</v>
          </cell>
          <cell r="D228">
            <v>638.20000000000005</v>
          </cell>
          <cell r="E228">
            <v>516.4</v>
          </cell>
        </row>
        <row r="229">
          <cell r="C229" t="str">
            <v>SAN BERNARDINO</v>
          </cell>
          <cell r="D229">
            <v>527.70000000000005</v>
          </cell>
          <cell r="E229">
            <v>515.6</v>
          </cell>
        </row>
        <row r="230">
          <cell r="C230" t="str">
            <v>CONTRA COSTA</v>
          </cell>
          <cell r="D230">
            <v>664.2</v>
          </cell>
          <cell r="E230">
            <v>504</v>
          </cell>
        </row>
        <row r="231">
          <cell r="C231" t="str">
            <v>SOLANO</v>
          </cell>
          <cell r="D231">
            <v>625.79999999999995</v>
          </cell>
          <cell r="E231">
            <v>496.2</v>
          </cell>
        </row>
        <row r="232">
          <cell r="C232" t="str">
            <v>RIVERSIDE</v>
          </cell>
          <cell r="D232">
            <v>577.1</v>
          </cell>
          <cell r="E232">
            <v>489.3</v>
          </cell>
        </row>
        <row r="233">
          <cell r="C233" t="str">
            <v>MARIN</v>
          </cell>
          <cell r="D233">
            <v>632.9</v>
          </cell>
          <cell r="E233">
            <v>462.8</v>
          </cell>
        </row>
        <row r="234">
          <cell r="C234" t="str">
            <v>MADERA</v>
          </cell>
          <cell r="D234">
            <v>586.9</v>
          </cell>
          <cell r="E234">
            <v>456.4</v>
          </cell>
        </row>
        <row r="235">
          <cell r="C235" t="str">
            <v>YOLO</v>
          </cell>
          <cell r="D235">
            <v>647.1</v>
          </cell>
          <cell r="E235">
            <v>447.1</v>
          </cell>
        </row>
        <row r="236">
          <cell r="C236" t="str">
            <v>SAN FRANCISCO</v>
          </cell>
          <cell r="D236">
            <v>595.4</v>
          </cell>
          <cell r="E236">
            <v>432.1</v>
          </cell>
        </row>
        <row r="237">
          <cell r="C237" t="str">
            <v>COLUSA</v>
          </cell>
          <cell r="D237">
            <v>535.6</v>
          </cell>
          <cell r="E237">
            <v>430.4</v>
          </cell>
        </row>
        <row r="238">
          <cell r="C238" t="str">
            <v>SAN DIEGO</v>
          </cell>
          <cell r="D238">
            <v>450.1</v>
          </cell>
          <cell r="E238">
            <v>423.7</v>
          </cell>
        </row>
        <row r="239">
          <cell r="C239" t="str">
            <v>ORANGE</v>
          </cell>
          <cell r="D239">
            <v>525.4</v>
          </cell>
          <cell r="E239">
            <v>418.6</v>
          </cell>
        </row>
        <row r="240">
          <cell r="C240" t="str">
            <v>SAN MATEO</v>
          </cell>
          <cell r="D240">
            <v>452.7</v>
          </cell>
          <cell r="E240">
            <v>369.8</v>
          </cell>
        </row>
        <row r="241">
          <cell r="C241" t="str">
            <v>ALAMEDA</v>
          </cell>
          <cell r="D241">
            <v>413.4</v>
          </cell>
          <cell r="E241">
            <v>320.39999999999998</v>
          </cell>
        </row>
        <row r="242">
          <cell r="C242" t="str">
            <v>MONO</v>
          </cell>
          <cell r="D242">
            <v>280.2</v>
          </cell>
          <cell r="E242">
            <v>287</v>
          </cell>
        </row>
        <row r="243">
          <cell r="C243" t="str">
            <v>LOS ANGELES</v>
          </cell>
          <cell r="D243">
            <v>340.7</v>
          </cell>
          <cell r="E243">
            <v>278.7</v>
          </cell>
        </row>
        <row r="244">
          <cell r="C244" t="str">
            <v>SIERRA</v>
          </cell>
          <cell r="D244" t="str">
            <v>N/A</v>
          </cell>
          <cell r="E244">
            <v>249.7</v>
          </cell>
        </row>
        <row r="245">
          <cell r="C245" t="str">
            <v>SANTA CLARA</v>
          </cell>
          <cell r="D245">
            <v>255.4</v>
          </cell>
          <cell r="E245">
            <v>194</v>
          </cell>
        </row>
        <row r="246">
          <cell r="C246" t="str">
            <v>SAN JUAN</v>
          </cell>
          <cell r="D246" t="str">
            <v>N/A</v>
          </cell>
          <cell r="E246" t="str">
            <v>N/A</v>
          </cell>
        </row>
        <row r="247">
          <cell r="C247" t="str">
            <v>WASHINGTON</v>
          </cell>
          <cell r="D247" t="str">
            <v>N/A</v>
          </cell>
          <cell r="E247" t="str">
            <v>N/A</v>
          </cell>
        </row>
        <row r="248">
          <cell r="C248" t="str">
            <v>GILPIN</v>
          </cell>
          <cell r="D248" t="str">
            <v>N/A</v>
          </cell>
          <cell r="E248" t="str">
            <v>N/A</v>
          </cell>
        </row>
        <row r="249">
          <cell r="C249" t="str">
            <v>CUSTER</v>
          </cell>
          <cell r="D249" t="str">
            <v>N/A</v>
          </cell>
          <cell r="E249" t="str">
            <v>N/A</v>
          </cell>
        </row>
        <row r="250">
          <cell r="C250" t="str">
            <v>COSTILLA</v>
          </cell>
          <cell r="D250" t="str">
            <v>N/A</v>
          </cell>
          <cell r="E250" t="str">
            <v>N/A</v>
          </cell>
        </row>
        <row r="251">
          <cell r="C251" t="str">
            <v>MINERAL</v>
          </cell>
          <cell r="D251" t="str">
            <v>N/A</v>
          </cell>
          <cell r="E251" t="str">
            <v>N/A</v>
          </cell>
        </row>
        <row r="252">
          <cell r="C252" t="str">
            <v>SAGUACHE</v>
          </cell>
          <cell r="D252" t="str">
            <v>N/A</v>
          </cell>
          <cell r="E252" t="str">
            <v>N/A</v>
          </cell>
        </row>
        <row r="253">
          <cell r="C253" t="str">
            <v>DOLORES</v>
          </cell>
          <cell r="D253" t="str">
            <v>N/A</v>
          </cell>
          <cell r="E253" t="str">
            <v>N/A</v>
          </cell>
        </row>
        <row r="254">
          <cell r="C254" t="str">
            <v>HINSDALE</v>
          </cell>
          <cell r="D254" t="str">
            <v>N/A</v>
          </cell>
          <cell r="E254" t="str">
            <v>N/A</v>
          </cell>
        </row>
        <row r="255">
          <cell r="C255" t="str">
            <v>JACKSON</v>
          </cell>
          <cell r="D255" t="str">
            <v>N/A</v>
          </cell>
          <cell r="E255" t="str">
            <v>N/A</v>
          </cell>
        </row>
        <row r="256">
          <cell r="C256" t="str">
            <v>ALAMOSA</v>
          </cell>
          <cell r="D256">
            <v>2063.1999999999998</v>
          </cell>
          <cell r="E256">
            <v>1697.7</v>
          </cell>
        </row>
        <row r="257">
          <cell r="C257" t="str">
            <v>KIOWA</v>
          </cell>
          <cell r="D257">
            <v>1295.4000000000001</v>
          </cell>
          <cell r="E257">
            <v>1612</v>
          </cell>
        </row>
        <row r="258">
          <cell r="C258" t="str">
            <v>LAS ANIMAS</v>
          </cell>
          <cell r="D258">
            <v>1457.1</v>
          </cell>
          <cell r="E258">
            <v>1560.1</v>
          </cell>
        </row>
        <row r="259">
          <cell r="C259" t="str">
            <v>TELLER</v>
          </cell>
          <cell r="D259">
            <v>1618.8</v>
          </cell>
          <cell r="E259">
            <v>1437.6</v>
          </cell>
        </row>
        <row r="260">
          <cell r="C260" t="str">
            <v>PUEBLO</v>
          </cell>
          <cell r="D260">
            <v>1750.2</v>
          </cell>
          <cell r="E260">
            <v>1167</v>
          </cell>
        </row>
        <row r="261">
          <cell r="C261" t="str">
            <v>OTERO</v>
          </cell>
          <cell r="D261">
            <v>1368.6</v>
          </cell>
          <cell r="E261">
            <v>1085.0999999999999</v>
          </cell>
        </row>
        <row r="262">
          <cell r="C262" t="str">
            <v>MOFFAT</v>
          </cell>
          <cell r="D262">
            <v>1383.7</v>
          </cell>
          <cell r="E262">
            <v>978</v>
          </cell>
        </row>
        <row r="263">
          <cell r="C263" t="str">
            <v>RIO GRANDE</v>
          </cell>
          <cell r="D263">
            <v>442.9</v>
          </cell>
          <cell r="E263">
            <v>967.6</v>
          </cell>
        </row>
        <row r="264">
          <cell r="C264" t="str">
            <v>MONTEZUMA</v>
          </cell>
          <cell r="D264">
            <v>910.6</v>
          </cell>
          <cell r="E264">
            <v>960.1</v>
          </cell>
        </row>
        <row r="265">
          <cell r="C265" t="str">
            <v>CHAFFEE</v>
          </cell>
          <cell r="D265">
            <v>908.4</v>
          </cell>
          <cell r="E265">
            <v>936.6</v>
          </cell>
        </row>
        <row r="266">
          <cell r="C266" t="str">
            <v>LOGAN</v>
          </cell>
          <cell r="D266">
            <v>804.3</v>
          </cell>
          <cell r="E266">
            <v>875.3</v>
          </cell>
        </row>
        <row r="267">
          <cell r="C267" t="str">
            <v>HUERFANO</v>
          </cell>
          <cell r="D267">
            <v>1140.8</v>
          </cell>
          <cell r="E267">
            <v>872.2</v>
          </cell>
        </row>
        <row r="268">
          <cell r="C268" t="str">
            <v>PROWERS</v>
          </cell>
          <cell r="D268">
            <v>1237.5999999999999</v>
          </cell>
          <cell r="E268">
            <v>858.6</v>
          </cell>
        </row>
        <row r="269">
          <cell r="C269" t="str">
            <v>LARIMER</v>
          </cell>
          <cell r="D269">
            <v>882.7</v>
          </cell>
          <cell r="E269">
            <v>785.8</v>
          </cell>
        </row>
        <row r="270">
          <cell r="C270" t="str">
            <v>YUMA</v>
          </cell>
          <cell r="D270">
            <v>624.9</v>
          </cell>
          <cell r="E270">
            <v>784.5</v>
          </cell>
        </row>
        <row r="271">
          <cell r="C271" t="str">
            <v>DELTA</v>
          </cell>
          <cell r="D271">
            <v>854</v>
          </cell>
          <cell r="E271">
            <v>751.7</v>
          </cell>
        </row>
        <row r="272">
          <cell r="C272" t="str">
            <v>CHEYENNE</v>
          </cell>
          <cell r="D272">
            <v>724.3</v>
          </cell>
          <cell r="E272">
            <v>723.6</v>
          </cell>
        </row>
        <row r="273">
          <cell r="C273" t="str">
            <v>BACA</v>
          </cell>
          <cell r="D273">
            <v>1223.3</v>
          </cell>
          <cell r="E273">
            <v>709.3</v>
          </cell>
        </row>
        <row r="274">
          <cell r="C274" t="str">
            <v>MORGAN</v>
          </cell>
          <cell r="D274">
            <v>869.5</v>
          </cell>
          <cell r="E274">
            <v>698.6</v>
          </cell>
        </row>
        <row r="275">
          <cell r="C275" t="str">
            <v>JEFFERSON</v>
          </cell>
          <cell r="D275">
            <v>802.4</v>
          </cell>
          <cell r="E275">
            <v>680.1</v>
          </cell>
        </row>
        <row r="276">
          <cell r="C276" t="str">
            <v>FREMONT</v>
          </cell>
          <cell r="D276">
            <v>832.8</v>
          </cell>
          <cell r="E276">
            <v>676.5</v>
          </cell>
        </row>
        <row r="277">
          <cell r="C277" t="str">
            <v>EL PASO</v>
          </cell>
          <cell r="D277">
            <v>679.2</v>
          </cell>
          <cell r="E277">
            <v>653.4</v>
          </cell>
        </row>
        <row r="278">
          <cell r="C278" t="str">
            <v>MONTROSE</v>
          </cell>
          <cell r="D278">
            <v>780.7</v>
          </cell>
          <cell r="E278">
            <v>586.4</v>
          </cell>
        </row>
        <row r="279">
          <cell r="C279" t="str">
            <v>BENT</v>
          </cell>
          <cell r="D279">
            <v>528.4</v>
          </cell>
          <cell r="E279">
            <v>578.1</v>
          </cell>
        </row>
        <row r="280">
          <cell r="C280" t="str">
            <v>ARAPAHOE</v>
          </cell>
          <cell r="D280">
            <v>599.4</v>
          </cell>
          <cell r="E280">
            <v>570.29999999999995</v>
          </cell>
        </row>
        <row r="281">
          <cell r="C281" t="str">
            <v>LAKE</v>
          </cell>
          <cell r="D281">
            <v>689.4</v>
          </cell>
          <cell r="E281">
            <v>545.79999999999995</v>
          </cell>
        </row>
        <row r="282">
          <cell r="C282" t="str">
            <v>BOULDER</v>
          </cell>
          <cell r="D282">
            <v>810.3</v>
          </cell>
          <cell r="E282">
            <v>541.29999999999995</v>
          </cell>
        </row>
        <row r="283">
          <cell r="C283" t="str">
            <v>WELD</v>
          </cell>
          <cell r="D283">
            <v>590.1</v>
          </cell>
          <cell r="E283">
            <v>536.6</v>
          </cell>
        </row>
        <row r="284">
          <cell r="C284" t="str">
            <v>MESA</v>
          </cell>
          <cell r="D284">
            <v>659.1</v>
          </cell>
          <cell r="E284">
            <v>535.9</v>
          </cell>
        </row>
        <row r="285">
          <cell r="C285" t="str">
            <v>ADAMS</v>
          </cell>
          <cell r="D285">
            <v>613.4</v>
          </cell>
          <cell r="E285">
            <v>528.1</v>
          </cell>
        </row>
        <row r="286">
          <cell r="C286" t="str">
            <v>OURAY</v>
          </cell>
          <cell r="D286">
            <v>290.8</v>
          </cell>
          <cell r="E286">
            <v>520.20000000000005</v>
          </cell>
        </row>
        <row r="287">
          <cell r="C287" t="str">
            <v>GARFIELD</v>
          </cell>
          <cell r="D287">
            <v>664.6</v>
          </cell>
          <cell r="E287">
            <v>513.20000000000005</v>
          </cell>
        </row>
        <row r="288">
          <cell r="C288" t="str">
            <v>ROUTT</v>
          </cell>
          <cell r="D288">
            <v>508.4</v>
          </cell>
          <cell r="E288">
            <v>501.2</v>
          </cell>
        </row>
        <row r="289">
          <cell r="C289" t="str">
            <v>ARCHULETA</v>
          </cell>
          <cell r="D289">
            <v>438.9</v>
          </cell>
          <cell r="E289">
            <v>481.5</v>
          </cell>
        </row>
        <row r="290">
          <cell r="C290" t="str">
            <v>BROOMFIELD</v>
          </cell>
          <cell r="D290">
            <v>664.1</v>
          </cell>
          <cell r="E290">
            <v>432.7</v>
          </cell>
        </row>
        <row r="291">
          <cell r="C291" t="str">
            <v>ELBERT</v>
          </cell>
          <cell r="D291">
            <v>362.2</v>
          </cell>
          <cell r="E291">
            <v>419.3</v>
          </cell>
        </row>
        <row r="292">
          <cell r="C292" t="str">
            <v>DOUGLAS</v>
          </cell>
          <cell r="D292">
            <v>546.1</v>
          </cell>
          <cell r="E292">
            <v>404.5</v>
          </cell>
        </row>
        <row r="293">
          <cell r="C293" t="str">
            <v>LA PLATA</v>
          </cell>
          <cell r="D293">
            <v>504.2</v>
          </cell>
          <cell r="E293">
            <v>372.5</v>
          </cell>
        </row>
        <row r="294">
          <cell r="C294" t="str">
            <v>GRAND</v>
          </cell>
          <cell r="D294">
            <v>494.1</v>
          </cell>
          <cell r="E294">
            <v>355.9</v>
          </cell>
        </row>
        <row r="295">
          <cell r="C295" t="str">
            <v>SUMMIT</v>
          </cell>
          <cell r="D295">
            <v>667.6</v>
          </cell>
          <cell r="E295">
            <v>346.9</v>
          </cell>
        </row>
        <row r="296">
          <cell r="C296" t="str">
            <v>CLEAR CREEK</v>
          </cell>
          <cell r="D296">
            <v>803.9</v>
          </cell>
          <cell r="E296">
            <v>328.3</v>
          </cell>
        </row>
        <row r="297">
          <cell r="C297" t="str">
            <v>DENVER</v>
          </cell>
          <cell r="D297">
            <v>435.9</v>
          </cell>
          <cell r="E297">
            <v>326</v>
          </cell>
        </row>
        <row r="298">
          <cell r="C298" t="str">
            <v>KIT CARSON</v>
          </cell>
          <cell r="D298" t="str">
            <v>N/A</v>
          </cell>
          <cell r="E298">
            <v>311.8</v>
          </cell>
        </row>
        <row r="299">
          <cell r="C299" t="str">
            <v>GUNNISON</v>
          </cell>
          <cell r="D299">
            <v>365.6</v>
          </cell>
          <cell r="E299">
            <v>304.2</v>
          </cell>
        </row>
        <row r="300">
          <cell r="C300" t="str">
            <v>EAGLE</v>
          </cell>
          <cell r="D300">
            <v>465.4</v>
          </cell>
          <cell r="E300">
            <v>292.2</v>
          </cell>
        </row>
        <row r="301">
          <cell r="C301" t="str">
            <v>CROWLEY</v>
          </cell>
          <cell r="D301">
            <v>451.8</v>
          </cell>
          <cell r="E301">
            <v>272</v>
          </cell>
        </row>
        <row r="302">
          <cell r="C302" t="str">
            <v>PHILLIPS</v>
          </cell>
          <cell r="D302">
            <v>234.1</v>
          </cell>
          <cell r="E302">
            <v>267.39999999999998</v>
          </cell>
        </row>
        <row r="303">
          <cell r="C303" t="str">
            <v>RIO BLANCO</v>
          </cell>
          <cell r="D303">
            <v>99.3</v>
          </cell>
          <cell r="E303">
            <v>238.7</v>
          </cell>
        </row>
        <row r="304">
          <cell r="C304" t="str">
            <v>SAN MIGUEL</v>
          </cell>
          <cell r="D304">
            <v>171.9</v>
          </cell>
          <cell r="E304">
            <v>186.9</v>
          </cell>
        </row>
        <row r="305">
          <cell r="C305" t="str">
            <v>PITKIN</v>
          </cell>
          <cell r="D305" t="str">
            <v>N/A</v>
          </cell>
          <cell r="E305">
            <v>100.3</v>
          </cell>
        </row>
        <row r="306">
          <cell r="C306" t="str">
            <v>CONEJOS</v>
          </cell>
          <cell r="D306">
            <v>49.6</v>
          </cell>
          <cell r="E306">
            <v>22.8</v>
          </cell>
        </row>
        <row r="307">
          <cell r="C307" t="str">
            <v>SEDGWICK</v>
          </cell>
          <cell r="D307">
            <v>221.5</v>
          </cell>
          <cell r="E307">
            <v>15.1</v>
          </cell>
        </row>
        <row r="308">
          <cell r="C308" t="str">
            <v>LINCOLN</v>
          </cell>
          <cell r="D308" t="str">
            <v>N/A</v>
          </cell>
          <cell r="E308">
            <v>8</v>
          </cell>
        </row>
        <row r="309">
          <cell r="C309" t="str">
            <v>PARK</v>
          </cell>
          <cell r="D309">
            <v>166</v>
          </cell>
          <cell r="E309">
            <v>0</v>
          </cell>
        </row>
        <row r="310">
          <cell r="C310" t="str">
            <v>NEW HAVEN</v>
          </cell>
          <cell r="D310">
            <v>903.7</v>
          </cell>
          <cell r="E310">
            <v>845.1</v>
          </cell>
        </row>
        <row r="311">
          <cell r="C311" t="str">
            <v>NEW LONDON</v>
          </cell>
          <cell r="D311">
            <v>841.8</v>
          </cell>
          <cell r="E311">
            <v>819</v>
          </cell>
        </row>
        <row r="312">
          <cell r="C312" t="str">
            <v>WINDHAM</v>
          </cell>
          <cell r="D312">
            <v>851</v>
          </cell>
          <cell r="E312">
            <v>803.5</v>
          </cell>
        </row>
        <row r="313">
          <cell r="C313" t="str">
            <v>MIDDLESEX</v>
          </cell>
          <cell r="D313">
            <v>708.1</v>
          </cell>
          <cell r="E313">
            <v>731.7</v>
          </cell>
        </row>
        <row r="314">
          <cell r="C314" t="str">
            <v>LITCHFIELD</v>
          </cell>
          <cell r="D314">
            <v>759.9</v>
          </cell>
          <cell r="E314">
            <v>696.7</v>
          </cell>
        </row>
        <row r="315">
          <cell r="C315" t="str">
            <v>HARTFORD</v>
          </cell>
          <cell r="D315">
            <v>652.9</v>
          </cell>
          <cell r="E315">
            <v>554.6</v>
          </cell>
        </row>
        <row r="316">
          <cell r="C316" t="str">
            <v>TOLLAND</v>
          </cell>
          <cell r="D316">
            <v>539.29999999999995</v>
          </cell>
          <cell r="E316">
            <v>493.8</v>
          </cell>
        </row>
        <row r="317">
          <cell r="C317" t="str">
            <v>FAIRFIELD</v>
          </cell>
          <cell r="D317">
            <v>633.70000000000005</v>
          </cell>
          <cell r="E317">
            <v>476.9</v>
          </cell>
        </row>
        <row r="318">
          <cell r="C318" t="str">
            <v>DISTRICT OF COLUMBIA</v>
          </cell>
          <cell r="D318">
            <v>240.3</v>
          </cell>
          <cell r="E318">
            <v>205.9</v>
          </cell>
        </row>
        <row r="319">
          <cell r="C319" t="str">
            <v>SUSSEX</v>
          </cell>
          <cell r="D319">
            <v>2341.1999999999998</v>
          </cell>
          <cell r="E319">
            <v>1237.5999999999999</v>
          </cell>
        </row>
        <row r="320">
          <cell r="C320" t="str">
            <v>KENT</v>
          </cell>
          <cell r="D320">
            <v>1053.5999999999999</v>
          </cell>
          <cell r="E320">
            <v>994.5</v>
          </cell>
        </row>
        <row r="321">
          <cell r="C321" t="str">
            <v>NEW CASTLE</v>
          </cell>
          <cell r="D321">
            <v>1247.8</v>
          </cell>
          <cell r="E321">
            <v>956.4</v>
          </cell>
        </row>
        <row r="322">
          <cell r="C322" t="str">
            <v>COLUMBIA</v>
          </cell>
          <cell r="D322">
            <v>1545</v>
          </cell>
          <cell r="E322">
            <v>1359.6</v>
          </cell>
        </row>
        <row r="323">
          <cell r="C323" t="str">
            <v>OKEECHOBEE</v>
          </cell>
          <cell r="D323">
            <v>2344.3000000000002</v>
          </cell>
          <cell r="E323">
            <v>1339.8</v>
          </cell>
        </row>
        <row r="324">
          <cell r="C324" t="str">
            <v>BAKER</v>
          </cell>
          <cell r="D324">
            <v>1931.3</v>
          </cell>
          <cell r="E324">
            <v>1309.8</v>
          </cell>
        </row>
        <row r="325">
          <cell r="C325" t="str">
            <v>HERNANDO</v>
          </cell>
          <cell r="D325">
            <v>2256.1</v>
          </cell>
          <cell r="E325">
            <v>1304.5</v>
          </cell>
        </row>
        <row r="326">
          <cell r="C326" t="str">
            <v>NASSAU</v>
          </cell>
          <cell r="D326">
            <v>1522.3</v>
          </cell>
          <cell r="E326">
            <v>1240.3</v>
          </cell>
        </row>
        <row r="327">
          <cell r="C327" t="str">
            <v>LEVY</v>
          </cell>
          <cell r="D327">
            <v>1790.3</v>
          </cell>
          <cell r="E327">
            <v>1175.8</v>
          </cell>
        </row>
        <row r="328">
          <cell r="C328" t="str">
            <v>CITRUS</v>
          </cell>
          <cell r="D328">
            <v>1536.5</v>
          </cell>
          <cell r="E328">
            <v>1121.7</v>
          </cell>
        </row>
        <row r="329">
          <cell r="C329" t="str">
            <v>PUTNAM</v>
          </cell>
          <cell r="D329">
            <v>1668.6</v>
          </cell>
          <cell r="E329">
            <v>1107.3</v>
          </cell>
        </row>
        <row r="330">
          <cell r="C330" t="str">
            <v>WASHINGTON</v>
          </cell>
          <cell r="D330">
            <v>1603.6</v>
          </cell>
          <cell r="E330">
            <v>1101.4000000000001</v>
          </cell>
        </row>
        <row r="331">
          <cell r="C331" t="str">
            <v>BREVARD</v>
          </cell>
          <cell r="D331">
            <v>1542.8</v>
          </cell>
          <cell r="E331">
            <v>1082.9000000000001</v>
          </cell>
        </row>
        <row r="332">
          <cell r="C332" t="str">
            <v>SARASOTA</v>
          </cell>
          <cell r="D332">
            <v>1735.9</v>
          </cell>
          <cell r="E332">
            <v>1056.7</v>
          </cell>
        </row>
        <row r="333">
          <cell r="C333" t="str">
            <v>TAYLOR</v>
          </cell>
          <cell r="D333">
            <v>904.7</v>
          </cell>
          <cell r="E333">
            <v>1042.5999999999999</v>
          </cell>
        </row>
        <row r="334">
          <cell r="C334" t="str">
            <v>GULF</v>
          </cell>
          <cell r="D334">
            <v>1108.5999999999999</v>
          </cell>
          <cell r="E334">
            <v>1037.3</v>
          </cell>
        </row>
        <row r="335">
          <cell r="C335" t="str">
            <v>PINELLAS</v>
          </cell>
          <cell r="D335">
            <v>1931</v>
          </cell>
          <cell r="E335">
            <v>1025.8</v>
          </cell>
        </row>
        <row r="336">
          <cell r="C336" t="str">
            <v>INDIAN RIVER</v>
          </cell>
          <cell r="D336">
            <v>1654</v>
          </cell>
          <cell r="E336">
            <v>1006</v>
          </cell>
        </row>
        <row r="337">
          <cell r="C337" t="str">
            <v>PASCO</v>
          </cell>
          <cell r="D337">
            <v>2458.3000000000002</v>
          </cell>
          <cell r="E337">
            <v>999.8</v>
          </cell>
        </row>
        <row r="338">
          <cell r="C338" t="str">
            <v>BRADFORD</v>
          </cell>
          <cell r="D338">
            <v>1793.3</v>
          </cell>
          <cell r="E338">
            <v>988.6</v>
          </cell>
        </row>
        <row r="339">
          <cell r="C339" t="str">
            <v>CLAY</v>
          </cell>
          <cell r="D339">
            <v>1527</v>
          </cell>
          <cell r="E339">
            <v>968.3</v>
          </cell>
        </row>
        <row r="340">
          <cell r="C340" t="str">
            <v>MARION</v>
          </cell>
          <cell r="D340">
            <v>1326.4</v>
          </cell>
          <cell r="E340">
            <v>940.6</v>
          </cell>
        </row>
        <row r="341">
          <cell r="C341" t="str">
            <v>MANATEE</v>
          </cell>
          <cell r="D341">
            <v>1611.8</v>
          </cell>
          <cell r="E341">
            <v>931.5</v>
          </cell>
        </row>
        <row r="342">
          <cell r="C342" t="str">
            <v>DUVAL</v>
          </cell>
          <cell r="D342">
            <v>1396.5</v>
          </cell>
          <cell r="E342">
            <v>914.7</v>
          </cell>
        </row>
        <row r="343">
          <cell r="C343" t="str">
            <v>CHARLOTTE</v>
          </cell>
          <cell r="D343">
            <v>2716.6</v>
          </cell>
          <cell r="E343">
            <v>911</v>
          </cell>
        </row>
        <row r="344">
          <cell r="C344" t="str">
            <v>BAY</v>
          </cell>
          <cell r="D344">
            <v>855.2</v>
          </cell>
          <cell r="E344">
            <v>901.3</v>
          </cell>
        </row>
        <row r="345">
          <cell r="C345" t="str">
            <v>ESCAMBIA</v>
          </cell>
          <cell r="D345">
            <v>1215.0999999999999</v>
          </cell>
          <cell r="E345">
            <v>878.3</v>
          </cell>
        </row>
        <row r="346">
          <cell r="C346" t="str">
            <v>SUWANNEE</v>
          </cell>
          <cell r="D346">
            <v>953.9</v>
          </cell>
          <cell r="E346">
            <v>875.4</v>
          </cell>
        </row>
        <row r="347">
          <cell r="C347" t="str">
            <v>HENDRY</v>
          </cell>
          <cell r="D347">
            <v>1465.3</v>
          </cell>
          <cell r="E347">
            <v>836.5</v>
          </cell>
        </row>
        <row r="348">
          <cell r="C348" t="str">
            <v>MONROE</v>
          </cell>
          <cell r="D348">
            <v>1707.2</v>
          </cell>
          <cell r="E348">
            <v>830.4</v>
          </cell>
        </row>
        <row r="349">
          <cell r="C349" t="str">
            <v>MARTIN</v>
          </cell>
          <cell r="D349">
            <v>1794</v>
          </cell>
          <cell r="E349">
            <v>813.6</v>
          </cell>
        </row>
        <row r="350">
          <cell r="C350" t="str">
            <v>LAKE</v>
          </cell>
          <cell r="D350">
            <v>1146.0999999999999</v>
          </cell>
          <cell r="E350">
            <v>807.1</v>
          </cell>
        </row>
        <row r="351">
          <cell r="C351" t="str">
            <v>SANTA ROSA</v>
          </cell>
          <cell r="D351">
            <v>981.1</v>
          </cell>
          <cell r="E351">
            <v>798.8</v>
          </cell>
        </row>
        <row r="352">
          <cell r="C352" t="str">
            <v>HIGHLANDS</v>
          </cell>
          <cell r="D352">
            <v>1069.8</v>
          </cell>
          <cell r="E352">
            <v>768.5</v>
          </cell>
        </row>
        <row r="353">
          <cell r="C353" t="str">
            <v>SUMTER</v>
          </cell>
          <cell r="D353">
            <v>910.1</v>
          </cell>
          <cell r="E353">
            <v>765.3</v>
          </cell>
        </row>
        <row r="354">
          <cell r="C354" t="str">
            <v>JACKSON</v>
          </cell>
          <cell r="D354">
            <v>548.20000000000005</v>
          </cell>
          <cell r="E354">
            <v>760.1</v>
          </cell>
        </row>
        <row r="355">
          <cell r="C355" t="str">
            <v>FLAGLER</v>
          </cell>
          <cell r="D355">
            <v>1229.7</v>
          </cell>
          <cell r="E355">
            <v>757.6</v>
          </cell>
        </row>
        <row r="356">
          <cell r="C356" t="str">
            <v>VOLUSIA</v>
          </cell>
          <cell r="D356">
            <v>1443.4</v>
          </cell>
          <cell r="E356">
            <v>753.5</v>
          </cell>
        </row>
        <row r="357">
          <cell r="C357" t="str">
            <v>GILCHRIST</v>
          </cell>
          <cell r="D357">
            <v>644.70000000000005</v>
          </cell>
          <cell r="E357">
            <v>743</v>
          </cell>
        </row>
        <row r="358">
          <cell r="C358" t="str">
            <v>OKALOOSA</v>
          </cell>
          <cell r="D358">
            <v>1004.4</v>
          </cell>
          <cell r="E358">
            <v>742.2</v>
          </cell>
        </row>
        <row r="359">
          <cell r="C359" t="str">
            <v>WALTON</v>
          </cell>
          <cell r="D359">
            <v>1088.7</v>
          </cell>
          <cell r="E359">
            <v>728.6</v>
          </cell>
        </row>
        <row r="360">
          <cell r="C360" t="str">
            <v>HILLSBOROUGH</v>
          </cell>
          <cell r="D360">
            <v>2319.9</v>
          </cell>
          <cell r="E360">
            <v>725.3</v>
          </cell>
        </row>
        <row r="361">
          <cell r="C361" t="str">
            <v>LEE</v>
          </cell>
          <cell r="D361">
            <v>1546</v>
          </cell>
          <cell r="E361">
            <v>712</v>
          </cell>
        </row>
        <row r="362">
          <cell r="C362" t="str">
            <v>SAINT LUCIE</v>
          </cell>
          <cell r="D362">
            <v>1286.5999999999999</v>
          </cell>
          <cell r="E362">
            <v>699.1</v>
          </cell>
        </row>
        <row r="363">
          <cell r="C363" t="str">
            <v>UNION</v>
          </cell>
          <cell r="D363">
            <v>808.8</v>
          </cell>
          <cell r="E363">
            <v>689.2</v>
          </cell>
        </row>
        <row r="364">
          <cell r="C364" t="str">
            <v>DE SOTO</v>
          </cell>
          <cell r="D364">
            <v>987</v>
          </cell>
          <cell r="E364">
            <v>685.4</v>
          </cell>
        </row>
        <row r="365">
          <cell r="C365" t="str">
            <v>ALACHUA</v>
          </cell>
          <cell r="D365">
            <v>1084.5</v>
          </cell>
          <cell r="E365">
            <v>665.5</v>
          </cell>
        </row>
        <row r="366">
          <cell r="C366" t="str">
            <v>WAKULLA</v>
          </cell>
          <cell r="D366">
            <v>693</v>
          </cell>
          <cell r="E366">
            <v>651.20000000000005</v>
          </cell>
        </row>
        <row r="367">
          <cell r="C367" t="str">
            <v>FRANKLIN</v>
          </cell>
          <cell r="D367">
            <v>693.3</v>
          </cell>
          <cell r="E367">
            <v>649.79999999999995</v>
          </cell>
        </row>
        <row r="368">
          <cell r="C368" t="str">
            <v>PALM BEACH</v>
          </cell>
          <cell r="D368">
            <v>1427.6</v>
          </cell>
          <cell r="E368">
            <v>647.79999999999995</v>
          </cell>
        </row>
        <row r="369">
          <cell r="C369" t="str">
            <v>COLLIER</v>
          </cell>
          <cell r="D369">
            <v>1428.8</v>
          </cell>
          <cell r="E369">
            <v>640.5</v>
          </cell>
        </row>
        <row r="370">
          <cell r="C370" t="str">
            <v>DIXIE</v>
          </cell>
          <cell r="D370">
            <v>400.5</v>
          </cell>
          <cell r="E370">
            <v>586.20000000000005</v>
          </cell>
        </row>
        <row r="371">
          <cell r="C371" t="str">
            <v>HOLMES</v>
          </cell>
          <cell r="D371">
            <v>787.5</v>
          </cell>
          <cell r="E371">
            <v>563.29999999999995</v>
          </cell>
        </row>
        <row r="372">
          <cell r="C372" t="str">
            <v>POLK</v>
          </cell>
          <cell r="D372">
            <v>919.5</v>
          </cell>
          <cell r="E372">
            <v>554.79999999999995</v>
          </cell>
        </row>
        <row r="373">
          <cell r="C373" t="str">
            <v>LAFAYETTE</v>
          </cell>
          <cell r="D373">
            <v>510</v>
          </cell>
          <cell r="E373">
            <v>541.4</v>
          </cell>
        </row>
        <row r="374">
          <cell r="C374" t="str">
            <v>MADISON</v>
          </cell>
          <cell r="D374">
            <v>586.5</v>
          </cell>
          <cell r="E374">
            <v>539.29999999999995</v>
          </cell>
        </row>
        <row r="375">
          <cell r="C375" t="str">
            <v>BROWARD</v>
          </cell>
          <cell r="D375">
            <v>1371</v>
          </cell>
          <cell r="E375">
            <v>519.29999999999995</v>
          </cell>
        </row>
        <row r="376">
          <cell r="C376" t="str">
            <v>SAINT JOHNS</v>
          </cell>
          <cell r="D376">
            <v>774.6</v>
          </cell>
          <cell r="E376">
            <v>519.29999999999995</v>
          </cell>
        </row>
        <row r="377">
          <cell r="C377" t="str">
            <v>LEON</v>
          </cell>
          <cell r="D377">
            <v>549.20000000000005</v>
          </cell>
          <cell r="E377">
            <v>499.8</v>
          </cell>
        </row>
        <row r="378">
          <cell r="C378" t="str">
            <v>OSCEOLA</v>
          </cell>
          <cell r="D378">
            <v>1670.3</v>
          </cell>
          <cell r="E378">
            <v>498.5</v>
          </cell>
        </row>
        <row r="379">
          <cell r="C379" t="str">
            <v>CALHOUN</v>
          </cell>
          <cell r="D379">
            <v>555.5</v>
          </cell>
          <cell r="E379">
            <v>496.3</v>
          </cell>
        </row>
        <row r="380">
          <cell r="C380" t="str">
            <v>SEMINOLE</v>
          </cell>
          <cell r="D380">
            <v>1686.5</v>
          </cell>
          <cell r="E380">
            <v>446.2</v>
          </cell>
        </row>
        <row r="381">
          <cell r="C381" t="str">
            <v>JEFFERSON</v>
          </cell>
          <cell r="D381">
            <v>582.29999999999995</v>
          </cell>
          <cell r="E381">
            <v>435.7</v>
          </cell>
        </row>
        <row r="382">
          <cell r="C382" t="str">
            <v>GADSDEN</v>
          </cell>
          <cell r="D382">
            <v>481.7</v>
          </cell>
          <cell r="E382">
            <v>434.8</v>
          </cell>
        </row>
        <row r="383">
          <cell r="C383" t="str">
            <v>ORANGE</v>
          </cell>
          <cell r="D383">
            <v>1056.0999999999999</v>
          </cell>
          <cell r="E383">
            <v>364.3</v>
          </cell>
        </row>
        <row r="384">
          <cell r="C384" t="str">
            <v>HARDEE</v>
          </cell>
          <cell r="D384">
            <v>580.5</v>
          </cell>
          <cell r="E384">
            <v>312.8</v>
          </cell>
        </row>
        <row r="385">
          <cell r="C385" t="str">
            <v>HAMILTON</v>
          </cell>
          <cell r="D385">
            <v>624.79999999999995</v>
          </cell>
          <cell r="E385">
            <v>300.39999999999998</v>
          </cell>
        </row>
        <row r="386">
          <cell r="C386" t="str">
            <v>MIAMI-DADE</v>
          </cell>
          <cell r="D386">
            <v>407.6</v>
          </cell>
          <cell r="E386">
            <v>230.2</v>
          </cell>
        </row>
        <row r="387">
          <cell r="C387" t="str">
            <v>LIBERTY</v>
          </cell>
          <cell r="D387">
            <v>351.2</v>
          </cell>
          <cell r="E387">
            <v>229.3</v>
          </cell>
        </row>
        <row r="388">
          <cell r="C388" t="str">
            <v>GLADES</v>
          </cell>
          <cell r="D388" t="str">
            <v>N/A</v>
          </cell>
          <cell r="E388">
            <v>120.8</v>
          </cell>
        </row>
        <row r="389">
          <cell r="C389" t="str">
            <v>TALBOT</v>
          </cell>
          <cell r="D389" t="str">
            <v>N/A</v>
          </cell>
          <cell r="E389" t="str">
            <v>N/A</v>
          </cell>
        </row>
        <row r="390">
          <cell r="C390" t="str">
            <v>ECHOLS</v>
          </cell>
          <cell r="D390" t="str">
            <v>N/A</v>
          </cell>
          <cell r="E390" t="str">
            <v>N/A</v>
          </cell>
        </row>
        <row r="391">
          <cell r="C391" t="str">
            <v>QUITMAN</v>
          </cell>
          <cell r="D391" t="str">
            <v>N/A</v>
          </cell>
          <cell r="E391" t="str">
            <v>N/A</v>
          </cell>
        </row>
        <row r="392">
          <cell r="C392" t="str">
            <v>GLASCOCK</v>
          </cell>
          <cell r="D392" t="str">
            <v>N/A</v>
          </cell>
          <cell r="E392" t="str">
            <v>N/A</v>
          </cell>
        </row>
        <row r="393">
          <cell r="C393" t="str">
            <v>BAKER</v>
          </cell>
          <cell r="D393" t="str">
            <v>N/A</v>
          </cell>
          <cell r="E393" t="str">
            <v>N/A</v>
          </cell>
        </row>
        <row r="394">
          <cell r="C394" t="str">
            <v>TALIAFERRO</v>
          </cell>
          <cell r="D394" t="str">
            <v>N/A</v>
          </cell>
          <cell r="E394" t="str">
            <v>N/A</v>
          </cell>
        </row>
        <row r="395">
          <cell r="C395" t="str">
            <v>CHATTAHOOCHEE</v>
          </cell>
          <cell r="D395" t="str">
            <v>N/A</v>
          </cell>
          <cell r="E395" t="str">
            <v>N/A</v>
          </cell>
        </row>
        <row r="396">
          <cell r="C396" t="str">
            <v>HARALSON</v>
          </cell>
          <cell r="D396">
            <v>2899.7</v>
          </cell>
          <cell r="E396">
            <v>2250.1</v>
          </cell>
        </row>
        <row r="397">
          <cell r="C397" t="str">
            <v>GILMER</v>
          </cell>
          <cell r="D397">
            <v>1964.8</v>
          </cell>
          <cell r="E397">
            <v>1812.6</v>
          </cell>
        </row>
        <row r="398">
          <cell r="C398" t="str">
            <v>FANNIN</v>
          </cell>
          <cell r="D398">
            <v>1024.5</v>
          </cell>
          <cell r="E398">
            <v>1721.7</v>
          </cell>
        </row>
        <row r="399">
          <cell r="C399" t="str">
            <v>STEPHENS</v>
          </cell>
          <cell r="D399">
            <v>1743.3</v>
          </cell>
          <cell r="E399">
            <v>1702.1</v>
          </cell>
        </row>
        <row r="400">
          <cell r="C400" t="str">
            <v>RABUN</v>
          </cell>
          <cell r="D400">
            <v>1883.6</v>
          </cell>
          <cell r="E400">
            <v>1699.4</v>
          </cell>
        </row>
        <row r="401">
          <cell r="C401" t="str">
            <v>WARE</v>
          </cell>
          <cell r="D401">
            <v>2561</v>
          </cell>
          <cell r="E401">
            <v>1697.3</v>
          </cell>
        </row>
        <row r="402">
          <cell r="C402" t="str">
            <v>BEN HILL</v>
          </cell>
          <cell r="D402">
            <v>1058.8</v>
          </cell>
          <cell r="E402">
            <v>1589.4</v>
          </cell>
        </row>
        <row r="403">
          <cell r="C403" t="str">
            <v>CRISP</v>
          </cell>
          <cell r="D403">
            <v>1537.9</v>
          </cell>
          <cell r="E403">
            <v>1575.8</v>
          </cell>
        </row>
        <row r="404">
          <cell r="C404" t="str">
            <v>WAYNE</v>
          </cell>
          <cell r="D404">
            <v>1870.9</v>
          </cell>
          <cell r="E404">
            <v>1466.3</v>
          </cell>
        </row>
        <row r="405">
          <cell r="C405" t="str">
            <v>POLK</v>
          </cell>
          <cell r="D405">
            <v>1360.2</v>
          </cell>
          <cell r="E405">
            <v>1418.5</v>
          </cell>
        </row>
        <row r="406">
          <cell r="C406" t="str">
            <v>WILKES</v>
          </cell>
          <cell r="D406">
            <v>986.2</v>
          </cell>
          <cell r="E406">
            <v>1398.4</v>
          </cell>
        </row>
        <row r="407">
          <cell r="C407" t="str">
            <v>MCDUFFIE</v>
          </cell>
          <cell r="D407">
            <v>1480</v>
          </cell>
          <cell r="E407">
            <v>1392.6</v>
          </cell>
        </row>
        <row r="408">
          <cell r="C408" t="str">
            <v>COFFEE</v>
          </cell>
          <cell r="D408">
            <v>1553.2</v>
          </cell>
          <cell r="E408">
            <v>1338.4</v>
          </cell>
        </row>
        <row r="409">
          <cell r="C409" t="str">
            <v>TOOMBS</v>
          </cell>
          <cell r="D409">
            <v>1795.7</v>
          </cell>
          <cell r="E409">
            <v>1327.7</v>
          </cell>
        </row>
        <row r="410">
          <cell r="C410" t="str">
            <v>FRANKLIN</v>
          </cell>
          <cell r="D410">
            <v>1806.5</v>
          </cell>
          <cell r="E410">
            <v>1295.4000000000001</v>
          </cell>
        </row>
        <row r="411">
          <cell r="C411" t="str">
            <v>BACON</v>
          </cell>
          <cell r="D411">
            <v>1706.6</v>
          </cell>
          <cell r="E411">
            <v>1289</v>
          </cell>
        </row>
        <row r="412">
          <cell r="C412" t="str">
            <v>APPLING</v>
          </cell>
          <cell r="D412">
            <v>967.4</v>
          </cell>
          <cell r="E412">
            <v>1273.0999999999999</v>
          </cell>
        </row>
        <row r="413">
          <cell r="C413" t="str">
            <v>ELBERT</v>
          </cell>
          <cell r="D413">
            <v>818.8</v>
          </cell>
          <cell r="E413">
            <v>1269</v>
          </cell>
        </row>
        <row r="414">
          <cell r="C414" t="str">
            <v>BLECKLEY</v>
          </cell>
          <cell r="D414">
            <v>1328.7</v>
          </cell>
          <cell r="E414">
            <v>1229.7</v>
          </cell>
        </row>
        <row r="415">
          <cell r="C415" t="str">
            <v>FLOYD</v>
          </cell>
          <cell r="D415">
            <v>1090.0999999999999</v>
          </cell>
          <cell r="E415">
            <v>1223.5</v>
          </cell>
        </row>
        <row r="416">
          <cell r="C416" t="str">
            <v>LAURENS</v>
          </cell>
          <cell r="D416">
            <v>1665.7</v>
          </cell>
          <cell r="E416">
            <v>1221.2</v>
          </cell>
        </row>
        <row r="417">
          <cell r="C417" t="str">
            <v>MADISON</v>
          </cell>
          <cell r="D417">
            <v>703.5</v>
          </cell>
          <cell r="E417">
            <v>1216.7</v>
          </cell>
        </row>
        <row r="418">
          <cell r="C418" t="str">
            <v>TIFT</v>
          </cell>
          <cell r="D418">
            <v>1114.5999999999999</v>
          </cell>
          <cell r="E418">
            <v>1215.7</v>
          </cell>
        </row>
        <row r="419">
          <cell r="C419" t="str">
            <v>UNION</v>
          </cell>
          <cell r="D419">
            <v>1386</v>
          </cell>
          <cell r="E419">
            <v>1185.2</v>
          </cell>
        </row>
        <row r="420">
          <cell r="C420" t="str">
            <v>GREENE</v>
          </cell>
          <cell r="D420">
            <v>932.6</v>
          </cell>
          <cell r="E420">
            <v>1177</v>
          </cell>
        </row>
        <row r="421">
          <cell r="C421" t="str">
            <v>BIBB</v>
          </cell>
          <cell r="D421">
            <v>1316.9</v>
          </cell>
          <cell r="E421">
            <v>1161.3</v>
          </cell>
        </row>
        <row r="422">
          <cell r="C422" t="str">
            <v>EVANS</v>
          </cell>
          <cell r="D422">
            <v>1168.5</v>
          </cell>
          <cell r="E422">
            <v>1159.7</v>
          </cell>
        </row>
        <row r="423">
          <cell r="C423" t="str">
            <v>RANDOLPH</v>
          </cell>
          <cell r="D423">
            <v>1418.6</v>
          </cell>
          <cell r="E423">
            <v>1114.5</v>
          </cell>
        </row>
        <row r="424">
          <cell r="C424" t="str">
            <v>CATOOSA</v>
          </cell>
          <cell r="D424">
            <v>1444.2</v>
          </cell>
          <cell r="E424">
            <v>1103.5</v>
          </cell>
        </row>
        <row r="425">
          <cell r="C425" t="str">
            <v>PICKENS</v>
          </cell>
          <cell r="D425">
            <v>1221.7</v>
          </cell>
          <cell r="E425">
            <v>1090.5999999999999</v>
          </cell>
        </row>
        <row r="426">
          <cell r="C426" t="str">
            <v>SPALDING</v>
          </cell>
          <cell r="D426">
            <v>1223.4000000000001</v>
          </cell>
          <cell r="E426">
            <v>1073</v>
          </cell>
        </row>
        <row r="427">
          <cell r="C427" t="str">
            <v>CLINCH</v>
          </cell>
          <cell r="D427">
            <v>944.9</v>
          </cell>
          <cell r="E427">
            <v>1067.9000000000001</v>
          </cell>
        </row>
        <row r="428">
          <cell r="C428" t="str">
            <v>TOWNS</v>
          </cell>
          <cell r="D428">
            <v>1070.9000000000001</v>
          </cell>
          <cell r="E428">
            <v>1067.4000000000001</v>
          </cell>
        </row>
        <row r="429">
          <cell r="C429" t="str">
            <v>CANDLER</v>
          </cell>
          <cell r="D429">
            <v>655.8</v>
          </cell>
          <cell r="E429">
            <v>1059.0999999999999</v>
          </cell>
        </row>
        <row r="430">
          <cell r="C430" t="str">
            <v>DAWSON</v>
          </cell>
          <cell r="D430">
            <v>1194.3</v>
          </cell>
          <cell r="E430">
            <v>1056.4000000000001</v>
          </cell>
        </row>
        <row r="431">
          <cell r="C431" t="str">
            <v>SEMINOLE</v>
          </cell>
          <cell r="D431">
            <v>383.2</v>
          </cell>
          <cell r="E431">
            <v>987.9</v>
          </cell>
        </row>
        <row r="432">
          <cell r="C432" t="str">
            <v>JEFFERSON</v>
          </cell>
          <cell r="D432">
            <v>1151.4000000000001</v>
          </cell>
          <cell r="E432">
            <v>975.3</v>
          </cell>
        </row>
        <row r="433">
          <cell r="C433" t="str">
            <v>DODGE</v>
          </cell>
          <cell r="D433">
            <v>841.7</v>
          </cell>
          <cell r="E433">
            <v>967.8</v>
          </cell>
        </row>
        <row r="434">
          <cell r="C434" t="str">
            <v>CHATTOOGA</v>
          </cell>
          <cell r="D434">
            <v>765.1</v>
          </cell>
          <cell r="E434">
            <v>967.7</v>
          </cell>
        </row>
        <row r="435">
          <cell r="C435" t="str">
            <v>BRYAN</v>
          </cell>
          <cell r="D435">
            <v>563.70000000000005</v>
          </cell>
          <cell r="E435">
            <v>955.6</v>
          </cell>
        </row>
        <row r="436">
          <cell r="C436" t="str">
            <v>WALTON</v>
          </cell>
          <cell r="D436">
            <v>1073.4000000000001</v>
          </cell>
          <cell r="E436">
            <v>938.9</v>
          </cell>
        </row>
        <row r="437">
          <cell r="C437" t="str">
            <v>CARROLL</v>
          </cell>
          <cell r="D437">
            <v>1143.3</v>
          </cell>
          <cell r="E437">
            <v>929.5</v>
          </cell>
        </row>
        <row r="438">
          <cell r="C438" t="str">
            <v>HABERSHAM</v>
          </cell>
          <cell r="D438">
            <v>1372.3</v>
          </cell>
          <cell r="E438">
            <v>919.8</v>
          </cell>
        </row>
        <row r="439">
          <cell r="C439" t="str">
            <v>JACKSON</v>
          </cell>
          <cell r="D439">
            <v>1133.9000000000001</v>
          </cell>
          <cell r="E439">
            <v>901.2</v>
          </cell>
        </row>
        <row r="440">
          <cell r="C440" t="str">
            <v>WILKINSON</v>
          </cell>
          <cell r="D440" t="str">
            <v>N/A</v>
          </cell>
          <cell r="E440">
            <v>898.7</v>
          </cell>
        </row>
        <row r="441">
          <cell r="C441" t="str">
            <v>GORDON</v>
          </cell>
          <cell r="D441">
            <v>1090</v>
          </cell>
          <cell r="E441">
            <v>897.1</v>
          </cell>
        </row>
        <row r="442">
          <cell r="C442" t="str">
            <v>DECATUR</v>
          </cell>
          <cell r="D442">
            <v>927.5</v>
          </cell>
          <cell r="E442">
            <v>893</v>
          </cell>
        </row>
        <row r="443">
          <cell r="C443" t="str">
            <v>BARTOW</v>
          </cell>
          <cell r="D443">
            <v>986.7</v>
          </cell>
          <cell r="E443">
            <v>887.2</v>
          </cell>
        </row>
        <row r="444">
          <cell r="C444" t="str">
            <v>UPSON</v>
          </cell>
          <cell r="D444">
            <v>746.8</v>
          </cell>
          <cell r="E444">
            <v>880.2</v>
          </cell>
        </row>
        <row r="445">
          <cell r="C445" t="str">
            <v>MCINTOSH</v>
          </cell>
          <cell r="D445">
            <v>1293.0999999999999</v>
          </cell>
          <cell r="E445">
            <v>867.5</v>
          </cell>
        </row>
        <row r="446">
          <cell r="C446" t="str">
            <v>BROOKS</v>
          </cell>
          <cell r="D446">
            <v>1222.9000000000001</v>
          </cell>
          <cell r="E446">
            <v>837.6</v>
          </cell>
        </row>
        <row r="447">
          <cell r="C447" t="str">
            <v>BALDWIN</v>
          </cell>
          <cell r="D447">
            <v>1076.8</v>
          </cell>
          <cell r="E447">
            <v>818.8</v>
          </cell>
        </row>
        <row r="448">
          <cell r="C448" t="str">
            <v>HART</v>
          </cell>
          <cell r="D448">
            <v>868.2</v>
          </cell>
          <cell r="E448">
            <v>813.8</v>
          </cell>
        </row>
        <row r="449">
          <cell r="C449" t="str">
            <v>EMANUEL</v>
          </cell>
          <cell r="D449">
            <v>1074.5</v>
          </cell>
          <cell r="E449">
            <v>812.2</v>
          </cell>
        </row>
        <row r="450">
          <cell r="C450" t="str">
            <v>DOUGHERTY</v>
          </cell>
          <cell r="D450">
            <v>902.8</v>
          </cell>
          <cell r="E450">
            <v>801.7</v>
          </cell>
        </row>
        <row r="451">
          <cell r="C451" t="str">
            <v>PULASKI</v>
          </cell>
          <cell r="D451">
            <v>608.9</v>
          </cell>
          <cell r="E451">
            <v>800.9</v>
          </cell>
        </row>
        <row r="452">
          <cell r="C452" t="str">
            <v>HOUSTON</v>
          </cell>
          <cell r="D452">
            <v>1070.9000000000001</v>
          </cell>
          <cell r="E452">
            <v>796.4</v>
          </cell>
        </row>
        <row r="453">
          <cell r="C453" t="str">
            <v>CLARKE</v>
          </cell>
          <cell r="D453">
            <v>1136.5999999999999</v>
          </cell>
          <cell r="E453">
            <v>793.6</v>
          </cell>
        </row>
        <row r="454">
          <cell r="C454" t="str">
            <v>BARROW</v>
          </cell>
          <cell r="D454">
            <v>685.2</v>
          </cell>
          <cell r="E454">
            <v>792.8</v>
          </cell>
        </row>
        <row r="455">
          <cell r="C455" t="str">
            <v>COLUMBIA</v>
          </cell>
          <cell r="D455">
            <v>888.9</v>
          </cell>
          <cell r="E455">
            <v>787.9</v>
          </cell>
        </row>
        <row r="456">
          <cell r="C456" t="str">
            <v>CHARLTON</v>
          </cell>
          <cell r="D456">
            <v>853.1</v>
          </cell>
          <cell r="E456">
            <v>774.8</v>
          </cell>
        </row>
        <row r="457">
          <cell r="C457" t="str">
            <v>DOUGLAS</v>
          </cell>
          <cell r="D457">
            <v>767.9</v>
          </cell>
          <cell r="E457">
            <v>774.3</v>
          </cell>
        </row>
        <row r="458">
          <cell r="C458" t="str">
            <v>MURRAY</v>
          </cell>
          <cell r="D458">
            <v>737.1</v>
          </cell>
          <cell r="E458">
            <v>766.5</v>
          </cell>
        </row>
        <row r="459">
          <cell r="C459" t="str">
            <v>JEFF DAVIS</v>
          </cell>
          <cell r="D459">
            <v>1375.3</v>
          </cell>
          <cell r="E459">
            <v>755.3</v>
          </cell>
        </row>
        <row r="460">
          <cell r="C460" t="str">
            <v>BRANTLEY</v>
          </cell>
          <cell r="D460">
            <v>706.6</v>
          </cell>
          <cell r="E460">
            <v>748.9</v>
          </cell>
        </row>
        <row r="461">
          <cell r="C461" t="str">
            <v>RICHMOND</v>
          </cell>
          <cell r="D461">
            <v>893.5</v>
          </cell>
          <cell r="E461">
            <v>743.2</v>
          </cell>
        </row>
        <row r="462">
          <cell r="C462" t="str">
            <v>HALL</v>
          </cell>
          <cell r="D462">
            <v>757.6</v>
          </cell>
          <cell r="E462">
            <v>732.4</v>
          </cell>
        </row>
        <row r="463">
          <cell r="C463" t="str">
            <v>WHITE</v>
          </cell>
          <cell r="D463">
            <v>450.7</v>
          </cell>
          <cell r="E463">
            <v>728.2</v>
          </cell>
        </row>
        <row r="464">
          <cell r="C464" t="str">
            <v>EFFINGHAM</v>
          </cell>
          <cell r="D464">
            <v>576.20000000000005</v>
          </cell>
          <cell r="E464">
            <v>717.4</v>
          </cell>
        </row>
        <row r="465">
          <cell r="C465" t="str">
            <v>MITCHELL</v>
          </cell>
          <cell r="D465">
            <v>566.5</v>
          </cell>
          <cell r="E465">
            <v>706.1</v>
          </cell>
        </row>
        <row r="466">
          <cell r="C466" t="str">
            <v>WASHINGTON</v>
          </cell>
          <cell r="D466">
            <v>631.70000000000005</v>
          </cell>
          <cell r="E466">
            <v>702.4</v>
          </cell>
        </row>
        <row r="467">
          <cell r="C467" t="str">
            <v>COOK</v>
          </cell>
          <cell r="D467">
            <v>598.29999999999995</v>
          </cell>
          <cell r="E467">
            <v>702.3</v>
          </cell>
        </row>
        <row r="468">
          <cell r="C468" t="str">
            <v>BUTTS</v>
          </cell>
          <cell r="D468">
            <v>568</v>
          </cell>
          <cell r="E468">
            <v>702.2</v>
          </cell>
        </row>
        <row r="469">
          <cell r="C469" t="str">
            <v>BULLOCH</v>
          </cell>
          <cell r="D469">
            <v>779.6</v>
          </cell>
          <cell r="E469">
            <v>690.3</v>
          </cell>
        </row>
        <row r="470">
          <cell r="C470" t="str">
            <v>MILLER</v>
          </cell>
          <cell r="D470">
            <v>963.1</v>
          </cell>
          <cell r="E470">
            <v>687.8</v>
          </cell>
        </row>
        <row r="471">
          <cell r="C471" t="str">
            <v>WHITFIELD</v>
          </cell>
          <cell r="D471">
            <v>648.20000000000005</v>
          </cell>
          <cell r="E471">
            <v>687.5</v>
          </cell>
        </row>
        <row r="472">
          <cell r="C472" t="str">
            <v>MACON</v>
          </cell>
          <cell r="D472">
            <v>381.2</v>
          </cell>
          <cell r="E472">
            <v>678.4</v>
          </cell>
        </row>
        <row r="473">
          <cell r="C473" t="str">
            <v>CHATHAM</v>
          </cell>
          <cell r="D473">
            <v>727.7</v>
          </cell>
          <cell r="E473">
            <v>676.4</v>
          </cell>
        </row>
        <row r="474">
          <cell r="C474" t="str">
            <v>GLYNN</v>
          </cell>
          <cell r="D474">
            <v>1242.8</v>
          </cell>
          <cell r="E474">
            <v>676.2</v>
          </cell>
        </row>
        <row r="475">
          <cell r="C475" t="str">
            <v>SUMTER</v>
          </cell>
          <cell r="D475">
            <v>718.1</v>
          </cell>
          <cell r="E475">
            <v>672.8</v>
          </cell>
        </row>
        <row r="476">
          <cell r="C476" t="str">
            <v>LUMPKIN</v>
          </cell>
          <cell r="D476">
            <v>479</v>
          </cell>
          <cell r="E476">
            <v>658.7</v>
          </cell>
        </row>
        <row r="477">
          <cell r="C477" t="str">
            <v>MUSCOGEE</v>
          </cell>
          <cell r="D477">
            <v>936.9</v>
          </cell>
          <cell r="E477">
            <v>656.7</v>
          </cell>
        </row>
        <row r="478">
          <cell r="C478" t="str">
            <v>EARLY</v>
          </cell>
          <cell r="D478">
            <v>520.79999999999995</v>
          </cell>
          <cell r="E478">
            <v>653.79999999999995</v>
          </cell>
        </row>
        <row r="479">
          <cell r="C479" t="str">
            <v>TREUTLEN</v>
          </cell>
          <cell r="D479" t="str">
            <v>N/A</v>
          </cell>
          <cell r="E479">
            <v>648.79999999999995</v>
          </cell>
        </row>
        <row r="480">
          <cell r="C480" t="str">
            <v>TATTNALL</v>
          </cell>
          <cell r="D480">
            <v>714.2</v>
          </cell>
          <cell r="E480">
            <v>646.20000000000005</v>
          </cell>
        </row>
        <row r="481">
          <cell r="C481" t="str">
            <v>COWETA</v>
          </cell>
          <cell r="D481">
            <v>763.1</v>
          </cell>
          <cell r="E481">
            <v>646</v>
          </cell>
        </row>
        <row r="482">
          <cell r="C482" t="str">
            <v>ROCKDALE</v>
          </cell>
          <cell r="D482">
            <v>664.4</v>
          </cell>
          <cell r="E482">
            <v>640.9</v>
          </cell>
        </row>
        <row r="483">
          <cell r="C483" t="str">
            <v>BURKE</v>
          </cell>
          <cell r="D483">
            <v>607.79999999999995</v>
          </cell>
          <cell r="E483">
            <v>640.29999999999995</v>
          </cell>
        </row>
        <row r="484">
          <cell r="C484" t="str">
            <v>PEACH</v>
          </cell>
          <cell r="D484">
            <v>691.7</v>
          </cell>
          <cell r="E484">
            <v>639.29999999999995</v>
          </cell>
        </row>
        <row r="485">
          <cell r="C485" t="str">
            <v>COLQUITT</v>
          </cell>
          <cell r="D485">
            <v>585.70000000000005</v>
          </cell>
          <cell r="E485">
            <v>630</v>
          </cell>
        </row>
        <row r="486">
          <cell r="C486" t="str">
            <v>OCONEE</v>
          </cell>
          <cell r="D486">
            <v>489.4</v>
          </cell>
          <cell r="E486">
            <v>627.5</v>
          </cell>
        </row>
        <row r="487">
          <cell r="C487" t="str">
            <v>JONES</v>
          </cell>
          <cell r="D487">
            <v>518</v>
          </cell>
          <cell r="E487">
            <v>626.79999999999995</v>
          </cell>
        </row>
        <row r="488">
          <cell r="C488" t="str">
            <v>TROUP</v>
          </cell>
          <cell r="D488">
            <v>637.6</v>
          </cell>
          <cell r="E488">
            <v>625.70000000000005</v>
          </cell>
        </row>
        <row r="489">
          <cell r="C489" t="str">
            <v>PIERCE</v>
          </cell>
          <cell r="D489">
            <v>212.3</v>
          </cell>
          <cell r="E489">
            <v>620.4</v>
          </cell>
        </row>
        <row r="490">
          <cell r="C490" t="str">
            <v>HENRY</v>
          </cell>
          <cell r="D490">
            <v>715.9</v>
          </cell>
          <cell r="E490">
            <v>619.9</v>
          </cell>
        </row>
        <row r="491">
          <cell r="C491" t="str">
            <v>THOMAS</v>
          </cell>
          <cell r="D491">
            <v>677.3</v>
          </cell>
          <cell r="E491">
            <v>615.1</v>
          </cell>
        </row>
        <row r="492">
          <cell r="C492" t="str">
            <v>TURNER</v>
          </cell>
          <cell r="D492">
            <v>360</v>
          </cell>
          <cell r="E492">
            <v>607.5</v>
          </cell>
        </row>
        <row r="493">
          <cell r="C493" t="str">
            <v>CAMDEN</v>
          </cell>
          <cell r="D493">
            <v>891.4</v>
          </cell>
          <cell r="E493">
            <v>607.20000000000005</v>
          </cell>
        </row>
        <row r="494">
          <cell r="C494" t="str">
            <v>WORTH</v>
          </cell>
          <cell r="D494">
            <v>562.70000000000005</v>
          </cell>
          <cell r="E494">
            <v>601.70000000000005</v>
          </cell>
        </row>
        <row r="495">
          <cell r="C495" t="str">
            <v>DADE</v>
          </cell>
          <cell r="D495">
            <v>640.4</v>
          </cell>
          <cell r="E495">
            <v>595.9</v>
          </cell>
        </row>
        <row r="496">
          <cell r="C496" t="str">
            <v>NEWTON</v>
          </cell>
          <cell r="D496">
            <v>764.1</v>
          </cell>
          <cell r="E496">
            <v>592.20000000000005</v>
          </cell>
        </row>
        <row r="497">
          <cell r="C497" t="str">
            <v>PUTNAM</v>
          </cell>
          <cell r="D497">
            <v>447.7</v>
          </cell>
          <cell r="E497">
            <v>585.9</v>
          </cell>
        </row>
        <row r="498">
          <cell r="C498" t="str">
            <v>CHEROKEE</v>
          </cell>
          <cell r="D498">
            <v>738.8</v>
          </cell>
          <cell r="E498">
            <v>580.29999999999995</v>
          </cell>
        </row>
        <row r="499">
          <cell r="C499" t="str">
            <v>FAYETTE</v>
          </cell>
          <cell r="D499">
            <v>628.4</v>
          </cell>
          <cell r="E499">
            <v>570.20000000000005</v>
          </cell>
        </row>
        <row r="500">
          <cell r="C500" t="str">
            <v>LOWNDES</v>
          </cell>
          <cell r="D500">
            <v>724.6</v>
          </cell>
          <cell r="E500">
            <v>566.29999999999995</v>
          </cell>
        </row>
        <row r="501">
          <cell r="C501" t="str">
            <v>WALKER</v>
          </cell>
          <cell r="D501">
            <v>355.3</v>
          </cell>
          <cell r="E501">
            <v>563</v>
          </cell>
        </row>
        <row r="502">
          <cell r="C502" t="str">
            <v>ATKINSON</v>
          </cell>
          <cell r="D502">
            <v>455.6</v>
          </cell>
          <cell r="E502">
            <v>551.6</v>
          </cell>
        </row>
        <row r="503">
          <cell r="C503" t="str">
            <v>LAMAR</v>
          </cell>
          <cell r="D503">
            <v>580.9</v>
          </cell>
          <cell r="E503">
            <v>545.29999999999995</v>
          </cell>
        </row>
        <row r="504">
          <cell r="C504" t="str">
            <v>MERIWETHER</v>
          </cell>
          <cell r="D504">
            <v>168.6</v>
          </cell>
          <cell r="E504">
            <v>529.70000000000005</v>
          </cell>
        </row>
        <row r="505">
          <cell r="C505" t="str">
            <v>COBB</v>
          </cell>
          <cell r="D505">
            <v>703.1</v>
          </cell>
          <cell r="E505">
            <v>514.20000000000005</v>
          </cell>
        </row>
        <row r="506">
          <cell r="C506" t="str">
            <v>MORGAN</v>
          </cell>
          <cell r="D506">
            <v>388.4</v>
          </cell>
          <cell r="E506">
            <v>513</v>
          </cell>
        </row>
        <row r="507">
          <cell r="C507" t="str">
            <v>BANKS</v>
          </cell>
          <cell r="D507">
            <v>268.3</v>
          </cell>
          <cell r="E507">
            <v>506.5</v>
          </cell>
        </row>
        <row r="508">
          <cell r="C508" t="str">
            <v>FORSYTH</v>
          </cell>
          <cell r="D508">
            <v>615.4</v>
          </cell>
          <cell r="E508">
            <v>472.6</v>
          </cell>
        </row>
        <row r="509">
          <cell r="C509" t="str">
            <v>PAULDING</v>
          </cell>
          <cell r="D509">
            <v>672.5</v>
          </cell>
          <cell r="E509">
            <v>458.3</v>
          </cell>
        </row>
        <row r="510">
          <cell r="C510" t="str">
            <v>MONROE</v>
          </cell>
          <cell r="D510">
            <v>432.8</v>
          </cell>
          <cell r="E510">
            <v>431</v>
          </cell>
        </row>
        <row r="511">
          <cell r="C511" t="str">
            <v>LIBERTY</v>
          </cell>
          <cell r="D511">
            <v>365.1</v>
          </cell>
          <cell r="E511">
            <v>430.4</v>
          </cell>
        </row>
        <row r="512">
          <cell r="C512" t="str">
            <v>LEE</v>
          </cell>
          <cell r="D512">
            <v>237.6</v>
          </cell>
          <cell r="E512">
            <v>416.6</v>
          </cell>
        </row>
        <row r="513">
          <cell r="C513" t="str">
            <v>JASPER</v>
          </cell>
          <cell r="D513">
            <v>314.89999999999998</v>
          </cell>
          <cell r="E513">
            <v>407.8</v>
          </cell>
        </row>
        <row r="514">
          <cell r="C514" t="str">
            <v>BERRIEN</v>
          </cell>
          <cell r="D514">
            <v>760.8</v>
          </cell>
          <cell r="E514">
            <v>404.5</v>
          </cell>
        </row>
        <row r="515">
          <cell r="C515" t="str">
            <v>HANCOCK</v>
          </cell>
          <cell r="D515">
            <v>247.7</v>
          </cell>
          <cell r="E515">
            <v>396</v>
          </cell>
        </row>
        <row r="516">
          <cell r="C516" t="str">
            <v>TELFAIR</v>
          </cell>
          <cell r="D516">
            <v>352.1</v>
          </cell>
          <cell r="E516">
            <v>386.6</v>
          </cell>
        </row>
        <row r="517">
          <cell r="C517" t="str">
            <v>WHEELER</v>
          </cell>
          <cell r="D517" t="str">
            <v>N/A</v>
          </cell>
          <cell r="E517">
            <v>386.2</v>
          </cell>
        </row>
        <row r="518">
          <cell r="C518" t="str">
            <v>GWINNETT</v>
          </cell>
          <cell r="D518">
            <v>480.9</v>
          </cell>
          <cell r="E518">
            <v>385.1</v>
          </cell>
        </row>
        <row r="519">
          <cell r="C519" t="str">
            <v>GRADY</v>
          </cell>
          <cell r="D519">
            <v>382.8</v>
          </cell>
          <cell r="E519">
            <v>377.5</v>
          </cell>
        </row>
        <row r="520">
          <cell r="C520" t="str">
            <v>TAYLOR</v>
          </cell>
          <cell r="D520">
            <v>388.9</v>
          </cell>
          <cell r="E520">
            <v>367.8</v>
          </cell>
        </row>
        <row r="521">
          <cell r="C521" t="str">
            <v>WEBSTER</v>
          </cell>
          <cell r="D521" t="str">
            <v>N/A</v>
          </cell>
          <cell r="E521">
            <v>357.5</v>
          </cell>
        </row>
        <row r="522">
          <cell r="C522" t="str">
            <v>IRWIN</v>
          </cell>
          <cell r="D522">
            <v>356.1</v>
          </cell>
          <cell r="E522">
            <v>348.8</v>
          </cell>
        </row>
        <row r="523">
          <cell r="C523" t="str">
            <v>STEWART</v>
          </cell>
          <cell r="D523">
            <v>453.4</v>
          </cell>
          <cell r="E523">
            <v>340.6</v>
          </cell>
        </row>
        <row r="524">
          <cell r="C524" t="str">
            <v>OGLETHORPE</v>
          </cell>
          <cell r="D524" t="str">
            <v>N/A</v>
          </cell>
          <cell r="E524">
            <v>310.2</v>
          </cell>
        </row>
        <row r="525">
          <cell r="C525" t="str">
            <v>CLAY</v>
          </cell>
          <cell r="D525">
            <v>876.1</v>
          </cell>
          <cell r="E525">
            <v>308.7</v>
          </cell>
        </row>
        <row r="526">
          <cell r="C526" t="str">
            <v>FULTON</v>
          </cell>
          <cell r="D526">
            <v>440.9</v>
          </cell>
          <cell r="E526">
            <v>308.5</v>
          </cell>
        </row>
        <row r="527">
          <cell r="C527" t="str">
            <v>JOHNSON</v>
          </cell>
          <cell r="D527">
            <v>193.6</v>
          </cell>
          <cell r="E527">
            <v>299.2</v>
          </cell>
        </row>
        <row r="528">
          <cell r="C528" t="str">
            <v>DEKALB</v>
          </cell>
          <cell r="D528">
            <v>333.2</v>
          </cell>
          <cell r="E528">
            <v>291.7</v>
          </cell>
        </row>
        <row r="529">
          <cell r="C529" t="str">
            <v>CLAYTON</v>
          </cell>
          <cell r="D529">
            <v>495.7</v>
          </cell>
          <cell r="E529">
            <v>283.7</v>
          </cell>
        </row>
        <row r="530">
          <cell r="C530" t="str">
            <v>JENKINS</v>
          </cell>
          <cell r="D530">
            <v>263.60000000000002</v>
          </cell>
          <cell r="E530">
            <v>239.4</v>
          </cell>
        </row>
        <row r="531">
          <cell r="C531" t="str">
            <v>TERRELL</v>
          </cell>
          <cell r="D531">
            <v>270.60000000000002</v>
          </cell>
          <cell r="E531">
            <v>213.2</v>
          </cell>
        </row>
        <row r="532">
          <cell r="C532" t="str">
            <v>SCREVEN</v>
          </cell>
          <cell r="D532">
            <v>284.89999999999998</v>
          </cell>
          <cell r="E532">
            <v>194.8</v>
          </cell>
        </row>
        <row r="533">
          <cell r="C533" t="str">
            <v>MONTGOMERY</v>
          </cell>
          <cell r="D533" t="str">
            <v>N/A</v>
          </cell>
          <cell r="E533">
            <v>180.2</v>
          </cell>
        </row>
        <row r="534">
          <cell r="C534" t="str">
            <v>SCHLEY</v>
          </cell>
          <cell r="D534" t="str">
            <v>N/A</v>
          </cell>
          <cell r="E534">
            <v>131.30000000000001</v>
          </cell>
        </row>
        <row r="535">
          <cell r="C535" t="str">
            <v>PIKE</v>
          </cell>
          <cell r="D535" t="str">
            <v>N/A</v>
          </cell>
          <cell r="E535">
            <v>104.1</v>
          </cell>
        </row>
        <row r="536">
          <cell r="C536" t="str">
            <v>LANIER</v>
          </cell>
          <cell r="D536" t="str">
            <v>N/A</v>
          </cell>
          <cell r="E536">
            <v>94.5</v>
          </cell>
        </row>
        <row r="537">
          <cell r="C537" t="str">
            <v>MARION</v>
          </cell>
          <cell r="D537" t="str">
            <v>N/A</v>
          </cell>
          <cell r="E537">
            <v>85</v>
          </cell>
        </row>
        <row r="538">
          <cell r="C538" t="str">
            <v>HARRIS</v>
          </cell>
          <cell r="D538">
            <v>68.599999999999994</v>
          </cell>
          <cell r="E538">
            <v>73.599999999999994</v>
          </cell>
        </row>
        <row r="539">
          <cell r="C539" t="str">
            <v>WILCOX</v>
          </cell>
          <cell r="D539" t="str">
            <v>N/A</v>
          </cell>
          <cell r="E539">
            <v>28.7</v>
          </cell>
        </row>
        <row r="540">
          <cell r="C540" t="str">
            <v>LINCOLN</v>
          </cell>
          <cell r="D540" t="str">
            <v>N/A</v>
          </cell>
          <cell r="E540">
            <v>23.5</v>
          </cell>
        </row>
        <row r="541">
          <cell r="C541" t="str">
            <v>DOOLY</v>
          </cell>
          <cell r="D541" t="str">
            <v>N/A</v>
          </cell>
          <cell r="E541">
            <v>12.6</v>
          </cell>
        </row>
        <row r="542">
          <cell r="C542" t="str">
            <v>TWIGGS</v>
          </cell>
          <cell r="D542" t="str">
            <v>N/A</v>
          </cell>
          <cell r="E542">
            <v>8</v>
          </cell>
        </row>
        <row r="543">
          <cell r="C543" t="str">
            <v>WARREN</v>
          </cell>
          <cell r="D543" t="str">
            <v>N/A</v>
          </cell>
          <cell r="E543">
            <v>5.8</v>
          </cell>
        </row>
        <row r="544">
          <cell r="C544" t="str">
            <v>CRAWFORD</v>
          </cell>
          <cell r="D544" t="str">
            <v>N/A</v>
          </cell>
          <cell r="E544">
            <v>4.5999999999999996</v>
          </cell>
        </row>
        <row r="545">
          <cell r="C545" t="str">
            <v>HEARD</v>
          </cell>
          <cell r="D545" t="str">
            <v>N/A</v>
          </cell>
          <cell r="E545">
            <v>3.7</v>
          </cell>
        </row>
        <row r="546">
          <cell r="C546" t="str">
            <v>CALHOUN</v>
          </cell>
          <cell r="D546" t="str">
            <v>N/A</v>
          </cell>
          <cell r="E546">
            <v>2.8</v>
          </cell>
        </row>
        <row r="547">
          <cell r="C547" t="str">
            <v>LONG</v>
          </cell>
          <cell r="D547" t="str">
            <v>N/A</v>
          </cell>
          <cell r="E547">
            <v>0.3</v>
          </cell>
        </row>
        <row r="548">
          <cell r="C548" t="str">
            <v>KALAWAO</v>
          </cell>
          <cell r="D548" t="str">
            <v>N/A</v>
          </cell>
          <cell r="E548" t="str">
            <v>N/A</v>
          </cell>
        </row>
        <row r="549">
          <cell r="C549" t="str">
            <v>MAUI</v>
          </cell>
          <cell r="D549">
            <v>1121.0999999999999</v>
          </cell>
          <cell r="E549">
            <v>762.8</v>
          </cell>
        </row>
        <row r="550">
          <cell r="C550" t="str">
            <v>HAWAII</v>
          </cell>
          <cell r="D550">
            <v>994.8</v>
          </cell>
          <cell r="E550">
            <v>756.5</v>
          </cell>
        </row>
        <row r="551">
          <cell r="C551" t="str">
            <v>KAUAI</v>
          </cell>
          <cell r="D551">
            <v>1381.9</v>
          </cell>
          <cell r="E551">
            <v>601.20000000000005</v>
          </cell>
        </row>
        <row r="552">
          <cell r="C552" t="str">
            <v>HONOLULU</v>
          </cell>
          <cell r="D552">
            <v>367.6</v>
          </cell>
          <cell r="E552">
            <v>319.60000000000002</v>
          </cell>
        </row>
        <row r="553">
          <cell r="C553" t="str">
            <v>KEOKUK</v>
          </cell>
          <cell r="D553">
            <v>111.4</v>
          </cell>
          <cell r="E553" t="str">
            <v>N/A</v>
          </cell>
        </row>
        <row r="554">
          <cell r="C554" t="str">
            <v>APPANOOSE</v>
          </cell>
          <cell r="D554">
            <v>912.5</v>
          </cell>
          <cell r="E554">
            <v>1287</v>
          </cell>
        </row>
        <row r="555">
          <cell r="C555" t="str">
            <v>UNION</v>
          </cell>
          <cell r="D555">
            <v>1169.2</v>
          </cell>
          <cell r="E555">
            <v>1213.5</v>
          </cell>
        </row>
        <row r="556">
          <cell r="C556" t="str">
            <v>LUCAS</v>
          </cell>
          <cell r="D556">
            <v>840.7</v>
          </cell>
          <cell r="E556">
            <v>990.4</v>
          </cell>
        </row>
        <row r="557">
          <cell r="C557" t="str">
            <v>WAPELLO</v>
          </cell>
          <cell r="D557">
            <v>861.9</v>
          </cell>
          <cell r="E557">
            <v>928.2</v>
          </cell>
        </row>
        <row r="558">
          <cell r="C558" t="str">
            <v>MADISON</v>
          </cell>
          <cell r="D558">
            <v>453.9</v>
          </cell>
          <cell r="E558">
            <v>920.4</v>
          </cell>
        </row>
        <row r="559">
          <cell r="C559" t="str">
            <v>POLK</v>
          </cell>
          <cell r="D559">
            <v>913.3</v>
          </cell>
          <cell r="E559">
            <v>841.3</v>
          </cell>
        </row>
        <row r="560">
          <cell r="C560" t="str">
            <v>CERRO GORDO</v>
          </cell>
          <cell r="D560">
            <v>960</v>
          </cell>
          <cell r="E560">
            <v>836.9</v>
          </cell>
        </row>
        <row r="561">
          <cell r="C561" t="str">
            <v>CARROLL</v>
          </cell>
          <cell r="D561">
            <v>635.4</v>
          </cell>
          <cell r="E561">
            <v>815.3</v>
          </cell>
        </row>
        <row r="562">
          <cell r="C562" t="str">
            <v>GREENE</v>
          </cell>
          <cell r="D562">
            <v>686</v>
          </cell>
          <cell r="E562">
            <v>813.2</v>
          </cell>
        </row>
        <row r="563">
          <cell r="C563" t="str">
            <v>FLOYD</v>
          </cell>
          <cell r="D563">
            <v>747.8</v>
          </cell>
          <cell r="E563">
            <v>809</v>
          </cell>
        </row>
        <row r="564">
          <cell r="C564" t="str">
            <v>PAGE</v>
          </cell>
          <cell r="D564">
            <v>807.5</v>
          </cell>
          <cell r="E564">
            <v>795.2</v>
          </cell>
        </row>
        <row r="565">
          <cell r="C565" t="str">
            <v>RINGGOLD</v>
          </cell>
          <cell r="D565">
            <v>587.9</v>
          </cell>
          <cell r="E565">
            <v>791.5</v>
          </cell>
        </row>
        <row r="566">
          <cell r="C566" t="str">
            <v>JEFFERSON</v>
          </cell>
          <cell r="D566">
            <v>586.9</v>
          </cell>
          <cell r="E566">
            <v>787.9</v>
          </cell>
        </row>
        <row r="567">
          <cell r="C567" t="str">
            <v>LEE</v>
          </cell>
          <cell r="D567">
            <v>706.6</v>
          </cell>
          <cell r="E567">
            <v>767.3</v>
          </cell>
        </row>
        <row r="568">
          <cell r="C568" t="str">
            <v>MONROE</v>
          </cell>
          <cell r="D568">
            <v>637.20000000000005</v>
          </cell>
          <cell r="E568">
            <v>716.8</v>
          </cell>
        </row>
        <row r="569">
          <cell r="C569" t="str">
            <v>WEBSTER</v>
          </cell>
          <cell r="D569">
            <v>752.9</v>
          </cell>
          <cell r="E569">
            <v>716.2</v>
          </cell>
        </row>
        <row r="570">
          <cell r="C570" t="str">
            <v>CASS</v>
          </cell>
          <cell r="D570">
            <v>820.3</v>
          </cell>
          <cell r="E570">
            <v>709.9</v>
          </cell>
        </row>
        <row r="571">
          <cell r="C571" t="str">
            <v>HARRISON</v>
          </cell>
          <cell r="D571">
            <v>533.5</v>
          </cell>
          <cell r="E571">
            <v>708.6</v>
          </cell>
        </row>
        <row r="572">
          <cell r="C572" t="str">
            <v>MAHASKA</v>
          </cell>
          <cell r="D572">
            <v>730.5</v>
          </cell>
          <cell r="E572">
            <v>695.3</v>
          </cell>
        </row>
        <row r="573">
          <cell r="C573" t="str">
            <v>MARION</v>
          </cell>
          <cell r="D573">
            <v>630</v>
          </cell>
          <cell r="E573">
            <v>690.7</v>
          </cell>
        </row>
        <row r="574">
          <cell r="C574" t="str">
            <v>CLARKE</v>
          </cell>
          <cell r="D574">
            <v>794.6</v>
          </cell>
          <cell r="E574">
            <v>689.6</v>
          </cell>
        </row>
        <row r="575">
          <cell r="C575" t="str">
            <v>CLAY</v>
          </cell>
          <cell r="D575">
            <v>664.1</v>
          </cell>
          <cell r="E575">
            <v>678.4</v>
          </cell>
        </row>
        <row r="576">
          <cell r="C576" t="str">
            <v>MONONA</v>
          </cell>
          <cell r="D576">
            <v>634.4</v>
          </cell>
          <cell r="E576">
            <v>657.7</v>
          </cell>
        </row>
        <row r="577">
          <cell r="C577" t="str">
            <v>POTTAWATTAMIE</v>
          </cell>
          <cell r="D577">
            <v>699.2</v>
          </cell>
          <cell r="E577">
            <v>620.4</v>
          </cell>
        </row>
        <row r="578">
          <cell r="C578" t="str">
            <v>JASPER</v>
          </cell>
          <cell r="D578">
            <v>815.7</v>
          </cell>
          <cell r="E578">
            <v>604.1</v>
          </cell>
        </row>
        <row r="579">
          <cell r="C579" t="str">
            <v>FREMONT</v>
          </cell>
          <cell r="D579">
            <v>597.20000000000005</v>
          </cell>
          <cell r="E579">
            <v>593.4</v>
          </cell>
        </row>
        <row r="580">
          <cell r="C580" t="str">
            <v>HAMILTON</v>
          </cell>
          <cell r="D580">
            <v>577.9</v>
          </cell>
          <cell r="E580">
            <v>592.29999999999995</v>
          </cell>
        </row>
        <row r="581">
          <cell r="C581" t="str">
            <v>MARSHALL</v>
          </cell>
          <cell r="D581">
            <v>778.8</v>
          </cell>
          <cell r="E581">
            <v>579.4</v>
          </cell>
        </row>
        <row r="582">
          <cell r="C582" t="str">
            <v>WINNEBAGO</v>
          </cell>
          <cell r="D582">
            <v>390.9</v>
          </cell>
          <cell r="E582">
            <v>572.5</v>
          </cell>
        </row>
        <row r="583">
          <cell r="C583" t="str">
            <v>DES MOINES</v>
          </cell>
          <cell r="D583">
            <v>595.1</v>
          </cell>
          <cell r="E583">
            <v>571.1</v>
          </cell>
        </row>
        <row r="584">
          <cell r="C584" t="str">
            <v>CLINTON</v>
          </cell>
          <cell r="D584">
            <v>554.29999999999995</v>
          </cell>
          <cell r="E584">
            <v>553.1</v>
          </cell>
        </row>
        <row r="585">
          <cell r="C585" t="str">
            <v>BOONE</v>
          </cell>
          <cell r="D585">
            <v>453.5</v>
          </cell>
          <cell r="E585">
            <v>547.1</v>
          </cell>
        </row>
        <row r="586">
          <cell r="C586" t="str">
            <v>HUMBOLDT</v>
          </cell>
          <cell r="D586">
            <v>456.7</v>
          </cell>
          <cell r="E586">
            <v>542.20000000000005</v>
          </cell>
        </row>
        <row r="587">
          <cell r="C587" t="str">
            <v>OBRIEN</v>
          </cell>
          <cell r="D587">
            <v>209.6</v>
          </cell>
          <cell r="E587">
            <v>541.70000000000005</v>
          </cell>
        </row>
        <row r="588">
          <cell r="C588" t="str">
            <v>WRIGHT</v>
          </cell>
          <cell r="D588">
            <v>592.20000000000005</v>
          </cell>
          <cell r="E588">
            <v>539</v>
          </cell>
        </row>
        <row r="589">
          <cell r="C589" t="str">
            <v>SCOTT</v>
          </cell>
          <cell r="D589">
            <v>584.79999999999995</v>
          </cell>
          <cell r="E589">
            <v>511.4</v>
          </cell>
        </row>
        <row r="590">
          <cell r="C590" t="str">
            <v>HARDIN</v>
          </cell>
          <cell r="D590">
            <v>614.6</v>
          </cell>
          <cell r="E590">
            <v>511</v>
          </cell>
        </row>
        <row r="591">
          <cell r="C591" t="str">
            <v>AUDUBON</v>
          </cell>
          <cell r="D591">
            <v>468.6</v>
          </cell>
          <cell r="E591">
            <v>509.2</v>
          </cell>
        </row>
        <row r="592">
          <cell r="C592" t="str">
            <v>DICKINSON</v>
          </cell>
          <cell r="D592">
            <v>388.1</v>
          </cell>
          <cell r="E592">
            <v>487</v>
          </cell>
        </row>
        <row r="593">
          <cell r="C593" t="str">
            <v>MONTGOMERY</v>
          </cell>
          <cell r="D593">
            <v>434.1</v>
          </cell>
          <cell r="E593">
            <v>481.9</v>
          </cell>
        </row>
        <row r="594">
          <cell r="C594" t="str">
            <v>CALHOUN</v>
          </cell>
          <cell r="D594">
            <v>259.8</v>
          </cell>
          <cell r="E594">
            <v>478.8</v>
          </cell>
        </row>
        <row r="595">
          <cell r="C595" t="str">
            <v>DECATUR</v>
          </cell>
          <cell r="D595" t="str">
            <v>N/A</v>
          </cell>
          <cell r="E595">
            <v>463.1</v>
          </cell>
        </row>
        <row r="596">
          <cell r="C596" t="str">
            <v>CRAWFORD</v>
          </cell>
          <cell r="D596">
            <v>417.7</v>
          </cell>
          <cell r="E596">
            <v>459.2</v>
          </cell>
        </row>
        <row r="597">
          <cell r="C597" t="str">
            <v>BLACK HAWK</v>
          </cell>
          <cell r="D597">
            <v>505.2</v>
          </cell>
          <cell r="E597">
            <v>458.9</v>
          </cell>
        </row>
        <row r="598">
          <cell r="C598" t="str">
            <v>DAVIS</v>
          </cell>
          <cell r="D598">
            <v>347.8</v>
          </cell>
          <cell r="E598">
            <v>453.7</v>
          </cell>
        </row>
        <row r="599">
          <cell r="C599" t="str">
            <v>FAYETTE</v>
          </cell>
          <cell r="D599">
            <v>635</v>
          </cell>
          <cell r="E599">
            <v>448.6</v>
          </cell>
        </row>
        <row r="600">
          <cell r="C600" t="str">
            <v>DUBUQUE</v>
          </cell>
          <cell r="D600">
            <v>448.1</v>
          </cell>
          <cell r="E600">
            <v>442.3</v>
          </cell>
        </row>
        <row r="601">
          <cell r="C601" t="str">
            <v>WOODBURY</v>
          </cell>
          <cell r="D601">
            <v>395.2</v>
          </cell>
          <cell r="E601">
            <v>438.7</v>
          </cell>
        </row>
        <row r="602">
          <cell r="C602" t="str">
            <v>EMMET</v>
          </cell>
          <cell r="D602">
            <v>283.7</v>
          </cell>
          <cell r="E602">
            <v>424.7</v>
          </cell>
        </row>
        <row r="603">
          <cell r="C603" t="str">
            <v>LINN</v>
          </cell>
          <cell r="D603">
            <v>449.9</v>
          </cell>
          <cell r="E603">
            <v>420.2</v>
          </cell>
        </row>
        <row r="604">
          <cell r="C604" t="str">
            <v>POWESHIEK</v>
          </cell>
          <cell r="D604">
            <v>485.3</v>
          </cell>
          <cell r="E604">
            <v>408.8</v>
          </cell>
        </row>
        <row r="605">
          <cell r="C605" t="str">
            <v>HENRY</v>
          </cell>
          <cell r="D605">
            <v>365.6</v>
          </cell>
          <cell r="E605">
            <v>397.4</v>
          </cell>
        </row>
        <row r="606">
          <cell r="C606" t="str">
            <v>ADAIR</v>
          </cell>
          <cell r="D606">
            <v>361.1</v>
          </cell>
          <cell r="E606">
            <v>390.1</v>
          </cell>
        </row>
        <row r="607">
          <cell r="C607" t="str">
            <v>POCAHONTAS</v>
          </cell>
          <cell r="D607">
            <v>434.2</v>
          </cell>
          <cell r="E607">
            <v>368</v>
          </cell>
        </row>
        <row r="608">
          <cell r="C608" t="str">
            <v>CHEROKEE</v>
          </cell>
          <cell r="D608">
            <v>454.1</v>
          </cell>
          <cell r="E608">
            <v>364.2</v>
          </cell>
        </row>
        <row r="609">
          <cell r="C609" t="str">
            <v>MILLS</v>
          </cell>
          <cell r="D609">
            <v>221.9</v>
          </cell>
          <cell r="E609">
            <v>363.3</v>
          </cell>
        </row>
        <row r="610">
          <cell r="C610" t="str">
            <v>WARREN</v>
          </cell>
          <cell r="D610">
            <v>303.89999999999998</v>
          </cell>
          <cell r="E610">
            <v>359.8</v>
          </cell>
        </row>
        <row r="611">
          <cell r="C611" t="str">
            <v>KOSSUTH</v>
          </cell>
          <cell r="D611">
            <v>237.5</v>
          </cell>
          <cell r="E611">
            <v>359.2</v>
          </cell>
        </row>
        <row r="612">
          <cell r="C612" t="str">
            <v>MUSCATINE</v>
          </cell>
          <cell r="D612">
            <v>363</v>
          </cell>
          <cell r="E612">
            <v>355.6</v>
          </cell>
        </row>
        <row r="613">
          <cell r="C613" t="str">
            <v>ALLAMAKEE</v>
          </cell>
          <cell r="D613">
            <v>399.2</v>
          </cell>
          <cell r="E613">
            <v>354.3</v>
          </cell>
        </row>
        <row r="614">
          <cell r="C614" t="str">
            <v>WASHINGTON</v>
          </cell>
          <cell r="D614">
            <v>269.60000000000002</v>
          </cell>
          <cell r="E614">
            <v>343.4</v>
          </cell>
        </row>
        <row r="615">
          <cell r="C615" t="str">
            <v>STORY</v>
          </cell>
          <cell r="D615">
            <v>330.1</v>
          </cell>
          <cell r="E615">
            <v>333.9</v>
          </cell>
        </row>
        <row r="616">
          <cell r="C616" t="str">
            <v>SHELBY</v>
          </cell>
          <cell r="D616">
            <v>302.5</v>
          </cell>
          <cell r="E616">
            <v>326.60000000000002</v>
          </cell>
        </row>
        <row r="617">
          <cell r="C617" t="str">
            <v>BREMER</v>
          </cell>
          <cell r="D617">
            <v>258.8</v>
          </cell>
          <cell r="E617">
            <v>299.5</v>
          </cell>
        </row>
        <row r="618">
          <cell r="C618" t="str">
            <v>DELAWARE</v>
          </cell>
          <cell r="D618">
            <v>332.2</v>
          </cell>
          <cell r="E618">
            <v>299.10000000000002</v>
          </cell>
        </row>
        <row r="619">
          <cell r="C619" t="str">
            <v>WINNESHIEK</v>
          </cell>
          <cell r="D619">
            <v>216.4</v>
          </cell>
          <cell r="E619">
            <v>268.5</v>
          </cell>
        </row>
        <row r="620">
          <cell r="C620" t="str">
            <v>HOWARD</v>
          </cell>
          <cell r="D620">
            <v>498.3</v>
          </cell>
          <cell r="E620">
            <v>267.60000000000002</v>
          </cell>
        </row>
        <row r="621">
          <cell r="C621" t="str">
            <v>JACKSON</v>
          </cell>
          <cell r="D621">
            <v>204.9</v>
          </cell>
          <cell r="E621">
            <v>266.89999999999998</v>
          </cell>
        </row>
        <row r="622">
          <cell r="C622" t="str">
            <v>IDA</v>
          </cell>
          <cell r="D622">
            <v>613.6</v>
          </cell>
          <cell r="E622">
            <v>266.8</v>
          </cell>
        </row>
        <row r="623">
          <cell r="C623" t="str">
            <v>JONES</v>
          </cell>
          <cell r="D623">
            <v>139.19999999999999</v>
          </cell>
          <cell r="E623">
            <v>265.60000000000002</v>
          </cell>
        </row>
        <row r="624">
          <cell r="C624" t="str">
            <v>CHICKASAW</v>
          </cell>
          <cell r="D624">
            <v>259.10000000000002</v>
          </cell>
          <cell r="E624">
            <v>261.39999999999998</v>
          </cell>
        </row>
        <row r="625">
          <cell r="C625" t="str">
            <v>PLYMOUTH</v>
          </cell>
          <cell r="D625">
            <v>205.2</v>
          </cell>
          <cell r="E625">
            <v>249.4</v>
          </cell>
        </row>
        <row r="626">
          <cell r="C626" t="str">
            <v>CLAYTON</v>
          </cell>
          <cell r="D626">
            <v>276</v>
          </cell>
          <cell r="E626">
            <v>241.2</v>
          </cell>
        </row>
        <row r="627">
          <cell r="C627" t="str">
            <v>BUCHANAN</v>
          </cell>
          <cell r="D627">
            <v>284.7</v>
          </cell>
          <cell r="E627">
            <v>236.1</v>
          </cell>
        </row>
        <row r="628">
          <cell r="C628" t="str">
            <v>PALO ALTO</v>
          </cell>
          <cell r="D628">
            <v>290.8</v>
          </cell>
          <cell r="E628">
            <v>230.5</v>
          </cell>
        </row>
        <row r="629">
          <cell r="C629" t="str">
            <v>BUENA VISTA</v>
          </cell>
          <cell r="D629">
            <v>259.89999999999998</v>
          </cell>
          <cell r="E629">
            <v>218.1</v>
          </cell>
        </row>
        <row r="630">
          <cell r="C630" t="str">
            <v>TAMA</v>
          </cell>
          <cell r="D630">
            <v>54.9</v>
          </cell>
          <cell r="E630">
            <v>212.3</v>
          </cell>
        </row>
        <row r="631">
          <cell r="C631" t="str">
            <v>LYON</v>
          </cell>
          <cell r="D631">
            <v>223</v>
          </cell>
          <cell r="E631">
            <v>197</v>
          </cell>
        </row>
        <row r="632">
          <cell r="C632" t="str">
            <v>IOWA</v>
          </cell>
          <cell r="D632">
            <v>138.19999999999999</v>
          </cell>
          <cell r="E632">
            <v>196.3</v>
          </cell>
        </row>
        <row r="633">
          <cell r="C633" t="str">
            <v>JOHNSON</v>
          </cell>
          <cell r="D633">
            <v>223</v>
          </cell>
          <cell r="E633">
            <v>183.5</v>
          </cell>
        </row>
        <row r="634">
          <cell r="C634" t="str">
            <v>LOUISA</v>
          </cell>
          <cell r="D634">
            <v>108.8</v>
          </cell>
          <cell r="E634">
            <v>165.7</v>
          </cell>
        </row>
        <row r="635">
          <cell r="C635" t="str">
            <v>DALLAS</v>
          </cell>
          <cell r="D635">
            <v>192.6</v>
          </cell>
          <cell r="E635">
            <v>160</v>
          </cell>
        </row>
        <row r="636">
          <cell r="C636" t="str">
            <v>BUTLER</v>
          </cell>
          <cell r="D636">
            <v>301.3</v>
          </cell>
          <cell r="E636">
            <v>159.4</v>
          </cell>
        </row>
        <row r="637">
          <cell r="C637" t="str">
            <v>SIOUX</v>
          </cell>
          <cell r="D637">
            <v>141.5</v>
          </cell>
          <cell r="E637">
            <v>146.30000000000001</v>
          </cell>
        </row>
        <row r="638">
          <cell r="C638" t="str">
            <v>MITCHELL</v>
          </cell>
          <cell r="D638">
            <v>171</v>
          </cell>
          <cell r="E638">
            <v>143.5</v>
          </cell>
        </row>
        <row r="639">
          <cell r="C639" t="str">
            <v>GRUNDY</v>
          </cell>
          <cell r="D639">
            <v>47.2</v>
          </cell>
          <cell r="E639">
            <v>141.30000000000001</v>
          </cell>
        </row>
        <row r="640">
          <cell r="C640" t="str">
            <v>TAYLOR</v>
          </cell>
          <cell r="D640">
            <v>356.8</v>
          </cell>
          <cell r="E640">
            <v>140.30000000000001</v>
          </cell>
        </row>
        <row r="641">
          <cell r="C641" t="str">
            <v>CEDAR</v>
          </cell>
          <cell r="D641">
            <v>134.1</v>
          </cell>
          <cell r="E641">
            <v>130.5</v>
          </cell>
        </row>
        <row r="642">
          <cell r="C642" t="str">
            <v>FRANKLIN</v>
          </cell>
          <cell r="D642">
            <v>206.1</v>
          </cell>
          <cell r="E642">
            <v>125.1</v>
          </cell>
        </row>
        <row r="643">
          <cell r="C643" t="str">
            <v>SAC</v>
          </cell>
          <cell r="D643">
            <v>260.2</v>
          </cell>
          <cell r="E643">
            <v>119.1</v>
          </cell>
        </row>
        <row r="644">
          <cell r="C644" t="str">
            <v>BENTON</v>
          </cell>
          <cell r="D644">
            <v>30.7</v>
          </cell>
          <cell r="E644">
            <v>116.8</v>
          </cell>
        </row>
        <row r="645">
          <cell r="C645" t="str">
            <v>WAYNE</v>
          </cell>
          <cell r="D645">
            <v>775.5</v>
          </cell>
          <cell r="E645">
            <v>54.4</v>
          </cell>
        </row>
        <row r="646">
          <cell r="C646" t="str">
            <v>GUTHRIE</v>
          </cell>
          <cell r="D646">
            <v>270.60000000000002</v>
          </cell>
          <cell r="E646">
            <v>49.9</v>
          </cell>
        </row>
        <row r="647">
          <cell r="C647" t="str">
            <v>ADAMS</v>
          </cell>
          <cell r="D647">
            <v>553.1</v>
          </cell>
          <cell r="E647">
            <v>45.6</v>
          </cell>
        </row>
        <row r="648">
          <cell r="C648" t="str">
            <v>OSCEOLA</v>
          </cell>
          <cell r="D648" t="str">
            <v>N/A</v>
          </cell>
          <cell r="E648">
            <v>10.5</v>
          </cell>
        </row>
        <row r="649">
          <cell r="C649" t="str">
            <v>WORTH</v>
          </cell>
          <cell r="D649" t="str">
            <v>N/A</v>
          </cell>
          <cell r="E649">
            <v>10.5</v>
          </cell>
        </row>
        <row r="650">
          <cell r="C650" t="str">
            <v>VAN BUREN</v>
          </cell>
          <cell r="D650" t="str">
            <v>N/A</v>
          </cell>
          <cell r="E650">
            <v>10.199999999999999</v>
          </cell>
        </row>
        <row r="651">
          <cell r="C651" t="str">
            <v>HANCOCK</v>
          </cell>
          <cell r="D651">
            <v>190.9</v>
          </cell>
          <cell r="E651">
            <v>5</v>
          </cell>
        </row>
        <row r="652">
          <cell r="C652" t="str">
            <v>ADAMS</v>
          </cell>
          <cell r="D652" t="str">
            <v>N/A</v>
          </cell>
          <cell r="E652" t="str">
            <v>N/A</v>
          </cell>
        </row>
        <row r="653">
          <cell r="C653" t="str">
            <v>LINCOLN</v>
          </cell>
          <cell r="D653" t="str">
            <v>N/A</v>
          </cell>
          <cell r="E653" t="str">
            <v>N/A</v>
          </cell>
        </row>
        <row r="654">
          <cell r="C654" t="str">
            <v>CAMAS</v>
          </cell>
          <cell r="D654" t="str">
            <v>N/A</v>
          </cell>
          <cell r="E654" t="str">
            <v>N/A</v>
          </cell>
        </row>
        <row r="655">
          <cell r="C655" t="str">
            <v>CLARK</v>
          </cell>
          <cell r="D655" t="str">
            <v>N/A</v>
          </cell>
          <cell r="E655" t="str">
            <v>N/A</v>
          </cell>
        </row>
        <row r="656">
          <cell r="C656" t="str">
            <v>BOISE</v>
          </cell>
          <cell r="D656" t="str">
            <v>N/A</v>
          </cell>
          <cell r="E656" t="str">
            <v>N/A</v>
          </cell>
        </row>
        <row r="657">
          <cell r="C657" t="str">
            <v>LEWIS</v>
          </cell>
          <cell r="D657">
            <v>2010.8</v>
          </cell>
          <cell r="E657">
            <v>1588.8</v>
          </cell>
        </row>
        <row r="658">
          <cell r="C658" t="str">
            <v>BEAR LAKE</v>
          </cell>
          <cell r="D658">
            <v>1250.7</v>
          </cell>
          <cell r="E658">
            <v>1439.4</v>
          </cell>
        </row>
        <row r="659">
          <cell r="C659" t="str">
            <v>BUTTE</v>
          </cell>
          <cell r="D659">
            <v>909.8</v>
          </cell>
          <cell r="E659">
            <v>1405.1</v>
          </cell>
        </row>
        <row r="660">
          <cell r="C660" t="str">
            <v>NEZ PERCE</v>
          </cell>
          <cell r="D660">
            <v>1596.6</v>
          </cell>
          <cell r="E660">
            <v>1367.1</v>
          </cell>
        </row>
        <row r="661">
          <cell r="C661" t="str">
            <v>LEMHI</v>
          </cell>
          <cell r="D661">
            <v>915.1</v>
          </cell>
          <cell r="E661">
            <v>1342.1</v>
          </cell>
        </row>
        <row r="662">
          <cell r="C662" t="str">
            <v>BOUNDARY</v>
          </cell>
          <cell r="D662">
            <v>679.6</v>
          </cell>
          <cell r="E662">
            <v>1217.9000000000001</v>
          </cell>
        </row>
        <row r="663">
          <cell r="C663" t="str">
            <v>GEM</v>
          </cell>
          <cell r="D663">
            <v>1274.4000000000001</v>
          </cell>
          <cell r="E663">
            <v>1168.5</v>
          </cell>
        </row>
        <row r="664">
          <cell r="C664" t="str">
            <v>TWIN FALLS</v>
          </cell>
          <cell r="D664">
            <v>984.9</v>
          </cell>
          <cell r="E664">
            <v>1143.4000000000001</v>
          </cell>
        </row>
        <row r="665">
          <cell r="C665" t="str">
            <v>VALLEY</v>
          </cell>
          <cell r="D665">
            <v>1022.9</v>
          </cell>
          <cell r="E665">
            <v>1135.0999999999999</v>
          </cell>
        </row>
        <row r="666">
          <cell r="C666" t="str">
            <v>WASHINGTON</v>
          </cell>
          <cell r="D666">
            <v>899.6</v>
          </cell>
          <cell r="E666">
            <v>1125</v>
          </cell>
        </row>
        <row r="667">
          <cell r="C667" t="str">
            <v>ONEIDA</v>
          </cell>
          <cell r="D667" t="str">
            <v>N/A</v>
          </cell>
          <cell r="E667">
            <v>1123.5</v>
          </cell>
        </row>
        <row r="668">
          <cell r="C668" t="str">
            <v>CASSIA</v>
          </cell>
          <cell r="D668">
            <v>1112.0999999999999</v>
          </cell>
          <cell r="E668">
            <v>1122.5</v>
          </cell>
        </row>
        <row r="669">
          <cell r="C669" t="str">
            <v>SHOSHONE</v>
          </cell>
          <cell r="D669">
            <v>1375.3</v>
          </cell>
          <cell r="E669">
            <v>1118.0999999999999</v>
          </cell>
        </row>
        <row r="670">
          <cell r="C670" t="str">
            <v>CARIBOU</v>
          </cell>
          <cell r="D670">
            <v>631.79999999999995</v>
          </cell>
          <cell r="E670">
            <v>1105.5999999999999</v>
          </cell>
        </row>
        <row r="671">
          <cell r="C671" t="str">
            <v>BANNOCK</v>
          </cell>
          <cell r="D671">
            <v>945</v>
          </cell>
          <cell r="E671">
            <v>914.4</v>
          </cell>
        </row>
        <row r="672">
          <cell r="C672" t="str">
            <v>BENEWAH</v>
          </cell>
          <cell r="D672">
            <v>851</v>
          </cell>
          <cell r="E672">
            <v>869.9</v>
          </cell>
        </row>
        <row r="673">
          <cell r="C673" t="str">
            <v>KOOTENAI</v>
          </cell>
          <cell r="D673">
            <v>882.4</v>
          </cell>
          <cell r="E673">
            <v>833</v>
          </cell>
        </row>
        <row r="674">
          <cell r="C674" t="str">
            <v>BONNER</v>
          </cell>
          <cell r="D674">
            <v>1136.0999999999999</v>
          </cell>
          <cell r="E674">
            <v>813</v>
          </cell>
        </row>
        <row r="675">
          <cell r="C675" t="str">
            <v>BONNEVILLE</v>
          </cell>
          <cell r="D675">
            <v>797.2</v>
          </cell>
          <cell r="E675">
            <v>796.5</v>
          </cell>
        </row>
        <row r="676">
          <cell r="C676" t="str">
            <v>ADA</v>
          </cell>
          <cell r="D676">
            <v>776.2</v>
          </cell>
          <cell r="E676">
            <v>784.6</v>
          </cell>
        </row>
        <row r="677">
          <cell r="C677" t="str">
            <v>FRANKLIN</v>
          </cell>
          <cell r="D677">
            <v>702.2</v>
          </cell>
          <cell r="E677">
            <v>771.8</v>
          </cell>
        </row>
        <row r="678">
          <cell r="C678" t="str">
            <v>JEROME</v>
          </cell>
          <cell r="D678">
            <v>549</v>
          </cell>
          <cell r="E678">
            <v>762.4</v>
          </cell>
        </row>
        <row r="679">
          <cell r="C679" t="str">
            <v>CANYON</v>
          </cell>
          <cell r="D679">
            <v>689.1</v>
          </cell>
          <cell r="E679">
            <v>756.3</v>
          </cell>
        </row>
        <row r="680">
          <cell r="C680" t="str">
            <v>IDAHO</v>
          </cell>
          <cell r="D680">
            <v>735.2</v>
          </cell>
          <cell r="E680">
            <v>751.2</v>
          </cell>
        </row>
        <row r="681">
          <cell r="C681" t="str">
            <v>ELMORE</v>
          </cell>
          <cell r="D681">
            <v>534.6</v>
          </cell>
          <cell r="E681">
            <v>707</v>
          </cell>
        </row>
        <row r="682">
          <cell r="C682" t="str">
            <v>POWER</v>
          </cell>
          <cell r="D682">
            <v>610.4</v>
          </cell>
          <cell r="E682">
            <v>650.1</v>
          </cell>
        </row>
        <row r="683">
          <cell r="C683" t="str">
            <v>BINGHAM</v>
          </cell>
          <cell r="D683">
            <v>529.79999999999995</v>
          </cell>
          <cell r="E683">
            <v>591.29999999999995</v>
          </cell>
        </row>
        <row r="684">
          <cell r="C684" t="str">
            <v>LATAH</v>
          </cell>
          <cell r="D684">
            <v>689.3</v>
          </cell>
          <cell r="E684">
            <v>577</v>
          </cell>
        </row>
        <row r="685">
          <cell r="C685" t="str">
            <v>PAYETTE</v>
          </cell>
          <cell r="D685">
            <v>366.7</v>
          </cell>
          <cell r="E685">
            <v>534</v>
          </cell>
        </row>
        <row r="686">
          <cell r="C686" t="str">
            <v>GOODING</v>
          </cell>
          <cell r="D686">
            <v>708.4</v>
          </cell>
          <cell r="E686">
            <v>506.4</v>
          </cell>
        </row>
        <row r="687">
          <cell r="C687" t="str">
            <v>TETON</v>
          </cell>
          <cell r="D687">
            <v>467.6</v>
          </cell>
          <cell r="E687">
            <v>493.4</v>
          </cell>
        </row>
        <row r="688">
          <cell r="C688" t="str">
            <v>FREMONT</v>
          </cell>
          <cell r="D688">
            <v>343</v>
          </cell>
          <cell r="E688">
            <v>477.3</v>
          </cell>
        </row>
        <row r="689">
          <cell r="C689" t="str">
            <v>MINIDOKA</v>
          </cell>
          <cell r="D689">
            <v>308.8</v>
          </cell>
          <cell r="E689">
            <v>409.1</v>
          </cell>
        </row>
        <row r="690">
          <cell r="C690" t="str">
            <v>CLEARWATER</v>
          </cell>
          <cell r="D690">
            <v>867.3</v>
          </cell>
          <cell r="E690">
            <v>402.7</v>
          </cell>
        </row>
        <row r="691">
          <cell r="C691" t="str">
            <v>MADISON</v>
          </cell>
          <cell r="D691">
            <v>480.8</v>
          </cell>
          <cell r="E691">
            <v>314.3</v>
          </cell>
        </row>
        <row r="692">
          <cell r="C692" t="str">
            <v>JEFFERSON</v>
          </cell>
          <cell r="D692">
            <v>293.7</v>
          </cell>
          <cell r="E692">
            <v>268.8</v>
          </cell>
        </row>
        <row r="693">
          <cell r="C693" t="str">
            <v>BLAINE</v>
          </cell>
          <cell r="D693">
            <v>278</v>
          </cell>
          <cell r="E693">
            <v>244.5</v>
          </cell>
        </row>
        <row r="694">
          <cell r="C694" t="str">
            <v>OWYHEE</v>
          </cell>
          <cell r="D694">
            <v>313.10000000000002</v>
          </cell>
          <cell r="E694">
            <v>176.3</v>
          </cell>
        </row>
        <row r="695">
          <cell r="C695" t="str">
            <v>CUSTER</v>
          </cell>
          <cell r="D695">
            <v>264</v>
          </cell>
          <cell r="E695">
            <v>168.3</v>
          </cell>
        </row>
        <row r="696">
          <cell r="C696" t="str">
            <v>GALLATIN</v>
          </cell>
          <cell r="D696" t="str">
            <v>N/A</v>
          </cell>
          <cell r="E696" t="str">
            <v>N/A</v>
          </cell>
        </row>
        <row r="697">
          <cell r="C697" t="str">
            <v>STARK</v>
          </cell>
          <cell r="D697" t="str">
            <v>N/A</v>
          </cell>
          <cell r="E697" t="str">
            <v>N/A</v>
          </cell>
        </row>
        <row r="698">
          <cell r="C698" t="str">
            <v>HARDIN</v>
          </cell>
          <cell r="D698">
            <v>3021.2</v>
          </cell>
          <cell r="E698">
            <v>2600.8000000000002</v>
          </cell>
        </row>
        <row r="699">
          <cell r="C699" t="str">
            <v>SALINE</v>
          </cell>
          <cell r="D699">
            <v>1960.6</v>
          </cell>
          <cell r="E699">
            <v>1710.3</v>
          </cell>
        </row>
        <row r="700">
          <cell r="C700" t="str">
            <v>UNION</v>
          </cell>
          <cell r="D700">
            <v>1336.3</v>
          </cell>
          <cell r="E700">
            <v>1300.7</v>
          </cell>
        </row>
        <row r="701">
          <cell r="C701" t="str">
            <v>WILLIAMSON</v>
          </cell>
          <cell r="D701">
            <v>1407.5</v>
          </cell>
          <cell r="E701">
            <v>1190.9000000000001</v>
          </cell>
        </row>
        <row r="702">
          <cell r="C702" t="str">
            <v>MASSAC</v>
          </cell>
          <cell r="D702">
            <v>858.4</v>
          </cell>
          <cell r="E702">
            <v>1183.7</v>
          </cell>
        </row>
        <row r="703">
          <cell r="C703" t="str">
            <v>ADAMS</v>
          </cell>
          <cell r="D703">
            <v>981.2</v>
          </cell>
          <cell r="E703">
            <v>1128.0999999999999</v>
          </cell>
        </row>
        <row r="704">
          <cell r="C704" t="str">
            <v>MARION</v>
          </cell>
          <cell r="D704">
            <v>965.6</v>
          </cell>
          <cell r="E704">
            <v>953</v>
          </cell>
        </row>
        <row r="705">
          <cell r="C705" t="str">
            <v>MORGAN</v>
          </cell>
          <cell r="D705">
            <v>947.2</v>
          </cell>
          <cell r="E705">
            <v>937.2</v>
          </cell>
        </row>
        <row r="706">
          <cell r="C706" t="str">
            <v>JACKSON</v>
          </cell>
          <cell r="D706">
            <v>1040.9000000000001</v>
          </cell>
          <cell r="E706">
            <v>928.1</v>
          </cell>
        </row>
        <row r="707">
          <cell r="C707" t="str">
            <v>MADISON</v>
          </cell>
          <cell r="D707">
            <v>851.5</v>
          </cell>
          <cell r="E707">
            <v>877.7</v>
          </cell>
        </row>
        <row r="708">
          <cell r="C708" t="str">
            <v>JERSEY</v>
          </cell>
          <cell r="D708">
            <v>1151.3</v>
          </cell>
          <cell r="E708">
            <v>865.7</v>
          </cell>
        </row>
        <row r="709">
          <cell r="C709" t="str">
            <v>WHITE</v>
          </cell>
          <cell r="D709">
            <v>1047.5</v>
          </cell>
          <cell r="E709">
            <v>854.4</v>
          </cell>
        </row>
        <row r="710">
          <cell r="C710" t="str">
            <v>FRANKLIN</v>
          </cell>
          <cell r="D710">
            <v>1058.2</v>
          </cell>
          <cell r="E710">
            <v>836.7</v>
          </cell>
        </row>
        <row r="711">
          <cell r="C711" t="str">
            <v>GRUNDY</v>
          </cell>
          <cell r="D711">
            <v>722</v>
          </cell>
          <cell r="E711">
            <v>821</v>
          </cell>
        </row>
        <row r="712">
          <cell r="C712" t="str">
            <v>WINNEBAGO</v>
          </cell>
          <cell r="D712">
            <v>867.5</v>
          </cell>
          <cell r="E712">
            <v>812.6</v>
          </cell>
        </row>
        <row r="713">
          <cell r="C713" t="str">
            <v>EDWARDS</v>
          </cell>
          <cell r="D713">
            <v>710.2</v>
          </cell>
          <cell r="E713">
            <v>798.1</v>
          </cell>
        </row>
        <row r="714">
          <cell r="C714" t="str">
            <v>EDGAR</v>
          </cell>
          <cell r="D714">
            <v>840.6</v>
          </cell>
          <cell r="E714">
            <v>770</v>
          </cell>
        </row>
        <row r="715">
          <cell r="C715" t="str">
            <v>SANGAMON</v>
          </cell>
          <cell r="D715">
            <v>900.9</v>
          </cell>
          <cell r="E715">
            <v>769.9</v>
          </cell>
        </row>
        <row r="716">
          <cell r="C716" t="str">
            <v>KNOX</v>
          </cell>
          <cell r="D716">
            <v>861</v>
          </cell>
          <cell r="E716">
            <v>761.5</v>
          </cell>
        </row>
        <row r="717">
          <cell r="C717" t="str">
            <v>PERRY</v>
          </cell>
          <cell r="D717">
            <v>992.9</v>
          </cell>
          <cell r="E717">
            <v>761.2</v>
          </cell>
        </row>
        <row r="718">
          <cell r="C718" t="str">
            <v>JEFFERSON</v>
          </cell>
          <cell r="D718">
            <v>879.5</v>
          </cell>
          <cell r="E718">
            <v>741.3</v>
          </cell>
        </row>
        <row r="719">
          <cell r="C719" t="str">
            <v>MACON</v>
          </cell>
          <cell r="D719">
            <v>715.3</v>
          </cell>
          <cell r="E719">
            <v>727.9</v>
          </cell>
        </row>
        <row r="720">
          <cell r="C720" t="str">
            <v>VERMILION</v>
          </cell>
          <cell r="D720">
            <v>801</v>
          </cell>
          <cell r="E720">
            <v>706.1</v>
          </cell>
        </row>
        <row r="721">
          <cell r="C721" t="str">
            <v>RICHLAND</v>
          </cell>
          <cell r="D721">
            <v>782.3</v>
          </cell>
          <cell r="E721">
            <v>697.7</v>
          </cell>
        </row>
        <row r="722">
          <cell r="C722" t="str">
            <v>MONTGOMERY</v>
          </cell>
          <cell r="D722">
            <v>1150.9000000000001</v>
          </cell>
          <cell r="E722">
            <v>691.3</v>
          </cell>
        </row>
        <row r="723">
          <cell r="C723" t="str">
            <v>WABASH</v>
          </cell>
          <cell r="D723">
            <v>691.6</v>
          </cell>
          <cell r="E723">
            <v>684.4</v>
          </cell>
        </row>
        <row r="724">
          <cell r="C724" t="str">
            <v>STEPHENSON</v>
          </cell>
          <cell r="D724">
            <v>623</v>
          </cell>
          <cell r="E724">
            <v>677.1</v>
          </cell>
        </row>
        <row r="725">
          <cell r="C725" t="str">
            <v>TAZEWELL</v>
          </cell>
          <cell r="D725">
            <v>712.7</v>
          </cell>
          <cell r="E725">
            <v>676.4</v>
          </cell>
        </row>
        <row r="726">
          <cell r="C726" t="str">
            <v>COLES</v>
          </cell>
          <cell r="D726">
            <v>756.5</v>
          </cell>
          <cell r="E726">
            <v>667.2</v>
          </cell>
        </row>
        <row r="727">
          <cell r="C727" t="str">
            <v>LA SALLE</v>
          </cell>
          <cell r="D727">
            <v>642.20000000000005</v>
          </cell>
          <cell r="E727">
            <v>652.20000000000005</v>
          </cell>
        </row>
        <row r="728">
          <cell r="C728" t="str">
            <v>KANKAKEE</v>
          </cell>
          <cell r="D728">
            <v>644.9</v>
          </cell>
          <cell r="E728">
            <v>648.70000000000005</v>
          </cell>
        </row>
        <row r="729">
          <cell r="C729" t="str">
            <v>CHRISTIAN</v>
          </cell>
          <cell r="D729">
            <v>855.9</v>
          </cell>
          <cell r="E729">
            <v>639</v>
          </cell>
        </row>
        <row r="730">
          <cell r="C730" t="str">
            <v>RANDOLPH</v>
          </cell>
          <cell r="D730">
            <v>450.9</v>
          </cell>
          <cell r="E730">
            <v>613.20000000000005</v>
          </cell>
        </row>
        <row r="731">
          <cell r="C731" t="str">
            <v>DE WITT</v>
          </cell>
          <cell r="D731">
            <v>567.79999999999995</v>
          </cell>
          <cell r="E731">
            <v>612.6</v>
          </cell>
        </row>
        <row r="732">
          <cell r="C732" t="str">
            <v>MONROE</v>
          </cell>
          <cell r="D732">
            <v>724.5</v>
          </cell>
          <cell r="E732">
            <v>612.20000000000005</v>
          </cell>
        </row>
        <row r="733">
          <cell r="C733" t="str">
            <v>LAWRENCE</v>
          </cell>
          <cell r="D733">
            <v>773.7</v>
          </cell>
          <cell r="E733">
            <v>608.1</v>
          </cell>
        </row>
        <row r="734">
          <cell r="C734" t="str">
            <v>FULTON</v>
          </cell>
          <cell r="D734">
            <v>512.79999999999995</v>
          </cell>
          <cell r="E734">
            <v>587.29999999999995</v>
          </cell>
        </row>
        <row r="735">
          <cell r="C735" t="str">
            <v>WAYNE</v>
          </cell>
          <cell r="D735">
            <v>639.9</v>
          </cell>
          <cell r="E735">
            <v>586.79999999999995</v>
          </cell>
        </row>
        <row r="736">
          <cell r="C736" t="str">
            <v>MASON</v>
          </cell>
          <cell r="D736">
            <v>611.1</v>
          </cell>
          <cell r="E736">
            <v>581.5</v>
          </cell>
        </row>
        <row r="737">
          <cell r="C737" t="str">
            <v>IROQUOIS</v>
          </cell>
          <cell r="D737">
            <v>490.4</v>
          </cell>
          <cell r="E737">
            <v>574.5</v>
          </cell>
        </row>
        <row r="738">
          <cell r="C738" t="str">
            <v>MCDONOUGH</v>
          </cell>
          <cell r="D738">
            <v>617.4</v>
          </cell>
          <cell r="E738">
            <v>572</v>
          </cell>
        </row>
        <row r="739">
          <cell r="C739" t="str">
            <v>LOGAN</v>
          </cell>
          <cell r="D739">
            <v>592.5</v>
          </cell>
          <cell r="E739">
            <v>556.1</v>
          </cell>
        </row>
        <row r="740">
          <cell r="C740" t="str">
            <v>LIVINGSTON</v>
          </cell>
          <cell r="D740">
            <v>660.9</v>
          </cell>
          <cell r="E740">
            <v>553</v>
          </cell>
        </row>
        <row r="741">
          <cell r="C741" t="str">
            <v>PEORIA</v>
          </cell>
          <cell r="D741">
            <v>584.70000000000005</v>
          </cell>
          <cell r="E741">
            <v>551.1</v>
          </cell>
        </row>
        <row r="742">
          <cell r="C742" t="str">
            <v>MARSHALL</v>
          </cell>
          <cell r="D742">
            <v>449.4</v>
          </cell>
          <cell r="E742">
            <v>544.70000000000005</v>
          </cell>
        </row>
        <row r="743">
          <cell r="C743" t="str">
            <v>PULASKI</v>
          </cell>
          <cell r="D743">
            <v>653.70000000000005</v>
          </cell>
          <cell r="E743">
            <v>520.1</v>
          </cell>
        </row>
        <row r="744">
          <cell r="C744" t="str">
            <v>WILL</v>
          </cell>
          <cell r="D744">
            <v>503.8</v>
          </cell>
          <cell r="E744">
            <v>515</v>
          </cell>
        </row>
        <row r="745">
          <cell r="C745" t="str">
            <v>SAINT CLAIR</v>
          </cell>
          <cell r="D745">
            <v>543</v>
          </cell>
          <cell r="E745">
            <v>513.20000000000005</v>
          </cell>
        </row>
        <row r="746">
          <cell r="C746" t="str">
            <v>MCHENRY</v>
          </cell>
          <cell r="D746">
            <v>487.4</v>
          </cell>
          <cell r="E746">
            <v>512.20000000000005</v>
          </cell>
        </row>
        <row r="747">
          <cell r="C747" t="str">
            <v>FAYETTE</v>
          </cell>
          <cell r="D747">
            <v>650.20000000000005</v>
          </cell>
          <cell r="E747">
            <v>501.3</v>
          </cell>
        </row>
        <row r="748">
          <cell r="C748" t="str">
            <v>CHAMPAIGN</v>
          </cell>
          <cell r="D748">
            <v>483.9</v>
          </cell>
          <cell r="E748">
            <v>480.1</v>
          </cell>
        </row>
        <row r="749">
          <cell r="C749" t="str">
            <v>BOND</v>
          </cell>
          <cell r="D749">
            <v>451.5</v>
          </cell>
          <cell r="E749">
            <v>466.6</v>
          </cell>
        </row>
        <row r="750">
          <cell r="C750" t="str">
            <v>LAKE</v>
          </cell>
          <cell r="D750">
            <v>455.6</v>
          </cell>
          <cell r="E750">
            <v>445.7</v>
          </cell>
        </row>
        <row r="751">
          <cell r="C751" t="str">
            <v>ROCK ISLAND</v>
          </cell>
          <cell r="D751">
            <v>492.3</v>
          </cell>
          <cell r="E751">
            <v>439.8</v>
          </cell>
        </row>
        <row r="752">
          <cell r="C752" t="str">
            <v>WHITESIDE</v>
          </cell>
          <cell r="D752">
            <v>624.5</v>
          </cell>
          <cell r="E752">
            <v>437.5</v>
          </cell>
        </row>
        <row r="753">
          <cell r="C753" t="str">
            <v>LEE</v>
          </cell>
          <cell r="D753">
            <v>511.8</v>
          </cell>
          <cell r="E753">
            <v>428.5</v>
          </cell>
        </row>
        <row r="754">
          <cell r="C754" t="str">
            <v>WARREN</v>
          </cell>
          <cell r="D754">
            <v>449.4</v>
          </cell>
          <cell r="E754">
            <v>415.4</v>
          </cell>
        </row>
        <row r="755">
          <cell r="C755" t="str">
            <v>BOONE</v>
          </cell>
          <cell r="D755">
            <v>452.9</v>
          </cell>
          <cell r="E755">
            <v>413.7</v>
          </cell>
        </row>
        <row r="756">
          <cell r="C756" t="str">
            <v>CLAY</v>
          </cell>
          <cell r="D756">
            <v>594.79999999999995</v>
          </cell>
          <cell r="E756">
            <v>404.2</v>
          </cell>
        </row>
        <row r="757">
          <cell r="C757" t="str">
            <v>DEKALB</v>
          </cell>
          <cell r="D757">
            <v>455.9</v>
          </cell>
          <cell r="E757">
            <v>395.7</v>
          </cell>
        </row>
        <row r="758">
          <cell r="C758" t="str">
            <v>DUPAGE</v>
          </cell>
          <cell r="D758">
            <v>395.7</v>
          </cell>
          <cell r="E758">
            <v>377.8</v>
          </cell>
        </row>
        <row r="759">
          <cell r="C759" t="str">
            <v>HENRY</v>
          </cell>
          <cell r="D759">
            <v>392</v>
          </cell>
          <cell r="E759">
            <v>370.3</v>
          </cell>
        </row>
        <row r="760">
          <cell r="C760" t="str">
            <v>POPE</v>
          </cell>
          <cell r="D760" t="str">
            <v>N/A</v>
          </cell>
          <cell r="E760">
            <v>359.8</v>
          </cell>
        </row>
        <row r="761">
          <cell r="C761" t="str">
            <v>MCLEAN</v>
          </cell>
          <cell r="D761">
            <v>407.4</v>
          </cell>
          <cell r="E761">
            <v>357.8</v>
          </cell>
        </row>
        <row r="762">
          <cell r="C762" t="str">
            <v>EFFINGHAM</v>
          </cell>
          <cell r="D762">
            <v>731.9</v>
          </cell>
          <cell r="E762">
            <v>354.6</v>
          </cell>
        </row>
        <row r="763">
          <cell r="C763" t="str">
            <v>KENDALL</v>
          </cell>
          <cell r="D763">
            <v>409.6</v>
          </cell>
          <cell r="E763">
            <v>353</v>
          </cell>
        </row>
        <row r="764">
          <cell r="C764" t="str">
            <v>ALEXANDER</v>
          </cell>
          <cell r="D764">
            <v>476.3</v>
          </cell>
          <cell r="E764">
            <v>348.4</v>
          </cell>
        </row>
        <row r="765">
          <cell r="C765" t="str">
            <v>MACOUPIN</v>
          </cell>
          <cell r="D765">
            <v>337.2</v>
          </cell>
          <cell r="E765">
            <v>317.3</v>
          </cell>
        </row>
        <row r="766">
          <cell r="C766" t="str">
            <v>JOHNSON</v>
          </cell>
          <cell r="D766" t="str">
            <v>N/A</v>
          </cell>
          <cell r="E766">
            <v>299.3</v>
          </cell>
        </row>
        <row r="767">
          <cell r="C767" t="str">
            <v>JO DAVIESS</v>
          </cell>
          <cell r="D767">
            <v>305.2</v>
          </cell>
          <cell r="E767">
            <v>288.7</v>
          </cell>
        </row>
        <row r="768">
          <cell r="C768" t="str">
            <v>CLINTON</v>
          </cell>
          <cell r="D768">
            <v>171.5</v>
          </cell>
          <cell r="E768">
            <v>286.3</v>
          </cell>
        </row>
        <row r="769">
          <cell r="C769" t="str">
            <v>COOK</v>
          </cell>
          <cell r="D769">
            <v>289.5</v>
          </cell>
          <cell r="E769">
            <v>286.3</v>
          </cell>
        </row>
        <row r="770">
          <cell r="C770" t="str">
            <v>PIATT</v>
          </cell>
          <cell r="D770">
            <v>221.6</v>
          </cell>
          <cell r="E770">
            <v>276.8</v>
          </cell>
        </row>
        <row r="771">
          <cell r="C771" t="str">
            <v>KANE</v>
          </cell>
          <cell r="D771">
            <v>285.7</v>
          </cell>
          <cell r="E771">
            <v>272.39999999999998</v>
          </cell>
        </row>
        <row r="772">
          <cell r="C772" t="str">
            <v>HANCOCK</v>
          </cell>
          <cell r="D772">
            <v>256</v>
          </cell>
          <cell r="E772">
            <v>261.7</v>
          </cell>
        </row>
        <row r="773">
          <cell r="C773" t="str">
            <v>MERCER</v>
          </cell>
          <cell r="D773">
            <v>288.39999999999998</v>
          </cell>
          <cell r="E773">
            <v>258.2</v>
          </cell>
        </row>
        <row r="774">
          <cell r="C774" t="str">
            <v>MOULTRIE</v>
          </cell>
          <cell r="D774">
            <v>239.1</v>
          </cell>
          <cell r="E774">
            <v>245.8</v>
          </cell>
        </row>
        <row r="775">
          <cell r="C775" t="str">
            <v>CARROLL</v>
          </cell>
          <cell r="D775">
            <v>160.6</v>
          </cell>
          <cell r="E775">
            <v>242.4</v>
          </cell>
        </row>
        <row r="776">
          <cell r="C776" t="str">
            <v>PUTNAM</v>
          </cell>
          <cell r="D776" t="str">
            <v>N/A</v>
          </cell>
          <cell r="E776">
            <v>231.8</v>
          </cell>
        </row>
        <row r="777">
          <cell r="C777" t="str">
            <v>JASPER</v>
          </cell>
          <cell r="D777">
            <v>469.8</v>
          </cell>
          <cell r="E777">
            <v>209.4</v>
          </cell>
        </row>
        <row r="778">
          <cell r="C778" t="str">
            <v>BUREAU</v>
          </cell>
          <cell r="D778">
            <v>242.8</v>
          </cell>
          <cell r="E778">
            <v>202.6</v>
          </cell>
        </row>
        <row r="779">
          <cell r="C779" t="str">
            <v>SHELBY</v>
          </cell>
          <cell r="D779">
            <v>274.3</v>
          </cell>
          <cell r="E779">
            <v>194</v>
          </cell>
        </row>
        <row r="780">
          <cell r="C780" t="str">
            <v>WASHINGTON</v>
          </cell>
          <cell r="D780">
            <v>191.6</v>
          </cell>
          <cell r="E780">
            <v>190.9</v>
          </cell>
        </row>
        <row r="781">
          <cell r="C781" t="str">
            <v>WOODFORD</v>
          </cell>
          <cell r="D781">
            <v>163.6</v>
          </cell>
          <cell r="E781">
            <v>190</v>
          </cell>
        </row>
        <row r="782">
          <cell r="C782" t="str">
            <v>CRAWFORD</v>
          </cell>
          <cell r="D782">
            <v>172.4</v>
          </cell>
          <cell r="E782">
            <v>171.9</v>
          </cell>
        </row>
        <row r="783">
          <cell r="C783" t="str">
            <v>OGLE</v>
          </cell>
          <cell r="D783">
            <v>207.5</v>
          </cell>
          <cell r="E783">
            <v>169.9</v>
          </cell>
        </row>
        <row r="784">
          <cell r="C784" t="str">
            <v>CLARK</v>
          </cell>
          <cell r="D784">
            <v>756.4</v>
          </cell>
          <cell r="E784">
            <v>156.1</v>
          </cell>
        </row>
        <row r="785">
          <cell r="C785" t="str">
            <v>CASS</v>
          </cell>
          <cell r="D785">
            <v>367.3</v>
          </cell>
          <cell r="E785">
            <v>144.19999999999999</v>
          </cell>
        </row>
        <row r="786">
          <cell r="C786" t="str">
            <v>PIKE</v>
          </cell>
          <cell r="D786">
            <v>603.79999999999995</v>
          </cell>
          <cell r="E786">
            <v>128.5</v>
          </cell>
        </row>
        <row r="787">
          <cell r="C787" t="str">
            <v>DOUGLAS</v>
          </cell>
          <cell r="D787">
            <v>119.2</v>
          </cell>
          <cell r="E787">
            <v>116.4</v>
          </cell>
        </row>
        <row r="788">
          <cell r="C788" t="str">
            <v>FORD</v>
          </cell>
          <cell r="D788" t="str">
            <v>N/A</v>
          </cell>
          <cell r="E788">
            <v>50.9</v>
          </cell>
        </row>
        <row r="789">
          <cell r="C789" t="str">
            <v>BROWN</v>
          </cell>
          <cell r="D789" t="str">
            <v>N/A</v>
          </cell>
          <cell r="E789">
            <v>42.4</v>
          </cell>
        </row>
        <row r="790">
          <cell r="C790" t="str">
            <v>GREENE</v>
          </cell>
          <cell r="D790">
            <v>85.7</v>
          </cell>
          <cell r="E790">
            <v>31.8</v>
          </cell>
        </row>
        <row r="791">
          <cell r="C791" t="str">
            <v>SCHUYLER</v>
          </cell>
          <cell r="D791">
            <v>1040.7</v>
          </cell>
          <cell r="E791">
            <v>22.8</v>
          </cell>
        </row>
        <row r="792">
          <cell r="C792" t="str">
            <v>HAMILTON</v>
          </cell>
          <cell r="D792" t="str">
            <v>N/A</v>
          </cell>
          <cell r="E792">
            <v>19.600000000000001</v>
          </cell>
        </row>
        <row r="793">
          <cell r="C793" t="str">
            <v>HENDERSON</v>
          </cell>
          <cell r="D793" t="str">
            <v>N/A</v>
          </cell>
          <cell r="E793">
            <v>16.399999999999999</v>
          </cell>
        </row>
        <row r="794">
          <cell r="C794" t="str">
            <v>CALHOUN</v>
          </cell>
          <cell r="D794">
            <v>40.4</v>
          </cell>
          <cell r="E794">
            <v>14.6</v>
          </cell>
        </row>
        <row r="795">
          <cell r="C795" t="str">
            <v>MENARD</v>
          </cell>
          <cell r="D795" t="str">
            <v>N/A</v>
          </cell>
          <cell r="E795">
            <v>13.1</v>
          </cell>
        </row>
        <row r="796">
          <cell r="C796" t="str">
            <v>CUMBERLAND</v>
          </cell>
          <cell r="D796" t="str">
            <v>N/A</v>
          </cell>
          <cell r="E796">
            <v>9.6</v>
          </cell>
        </row>
        <row r="797">
          <cell r="C797" t="str">
            <v>SCOTT</v>
          </cell>
          <cell r="D797" t="str">
            <v>N/A</v>
          </cell>
          <cell r="E797">
            <v>1.5</v>
          </cell>
        </row>
        <row r="798">
          <cell r="C798" t="str">
            <v>WARREN</v>
          </cell>
          <cell r="D798" t="str">
            <v>N/A</v>
          </cell>
          <cell r="E798" t="str">
            <v>N/A</v>
          </cell>
        </row>
        <row r="799">
          <cell r="C799" t="str">
            <v>SCOTT</v>
          </cell>
          <cell r="D799">
            <v>2906.4</v>
          </cell>
          <cell r="E799">
            <v>1964.9</v>
          </cell>
        </row>
        <row r="800">
          <cell r="C800" t="str">
            <v>STARKE</v>
          </cell>
          <cell r="D800">
            <v>2115.1</v>
          </cell>
          <cell r="E800">
            <v>1484.9</v>
          </cell>
        </row>
        <row r="801">
          <cell r="C801" t="str">
            <v>SULLIVAN</v>
          </cell>
          <cell r="D801">
            <v>1056.5</v>
          </cell>
          <cell r="E801">
            <v>1409.4</v>
          </cell>
        </row>
        <row r="802">
          <cell r="C802" t="str">
            <v>FAYETTE</v>
          </cell>
          <cell r="D802">
            <v>2124.3000000000002</v>
          </cell>
          <cell r="E802">
            <v>1391.4</v>
          </cell>
        </row>
        <row r="803">
          <cell r="C803" t="str">
            <v>FLOYD</v>
          </cell>
          <cell r="D803">
            <v>2315.3000000000002</v>
          </cell>
          <cell r="E803">
            <v>1382.6</v>
          </cell>
        </row>
        <row r="804">
          <cell r="C804" t="str">
            <v>CLARK</v>
          </cell>
          <cell r="D804">
            <v>1514</v>
          </cell>
          <cell r="E804">
            <v>1339.7</v>
          </cell>
        </row>
        <row r="805">
          <cell r="C805" t="str">
            <v>VANDERBURGH</v>
          </cell>
          <cell r="D805">
            <v>1327.6</v>
          </cell>
          <cell r="E805">
            <v>1314.4</v>
          </cell>
        </row>
        <row r="806">
          <cell r="C806" t="str">
            <v>LAWRENCE</v>
          </cell>
          <cell r="D806">
            <v>1418.7</v>
          </cell>
          <cell r="E806">
            <v>1182.5</v>
          </cell>
        </row>
        <row r="807">
          <cell r="C807" t="str">
            <v>JEFFERSON</v>
          </cell>
          <cell r="D807">
            <v>1336.3</v>
          </cell>
          <cell r="E807">
            <v>1135.3</v>
          </cell>
        </row>
        <row r="808">
          <cell r="C808" t="str">
            <v>KNOX</v>
          </cell>
          <cell r="D808">
            <v>1199.5999999999999</v>
          </cell>
          <cell r="E808">
            <v>1115.0999999999999</v>
          </cell>
        </row>
        <row r="809">
          <cell r="C809" t="str">
            <v>HENRY</v>
          </cell>
          <cell r="D809">
            <v>1404.5</v>
          </cell>
          <cell r="E809">
            <v>1112.3</v>
          </cell>
        </row>
        <row r="810">
          <cell r="C810" t="str">
            <v>MORGAN</v>
          </cell>
          <cell r="D810">
            <v>1612.5</v>
          </cell>
          <cell r="E810">
            <v>1091.5999999999999</v>
          </cell>
        </row>
        <row r="811">
          <cell r="C811" t="str">
            <v>JASPER</v>
          </cell>
          <cell r="D811">
            <v>1069.7</v>
          </cell>
          <cell r="E811">
            <v>1088.9000000000001</v>
          </cell>
        </row>
        <row r="812">
          <cell r="C812" t="str">
            <v>WAYNE</v>
          </cell>
          <cell r="D812">
            <v>1196.4000000000001</v>
          </cell>
          <cell r="E812">
            <v>1069.5</v>
          </cell>
        </row>
        <row r="813">
          <cell r="C813" t="str">
            <v>HOWARD</v>
          </cell>
          <cell r="D813">
            <v>2032.3</v>
          </cell>
          <cell r="E813">
            <v>1064.0999999999999</v>
          </cell>
        </row>
        <row r="814">
          <cell r="C814" t="str">
            <v>WABASH</v>
          </cell>
          <cell r="D814">
            <v>1203.3</v>
          </cell>
          <cell r="E814">
            <v>1056.0999999999999</v>
          </cell>
        </row>
        <row r="815">
          <cell r="C815" t="str">
            <v>RIPLEY</v>
          </cell>
          <cell r="D815">
            <v>959.1</v>
          </cell>
          <cell r="E815">
            <v>1045.5</v>
          </cell>
        </row>
        <row r="816">
          <cell r="C816" t="str">
            <v>LA PORTE</v>
          </cell>
          <cell r="D816">
            <v>945.7</v>
          </cell>
          <cell r="E816">
            <v>1028.8</v>
          </cell>
        </row>
        <row r="817">
          <cell r="C817" t="str">
            <v>MARSHALL</v>
          </cell>
          <cell r="D817">
            <v>869.1</v>
          </cell>
          <cell r="E817">
            <v>1016.2</v>
          </cell>
        </row>
        <row r="818">
          <cell r="C818" t="str">
            <v>WHITLEY</v>
          </cell>
          <cell r="D818">
            <v>1213.7</v>
          </cell>
          <cell r="E818">
            <v>1014.8</v>
          </cell>
        </row>
        <row r="819">
          <cell r="C819" t="str">
            <v>DEARBORN</v>
          </cell>
          <cell r="D819">
            <v>1348.6</v>
          </cell>
          <cell r="E819">
            <v>1009.7</v>
          </cell>
        </row>
        <row r="820">
          <cell r="C820" t="str">
            <v>HARRISON</v>
          </cell>
          <cell r="D820">
            <v>1054.2</v>
          </cell>
          <cell r="E820">
            <v>995.8</v>
          </cell>
        </row>
        <row r="821">
          <cell r="C821" t="str">
            <v>JAY</v>
          </cell>
          <cell r="D821">
            <v>1394.2</v>
          </cell>
          <cell r="E821">
            <v>988</v>
          </cell>
        </row>
        <row r="822">
          <cell r="C822" t="str">
            <v>BARTHOLOMEW</v>
          </cell>
          <cell r="D822">
            <v>1789.6</v>
          </cell>
          <cell r="E822">
            <v>987.8</v>
          </cell>
        </row>
        <row r="823">
          <cell r="C823" t="str">
            <v>MADISON</v>
          </cell>
          <cell r="D823">
            <v>1546.5</v>
          </cell>
          <cell r="E823">
            <v>922.5</v>
          </cell>
        </row>
        <row r="824">
          <cell r="C824" t="str">
            <v>WASHINGTON</v>
          </cell>
          <cell r="D824">
            <v>1100.5</v>
          </cell>
          <cell r="E824">
            <v>920.4</v>
          </cell>
        </row>
        <row r="825">
          <cell r="C825" t="str">
            <v>GRANT</v>
          </cell>
          <cell r="D825">
            <v>1207.2</v>
          </cell>
          <cell r="E825">
            <v>917.8</v>
          </cell>
        </row>
        <row r="826">
          <cell r="C826" t="str">
            <v>DELAWARE</v>
          </cell>
          <cell r="D826">
            <v>1424.1</v>
          </cell>
          <cell r="E826">
            <v>917.1</v>
          </cell>
        </row>
        <row r="827">
          <cell r="C827" t="str">
            <v>HUNTINGTON</v>
          </cell>
          <cell r="D827">
            <v>1098.5999999999999</v>
          </cell>
          <cell r="E827">
            <v>900.6</v>
          </cell>
        </row>
        <row r="828">
          <cell r="C828" t="str">
            <v>JOHNSON</v>
          </cell>
          <cell r="D828">
            <v>1140.8</v>
          </cell>
          <cell r="E828">
            <v>899.4</v>
          </cell>
        </row>
        <row r="829">
          <cell r="C829" t="str">
            <v>PORTER</v>
          </cell>
          <cell r="D829">
            <v>906.7</v>
          </cell>
          <cell r="E829">
            <v>886.8</v>
          </cell>
        </row>
        <row r="830">
          <cell r="C830" t="str">
            <v>JENNINGS</v>
          </cell>
          <cell r="D830">
            <v>1643.9</v>
          </cell>
          <cell r="E830">
            <v>886.6</v>
          </cell>
        </row>
        <row r="831">
          <cell r="C831" t="str">
            <v>JACKSON</v>
          </cell>
          <cell r="D831">
            <v>1655</v>
          </cell>
          <cell r="E831">
            <v>878.7</v>
          </cell>
        </row>
        <row r="832">
          <cell r="C832" t="str">
            <v>SAINT JOSEPH</v>
          </cell>
          <cell r="D832">
            <v>848.1</v>
          </cell>
          <cell r="E832">
            <v>870.2</v>
          </cell>
        </row>
        <row r="833">
          <cell r="C833" t="str">
            <v>BLACKFORD</v>
          </cell>
          <cell r="D833">
            <v>1446.3</v>
          </cell>
          <cell r="E833">
            <v>861.7</v>
          </cell>
        </row>
        <row r="834">
          <cell r="C834" t="str">
            <v>ORANGE</v>
          </cell>
          <cell r="D834">
            <v>986</v>
          </cell>
          <cell r="E834">
            <v>837.4</v>
          </cell>
        </row>
        <row r="835">
          <cell r="C835" t="str">
            <v>KOSCIUSKO</v>
          </cell>
          <cell r="D835">
            <v>948.3</v>
          </cell>
          <cell r="E835">
            <v>834.4</v>
          </cell>
        </row>
        <row r="836">
          <cell r="C836" t="str">
            <v>MONTGOMERY</v>
          </cell>
          <cell r="D836">
            <v>1127.0999999999999</v>
          </cell>
          <cell r="E836">
            <v>816.5</v>
          </cell>
        </row>
        <row r="837">
          <cell r="C837" t="str">
            <v>FOUNTAIN</v>
          </cell>
          <cell r="D837">
            <v>1013</v>
          </cell>
          <cell r="E837">
            <v>809.8</v>
          </cell>
        </row>
        <row r="838">
          <cell r="C838" t="str">
            <v>PERRY</v>
          </cell>
          <cell r="D838">
            <v>947.1</v>
          </cell>
          <cell r="E838">
            <v>808.3</v>
          </cell>
        </row>
        <row r="839">
          <cell r="C839" t="str">
            <v>WELLS</v>
          </cell>
          <cell r="D839">
            <v>749.2</v>
          </cell>
          <cell r="E839">
            <v>807.5</v>
          </cell>
        </row>
        <row r="840">
          <cell r="C840" t="str">
            <v>FULTON</v>
          </cell>
          <cell r="D840">
            <v>1063</v>
          </cell>
          <cell r="E840">
            <v>794.3</v>
          </cell>
        </row>
        <row r="841">
          <cell r="C841" t="str">
            <v>MARTIN</v>
          </cell>
          <cell r="D841">
            <v>946.6</v>
          </cell>
          <cell r="E841">
            <v>793.7</v>
          </cell>
        </row>
        <row r="842">
          <cell r="C842" t="str">
            <v>VIGO</v>
          </cell>
          <cell r="D842">
            <v>1678.9</v>
          </cell>
          <cell r="E842">
            <v>786.1</v>
          </cell>
        </row>
        <row r="843">
          <cell r="C843" t="str">
            <v>GIBSON</v>
          </cell>
          <cell r="D843">
            <v>854.9</v>
          </cell>
          <cell r="E843">
            <v>781.4</v>
          </cell>
        </row>
        <row r="844">
          <cell r="C844" t="str">
            <v>PIKE</v>
          </cell>
          <cell r="D844">
            <v>1055.5999999999999</v>
          </cell>
          <cell r="E844">
            <v>751.7</v>
          </cell>
        </row>
        <row r="845">
          <cell r="C845" t="str">
            <v>WHITE</v>
          </cell>
          <cell r="D845">
            <v>730.1</v>
          </cell>
          <cell r="E845">
            <v>748.4</v>
          </cell>
        </row>
        <row r="846">
          <cell r="C846" t="str">
            <v>HANCOCK</v>
          </cell>
          <cell r="D846">
            <v>980.2</v>
          </cell>
          <cell r="E846">
            <v>733.8</v>
          </cell>
        </row>
        <row r="847">
          <cell r="C847" t="str">
            <v>GREENE</v>
          </cell>
          <cell r="D847">
            <v>1043.0999999999999</v>
          </cell>
          <cell r="E847">
            <v>732.3</v>
          </cell>
        </row>
        <row r="848">
          <cell r="C848" t="str">
            <v>FRANKLIN</v>
          </cell>
          <cell r="D848">
            <v>703.3</v>
          </cell>
          <cell r="E848">
            <v>722.5</v>
          </cell>
        </row>
        <row r="849">
          <cell r="C849" t="str">
            <v>RANDOLPH</v>
          </cell>
          <cell r="D849">
            <v>899.1</v>
          </cell>
          <cell r="E849">
            <v>713.6</v>
          </cell>
        </row>
        <row r="850">
          <cell r="C850" t="str">
            <v>DAVIESS</v>
          </cell>
          <cell r="D850">
            <v>982.7</v>
          </cell>
          <cell r="E850">
            <v>711.5</v>
          </cell>
        </row>
        <row r="851">
          <cell r="C851" t="str">
            <v>TIPPECANOE</v>
          </cell>
          <cell r="D851">
            <v>715.1</v>
          </cell>
          <cell r="E851">
            <v>700</v>
          </cell>
        </row>
        <row r="852">
          <cell r="C852" t="str">
            <v>ALLEN</v>
          </cell>
          <cell r="D852">
            <v>833.4</v>
          </cell>
          <cell r="E852">
            <v>699.3</v>
          </cell>
        </row>
        <row r="853">
          <cell r="C853" t="str">
            <v>HENDRICKS</v>
          </cell>
          <cell r="D853">
            <v>828.4</v>
          </cell>
          <cell r="E853">
            <v>698.3</v>
          </cell>
        </row>
        <row r="854">
          <cell r="C854" t="str">
            <v>WARRICK</v>
          </cell>
          <cell r="D854">
            <v>763.3</v>
          </cell>
          <cell r="E854">
            <v>696.4</v>
          </cell>
        </row>
        <row r="855">
          <cell r="C855" t="str">
            <v>MONROE</v>
          </cell>
          <cell r="D855">
            <v>824.1</v>
          </cell>
          <cell r="E855">
            <v>695.9</v>
          </cell>
        </row>
        <row r="856">
          <cell r="C856" t="str">
            <v>DUBOIS</v>
          </cell>
          <cell r="D856">
            <v>1076.7</v>
          </cell>
          <cell r="E856">
            <v>694.9</v>
          </cell>
        </row>
        <row r="857">
          <cell r="C857" t="str">
            <v>MARION</v>
          </cell>
          <cell r="D857">
            <v>944.1</v>
          </cell>
          <cell r="E857">
            <v>694.8</v>
          </cell>
        </row>
        <row r="858">
          <cell r="C858" t="str">
            <v>DE KALB</v>
          </cell>
          <cell r="D858">
            <v>760.1</v>
          </cell>
          <cell r="E858">
            <v>692.5</v>
          </cell>
        </row>
        <row r="859">
          <cell r="C859" t="str">
            <v>CLAY</v>
          </cell>
          <cell r="D859">
            <v>1200.5</v>
          </cell>
          <cell r="E859">
            <v>686.2</v>
          </cell>
        </row>
        <row r="860">
          <cell r="C860" t="str">
            <v>DECATUR</v>
          </cell>
          <cell r="D860">
            <v>1007.4</v>
          </cell>
          <cell r="E860">
            <v>683.4</v>
          </cell>
        </row>
        <row r="861">
          <cell r="C861" t="str">
            <v>NOBLE</v>
          </cell>
          <cell r="D861">
            <v>755.2</v>
          </cell>
          <cell r="E861">
            <v>676.2</v>
          </cell>
        </row>
        <row r="862">
          <cell r="C862" t="str">
            <v>PUTNAM</v>
          </cell>
          <cell r="D862">
            <v>833</v>
          </cell>
          <cell r="E862">
            <v>672.7</v>
          </cell>
        </row>
        <row r="863">
          <cell r="C863" t="str">
            <v>CASS</v>
          </cell>
          <cell r="D863">
            <v>696.6</v>
          </cell>
          <cell r="E863">
            <v>670.7</v>
          </cell>
        </row>
        <row r="864">
          <cell r="C864" t="str">
            <v>RUSH</v>
          </cell>
          <cell r="D864">
            <v>1063.8</v>
          </cell>
          <cell r="E864">
            <v>670.7</v>
          </cell>
        </row>
        <row r="865">
          <cell r="C865" t="str">
            <v>OWEN</v>
          </cell>
          <cell r="D865">
            <v>686.5</v>
          </cell>
          <cell r="E865">
            <v>665</v>
          </cell>
        </row>
        <row r="866">
          <cell r="C866" t="str">
            <v>BOONE</v>
          </cell>
          <cell r="D866">
            <v>846.4</v>
          </cell>
          <cell r="E866">
            <v>660.5</v>
          </cell>
        </row>
        <row r="867">
          <cell r="C867" t="str">
            <v>PULASKI</v>
          </cell>
          <cell r="D867">
            <v>981.1</v>
          </cell>
          <cell r="E867">
            <v>657.1</v>
          </cell>
        </row>
        <row r="868">
          <cell r="C868" t="str">
            <v>MIAMI</v>
          </cell>
          <cell r="D868">
            <v>649.6</v>
          </cell>
          <cell r="E868">
            <v>649.5</v>
          </cell>
        </row>
        <row r="869">
          <cell r="C869" t="str">
            <v>ELKHART</v>
          </cell>
          <cell r="D869">
            <v>709.7</v>
          </cell>
          <cell r="E869">
            <v>648</v>
          </cell>
        </row>
        <row r="870">
          <cell r="C870" t="str">
            <v>ADAMS</v>
          </cell>
          <cell r="D870">
            <v>599.9</v>
          </cell>
          <cell r="E870">
            <v>639.4</v>
          </cell>
        </row>
        <row r="871">
          <cell r="C871" t="str">
            <v>SHELBY</v>
          </cell>
          <cell r="D871">
            <v>944.1</v>
          </cell>
          <cell r="E871">
            <v>627.1</v>
          </cell>
        </row>
        <row r="872">
          <cell r="C872" t="str">
            <v>STEUBEN</v>
          </cell>
          <cell r="D872">
            <v>982.8</v>
          </cell>
          <cell r="E872">
            <v>614.6</v>
          </cell>
        </row>
        <row r="873">
          <cell r="C873" t="str">
            <v>UNION</v>
          </cell>
          <cell r="D873">
            <v>519.1</v>
          </cell>
          <cell r="E873">
            <v>610</v>
          </cell>
        </row>
        <row r="874">
          <cell r="C874" t="str">
            <v>CLINTON</v>
          </cell>
          <cell r="D874">
            <v>832.8</v>
          </cell>
          <cell r="E874">
            <v>580.6</v>
          </cell>
        </row>
        <row r="875">
          <cell r="C875" t="str">
            <v>LAKE</v>
          </cell>
          <cell r="D875">
            <v>677.7</v>
          </cell>
          <cell r="E875">
            <v>574.6</v>
          </cell>
        </row>
        <row r="876">
          <cell r="C876" t="str">
            <v>VERMILLION</v>
          </cell>
          <cell r="D876">
            <v>1198.5999999999999</v>
          </cell>
          <cell r="E876">
            <v>540.79999999999995</v>
          </cell>
        </row>
        <row r="877">
          <cell r="C877" t="str">
            <v>CRAWFORD</v>
          </cell>
          <cell r="D877">
            <v>684.6</v>
          </cell>
          <cell r="E877">
            <v>508.8</v>
          </cell>
        </row>
        <row r="878">
          <cell r="C878" t="str">
            <v>TIPTON</v>
          </cell>
          <cell r="D878">
            <v>791.9</v>
          </cell>
          <cell r="E878">
            <v>502.6</v>
          </cell>
        </row>
        <row r="879">
          <cell r="C879" t="str">
            <v>SPENCER</v>
          </cell>
          <cell r="D879">
            <v>301.60000000000002</v>
          </cell>
          <cell r="E879">
            <v>487.5</v>
          </cell>
        </row>
        <row r="880">
          <cell r="C880" t="str">
            <v>SWITZERLAND</v>
          </cell>
          <cell r="D880">
            <v>501.9</v>
          </cell>
          <cell r="E880">
            <v>471.9</v>
          </cell>
        </row>
        <row r="881">
          <cell r="C881" t="str">
            <v>POSEY</v>
          </cell>
          <cell r="D881">
            <v>586.4</v>
          </cell>
          <cell r="E881">
            <v>468.2</v>
          </cell>
        </row>
        <row r="882">
          <cell r="C882" t="str">
            <v>HAMILTON</v>
          </cell>
          <cell r="D882">
            <v>576.6</v>
          </cell>
          <cell r="E882">
            <v>399.7</v>
          </cell>
        </row>
        <row r="883">
          <cell r="C883" t="str">
            <v>PARKE</v>
          </cell>
          <cell r="D883">
            <v>513.70000000000005</v>
          </cell>
          <cell r="E883">
            <v>351.2</v>
          </cell>
        </row>
        <row r="884">
          <cell r="C884" t="str">
            <v>BROWN</v>
          </cell>
          <cell r="D884">
            <v>708.9</v>
          </cell>
          <cell r="E884">
            <v>346.5</v>
          </cell>
        </row>
        <row r="885">
          <cell r="C885" t="str">
            <v>CARROLL</v>
          </cell>
          <cell r="D885">
            <v>285.10000000000002</v>
          </cell>
          <cell r="E885">
            <v>252.8</v>
          </cell>
        </row>
        <row r="886">
          <cell r="C886" t="str">
            <v>BENTON</v>
          </cell>
          <cell r="D886">
            <v>147.1</v>
          </cell>
          <cell r="E886">
            <v>216.4</v>
          </cell>
        </row>
        <row r="887">
          <cell r="C887" t="str">
            <v>NEWTON</v>
          </cell>
          <cell r="D887">
            <v>194.1</v>
          </cell>
          <cell r="E887">
            <v>199.6</v>
          </cell>
        </row>
        <row r="888">
          <cell r="C888" t="str">
            <v>LAGRANGE</v>
          </cell>
          <cell r="D888">
            <v>240.2</v>
          </cell>
          <cell r="E888">
            <v>196.7</v>
          </cell>
        </row>
        <row r="889">
          <cell r="C889" t="str">
            <v>OHIO</v>
          </cell>
          <cell r="D889" t="str">
            <v>N/A</v>
          </cell>
          <cell r="E889">
            <v>19.600000000000001</v>
          </cell>
        </row>
        <row r="890">
          <cell r="C890" t="str">
            <v>DONIPHAN</v>
          </cell>
          <cell r="D890" t="str">
            <v>N/A</v>
          </cell>
          <cell r="E890" t="str">
            <v>N/A</v>
          </cell>
        </row>
        <row r="891">
          <cell r="C891" t="str">
            <v>CHASE</v>
          </cell>
          <cell r="D891" t="str">
            <v>N/A</v>
          </cell>
          <cell r="E891" t="str">
            <v>N/A</v>
          </cell>
        </row>
        <row r="892">
          <cell r="C892" t="str">
            <v>WABAUNSEE</v>
          </cell>
          <cell r="D892" t="str">
            <v>N/A</v>
          </cell>
          <cell r="E892" t="str">
            <v>N/A</v>
          </cell>
        </row>
        <row r="893">
          <cell r="C893" t="str">
            <v>KINGMAN</v>
          </cell>
          <cell r="D893" t="str">
            <v>N/A</v>
          </cell>
          <cell r="E893" t="str">
            <v>N/A</v>
          </cell>
        </row>
        <row r="894">
          <cell r="C894" t="str">
            <v>WICHITA</v>
          </cell>
          <cell r="D894" t="str">
            <v>N/A</v>
          </cell>
          <cell r="E894" t="str">
            <v>N/A</v>
          </cell>
        </row>
        <row r="895">
          <cell r="C895" t="str">
            <v>STAFFORD</v>
          </cell>
          <cell r="D895" t="str">
            <v>N/A</v>
          </cell>
          <cell r="E895" t="str">
            <v>N/A</v>
          </cell>
        </row>
        <row r="896">
          <cell r="C896" t="str">
            <v>MORTON</v>
          </cell>
          <cell r="D896">
            <v>3291.2</v>
          </cell>
          <cell r="E896">
            <v>2445.1</v>
          </cell>
        </row>
        <row r="897">
          <cell r="C897" t="str">
            <v>PRATT</v>
          </cell>
          <cell r="D897">
            <v>2018.5</v>
          </cell>
          <cell r="E897">
            <v>2014.4</v>
          </cell>
        </row>
        <row r="898">
          <cell r="C898" t="str">
            <v>GRAHAM</v>
          </cell>
          <cell r="D898">
            <v>948</v>
          </cell>
          <cell r="E898">
            <v>1670.2</v>
          </cell>
        </row>
        <row r="899">
          <cell r="C899" t="str">
            <v>ALLEN</v>
          </cell>
          <cell r="D899">
            <v>1541.6</v>
          </cell>
          <cell r="E899">
            <v>1648.6</v>
          </cell>
        </row>
        <row r="900">
          <cell r="C900" t="str">
            <v>TREGO</v>
          </cell>
          <cell r="D900">
            <v>924.5</v>
          </cell>
          <cell r="E900">
            <v>1592.8</v>
          </cell>
        </row>
        <row r="901">
          <cell r="C901" t="str">
            <v>SMITH</v>
          </cell>
          <cell r="D901">
            <v>1179.3</v>
          </cell>
          <cell r="E901">
            <v>1559.5</v>
          </cell>
        </row>
        <row r="902">
          <cell r="C902" t="str">
            <v>CHEYENNE</v>
          </cell>
          <cell r="D902">
            <v>986.8</v>
          </cell>
          <cell r="E902">
            <v>1516.8</v>
          </cell>
        </row>
        <row r="903">
          <cell r="C903" t="str">
            <v>OSBORNE</v>
          </cell>
          <cell r="D903">
            <v>1118.5999999999999</v>
          </cell>
          <cell r="E903">
            <v>1446.9</v>
          </cell>
        </row>
        <row r="904">
          <cell r="C904" t="str">
            <v>WILSON</v>
          </cell>
          <cell r="D904">
            <v>843</v>
          </cell>
          <cell r="E904">
            <v>1357.5</v>
          </cell>
        </row>
        <row r="905">
          <cell r="C905" t="str">
            <v>CRAWFORD</v>
          </cell>
          <cell r="D905">
            <v>1394.8</v>
          </cell>
          <cell r="E905">
            <v>1197.0999999999999</v>
          </cell>
        </row>
        <row r="906">
          <cell r="C906" t="str">
            <v>RENO</v>
          </cell>
          <cell r="D906">
            <v>894</v>
          </cell>
          <cell r="E906">
            <v>1185.7</v>
          </cell>
        </row>
        <row r="907">
          <cell r="C907" t="str">
            <v>GREELEY</v>
          </cell>
          <cell r="D907">
            <v>1526.7</v>
          </cell>
          <cell r="E907">
            <v>1168</v>
          </cell>
        </row>
        <row r="908">
          <cell r="C908" t="str">
            <v>NORTON</v>
          </cell>
          <cell r="D908">
            <v>873.1</v>
          </cell>
          <cell r="E908">
            <v>1153.5999999999999</v>
          </cell>
        </row>
        <row r="909">
          <cell r="C909" t="str">
            <v>SALINE</v>
          </cell>
          <cell r="D909">
            <v>1171.8</v>
          </cell>
          <cell r="E909">
            <v>1149.2</v>
          </cell>
        </row>
        <row r="910">
          <cell r="C910" t="str">
            <v>LANE</v>
          </cell>
          <cell r="D910" t="str">
            <v>N/A</v>
          </cell>
          <cell r="E910">
            <v>1037.0999999999999</v>
          </cell>
        </row>
        <row r="911">
          <cell r="C911" t="str">
            <v>SEWARD</v>
          </cell>
          <cell r="D911">
            <v>1117.9000000000001</v>
          </cell>
          <cell r="E911">
            <v>1035.7</v>
          </cell>
        </row>
        <row r="912">
          <cell r="C912" t="str">
            <v>THOMAS</v>
          </cell>
          <cell r="D912">
            <v>949.4</v>
          </cell>
          <cell r="E912">
            <v>1000.1</v>
          </cell>
        </row>
        <row r="913">
          <cell r="C913" t="str">
            <v>LABETTE</v>
          </cell>
          <cell r="D913">
            <v>746.2</v>
          </cell>
          <cell r="E913">
            <v>976.8</v>
          </cell>
        </row>
        <row r="914">
          <cell r="C914" t="str">
            <v>SCOTT</v>
          </cell>
          <cell r="D914">
            <v>851.2</v>
          </cell>
          <cell r="E914">
            <v>975.8</v>
          </cell>
        </row>
        <row r="915">
          <cell r="C915" t="str">
            <v>ELLIS</v>
          </cell>
          <cell r="D915">
            <v>881.1</v>
          </cell>
          <cell r="E915">
            <v>973.1</v>
          </cell>
        </row>
        <row r="916">
          <cell r="C916" t="str">
            <v>GRANT</v>
          </cell>
          <cell r="D916" t="str">
            <v>N/A</v>
          </cell>
          <cell r="E916">
            <v>961.9</v>
          </cell>
        </row>
        <row r="917">
          <cell r="C917" t="str">
            <v>FORD</v>
          </cell>
          <cell r="D917">
            <v>799.5</v>
          </cell>
          <cell r="E917">
            <v>941.5</v>
          </cell>
        </row>
        <row r="918">
          <cell r="C918" t="str">
            <v>MONTGOMERY</v>
          </cell>
          <cell r="D918">
            <v>843.7</v>
          </cell>
          <cell r="E918">
            <v>933</v>
          </cell>
        </row>
        <row r="919">
          <cell r="C919" t="str">
            <v>DECATUR</v>
          </cell>
          <cell r="D919">
            <v>1227.5</v>
          </cell>
          <cell r="E919">
            <v>920.6</v>
          </cell>
        </row>
        <row r="920">
          <cell r="C920" t="str">
            <v>HAMILTON</v>
          </cell>
          <cell r="D920">
            <v>422.8</v>
          </cell>
          <cell r="E920">
            <v>907.4</v>
          </cell>
        </row>
        <row r="921">
          <cell r="C921" t="str">
            <v>SEDGWICK</v>
          </cell>
          <cell r="D921">
            <v>866.8</v>
          </cell>
          <cell r="E921">
            <v>903.9</v>
          </cell>
        </row>
        <row r="922">
          <cell r="C922" t="str">
            <v>ATCHISON</v>
          </cell>
          <cell r="D922">
            <v>770.1</v>
          </cell>
          <cell r="E922">
            <v>902</v>
          </cell>
        </row>
        <row r="923">
          <cell r="C923" t="str">
            <v>BUTLER</v>
          </cell>
          <cell r="D923">
            <v>837.1</v>
          </cell>
          <cell r="E923">
            <v>894.5</v>
          </cell>
        </row>
        <row r="924">
          <cell r="C924" t="str">
            <v>SHAWNEE</v>
          </cell>
          <cell r="D924">
            <v>947.3</v>
          </cell>
          <cell r="E924">
            <v>876.1</v>
          </cell>
        </row>
        <row r="925">
          <cell r="C925" t="str">
            <v>MITCHELL</v>
          </cell>
          <cell r="D925" t="str">
            <v>N/A</v>
          </cell>
          <cell r="E925">
            <v>868.5</v>
          </cell>
        </row>
        <row r="926">
          <cell r="C926" t="str">
            <v>MCPHERSON</v>
          </cell>
          <cell r="D926">
            <v>662.9</v>
          </cell>
          <cell r="E926">
            <v>868.3</v>
          </cell>
        </row>
        <row r="927">
          <cell r="C927" t="str">
            <v>CLOUD</v>
          </cell>
          <cell r="D927">
            <v>634.79999999999995</v>
          </cell>
          <cell r="E927">
            <v>859.9</v>
          </cell>
        </row>
        <row r="928">
          <cell r="C928" t="str">
            <v>SHERMAN</v>
          </cell>
          <cell r="D928">
            <v>857.3</v>
          </cell>
          <cell r="E928">
            <v>821.3</v>
          </cell>
        </row>
        <row r="929">
          <cell r="C929" t="str">
            <v>BARTON</v>
          </cell>
          <cell r="D929">
            <v>963.7</v>
          </cell>
          <cell r="E929">
            <v>802.8</v>
          </cell>
        </row>
        <row r="930">
          <cell r="C930" t="str">
            <v>BOURBON</v>
          </cell>
          <cell r="D930">
            <v>916.4</v>
          </cell>
          <cell r="E930">
            <v>794.7</v>
          </cell>
        </row>
        <row r="931">
          <cell r="C931" t="str">
            <v>COWLEY</v>
          </cell>
          <cell r="D931">
            <v>952.6</v>
          </cell>
          <cell r="E931">
            <v>785.6</v>
          </cell>
        </row>
        <row r="932">
          <cell r="C932" t="str">
            <v>FRANKLIN</v>
          </cell>
          <cell r="D932">
            <v>1352</v>
          </cell>
          <cell r="E932">
            <v>774.2</v>
          </cell>
        </row>
        <row r="933">
          <cell r="C933" t="str">
            <v>CHEROKEE</v>
          </cell>
          <cell r="D933">
            <v>134.69999999999999</v>
          </cell>
          <cell r="E933">
            <v>738.1</v>
          </cell>
        </row>
        <row r="934">
          <cell r="C934" t="str">
            <v>ELLSWORTH</v>
          </cell>
          <cell r="D934">
            <v>634</v>
          </cell>
          <cell r="E934">
            <v>724.6</v>
          </cell>
        </row>
        <row r="935">
          <cell r="C935" t="str">
            <v>WYANDOTTE</v>
          </cell>
          <cell r="D935">
            <v>685.8</v>
          </cell>
          <cell r="E935">
            <v>700.3</v>
          </cell>
        </row>
        <row r="936">
          <cell r="C936" t="str">
            <v>HARPER</v>
          </cell>
          <cell r="D936">
            <v>56</v>
          </cell>
          <cell r="E936">
            <v>695.2</v>
          </cell>
        </row>
        <row r="937">
          <cell r="C937" t="str">
            <v>HARVEY</v>
          </cell>
          <cell r="D937">
            <v>650</v>
          </cell>
          <cell r="E937">
            <v>694.8</v>
          </cell>
        </row>
        <row r="938">
          <cell r="C938" t="str">
            <v>DOUGLAS</v>
          </cell>
          <cell r="D938">
            <v>717.3</v>
          </cell>
          <cell r="E938">
            <v>658.6</v>
          </cell>
        </row>
        <row r="939">
          <cell r="C939" t="str">
            <v>JOHNSON</v>
          </cell>
          <cell r="D939">
            <v>697.6</v>
          </cell>
          <cell r="E939">
            <v>650.5</v>
          </cell>
        </row>
        <row r="940">
          <cell r="C940" t="str">
            <v>FINNEY</v>
          </cell>
          <cell r="D940">
            <v>632.4</v>
          </cell>
          <cell r="E940">
            <v>604.70000000000005</v>
          </cell>
        </row>
        <row r="941">
          <cell r="C941" t="str">
            <v>PAWNEE</v>
          </cell>
          <cell r="D941">
            <v>427.9</v>
          </cell>
          <cell r="E941">
            <v>603.1</v>
          </cell>
        </row>
        <row r="942">
          <cell r="C942" t="str">
            <v>SUMNER</v>
          </cell>
          <cell r="D942">
            <v>724.6</v>
          </cell>
          <cell r="E942">
            <v>592.79999999999995</v>
          </cell>
        </row>
        <row r="943">
          <cell r="C943" t="str">
            <v>RICE</v>
          </cell>
          <cell r="D943">
            <v>364.2</v>
          </cell>
          <cell r="E943">
            <v>575</v>
          </cell>
        </row>
        <row r="944">
          <cell r="C944" t="str">
            <v>BROWN</v>
          </cell>
          <cell r="D944">
            <v>111.9</v>
          </cell>
          <cell r="E944">
            <v>572.79999999999995</v>
          </cell>
        </row>
        <row r="945">
          <cell r="C945" t="str">
            <v>RILEY</v>
          </cell>
          <cell r="D945">
            <v>771.8</v>
          </cell>
          <cell r="E945">
            <v>565.6</v>
          </cell>
        </row>
        <row r="946">
          <cell r="C946" t="str">
            <v>WALLACE</v>
          </cell>
          <cell r="D946" t="str">
            <v>N/A</v>
          </cell>
          <cell r="E946">
            <v>538.5</v>
          </cell>
        </row>
        <row r="947">
          <cell r="C947" t="str">
            <v>LEAVENWORTH</v>
          </cell>
          <cell r="D947">
            <v>465.6</v>
          </cell>
          <cell r="E947">
            <v>518.9</v>
          </cell>
        </row>
        <row r="948">
          <cell r="C948" t="str">
            <v>LYON</v>
          </cell>
          <cell r="D948">
            <v>692.3</v>
          </cell>
          <cell r="E948">
            <v>517.79999999999995</v>
          </cell>
        </row>
        <row r="949">
          <cell r="C949" t="str">
            <v>GEARY</v>
          </cell>
          <cell r="D949">
            <v>562.20000000000005</v>
          </cell>
          <cell r="E949">
            <v>504.4</v>
          </cell>
        </row>
        <row r="950">
          <cell r="C950" t="str">
            <v>KIOWA</v>
          </cell>
          <cell r="D950" t="str">
            <v>N/A</v>
          </cell>
          <cell r="E950">
            <v>435.3</v>
          </cell>
        </row>
        <row r="951">
          <cell r="C951" t="str">
            <v>WASHINGTON</v>
          </cell>
          <cell r="D951">
            <v>74.599999999999994</v>
          </cell>
          <cell r="E951">
            <v>423.9</v>
          </cell>
        </row>
        <row r="952">
          <cell r="C952" t="str">
            <v>RUSH</v>
          </cell>
          <cell r="D952">
            <v>424.8</v>
          </cell>
          <cell r="E952">
            <v>411.6</v>
          </cell>
        </row>
        <row r="953">
          <cell r="C953" t="str">
            <v>JACKSON</v>
          </cell>
          <cell r="D953">
            <v>433.6</v>
          </cell>
          <cell r="E953">
            <v>399.4</v>
          </cell>
        </row>
        <row r="954">
          <cell r="C954" t="str">
            <v>KEARNY</v>
          </cell>
          <cell r="D954">
            <v>553</v>
          </cell>
          <cell r="E954">
            <v>380.3</v>
          </cell>
        </row>
        <row r="955">
          <cell r="C955" t="str">
            <v>EDWARDS</v>
          </cell>
          <cell r="D955" t="str">
            <v>N/A</v>
          </cell>
          <cell r="E955">
            <v>274.10000000000002</v>
          </cell>
        </row>
        <row r="956">
          <cell r="C956" t="str">
            <v>GRAY</v>
          </cell>
          <cell r="D956">
            <v>216.6</v>
          </cell>
          <cell r="E956">
            <v>264.5</v>
          </cell>
        </row>
        <row r="957">
          <cell r="C957" t="str">
            <v>NEMAHA</v>
          </cell>
          <cell r="D957">
            <v>362.4</v>
          </cell>
          <cell r="E957">
            <v>258.8</v>
          </cell>
        </row>
        <row r="958">
          <cell r="C958" t="str">
            <v>NEOSHO</v>
          </cell>
          <cell r="D958">
            <v>514.5</v>
          </cell>
          <cell r="E958">
            <v>234.6</v>
          </cell>
        </row>
        <row r="959">
          <cell r="C959" t="str">
            <v>MIAMI</v>
          </cell>
          <cell r="D959">
            <v>134.1</v>
          </cell>
          <cell r="E959">
            <v>223.3</v>
          </cell>
        </row>
        <row r="960">
          <cell r="C960" t="str">
            <v>COFFEY</v>
          </cell>
          <cell r="D960" t="str">
            <v>N/A</v>
          </cell>
          <cell r="E960">
            <v>205.3</v>
          </cell>
        </row>
        <row r="961">
          <cell r="C961" t="str">
            <v>MARSHALL</v>
          </cell>
          <cell r="D961">
            <v>158.9</v>
          </cell>
          <cell r="E961">
            <v>201.7</v>
          </cell>
        </row>
        <row r="962">
          <cell r="C962" t="str">
            <v>ELK</v>
          </cell>
          <cell r="D962" t="str">
            <v>N/A</v>
          </cell>
          <cell r="E962">
            <v>167.2</v>
          </cell>
        </row>
        <row r="963">
          <cell r="C963" t="str">
            <v>STEVENS</v>
          </cell>
          <cell r="D963">
            <v>524.4</v>
          </cell>
          <cell r="E963">
            <v>142.1</v>
          </cell>
        </row>
        <row r="964">
          <cell r="C964" t="str">
            <v>CHAUTAUQUA</v>
          </cell>
          <cell r="D964">
            <v>147</v>
          </cell>
          <cell r="E964">
            <v>139.5</v>
          </cell>
        </row>
        <row r="965">
          <cell r="C965" t="str">
            <v>CLAY</v>
          </cell>
          <cell r="D965">
            <v>517.70000000000005</v>
          </cell>
          <cell r="E965">
            <v>107.5</v>
          </cell>
        </row>
        <row r="966">
          <cell r="C966" t="str">
            <v>MARION</v>
          </cell>
          <cell r="D966">
            <v>375.5</v>
          </cell>
          <cell r="E966">
            <v>87.2</v>
          </cell>
        </row>
        <row r="967">
          <cell r="C967" t="str">
            <v>CLARK</v>
          </cell>
          <cell r="D967" t="str">
            <v>N/A</v>
          </cell>
          <cell r="E967">
            <v>73.7</v>
          </cell>
        </row>
        <row r="968">
          <cell r="C968" t="str">
            <v>LINN</v>
          </cell>
          <cell r="D968" t="str">
            <v>N/A</v>
          </cell>
          <cell r="E968">
            <v>71.3</v>
          </cell>
        </row>
        <row r="969">
          <cell r="C969" t="str">
            <v>LINCOLN</v>
          </cell>
          <cell r="D969" t="str">
            <v>N/A</v>
          </cell>
          <cell r="E969">
            <v>60.9</v>
          </cell>
        </row>
        <row r="970">
          <cell r="C970" t="str">
            <v>NESS</v>
          </cell>
          <cell r="D970" t="str">
            <v>N/A</v>
          </cell>
          <cell r="E970">
            <v>59</v>
          </cell>
        </row>
        <row r="971">
          <cell r="C971" t="str">
            <v>REPUBLIC</v>
          </cell>
          <cell r="D971">
            <v>1436.2</v>
          </cell>
          <cell r="E971">
            <v>58.9</v>
          </cell>
        </row>
        <row r="972">
          <cell r="C972" t="str">
            <v>PHILLIPS</v>
          </cell>
          <cell r="D972" t="str">
            <v>N/A</v>
          </cell>
          <cell r="E972">
            <v>58.2</v>
          </cell>
        </row>
        <row r="973">
          <cell r="C973" t="str">
            <v>HASKELL</v>
          </cell>
          <cell r="D973" t="str">
            <v>N/A</v>
          </cell>
          <cell r="E973">
            <v>55.6</v>
          </cell>
        </row>
        <row r="974">
          <cell r="C974" t="str">
            <v>MORRIS</v>
          </cell>
          <cell r="D974" t="str">
            <v>N/A</v>
          </cell>
          <cell r="E974">
            <v>52</v>
          </cell>
        </row>
        <row r="975">
          <cell r="C975" t="str">
            <v>BARBER</v>
          </cell>
          <cell r="D975">
            <v>1104.8</v>
          </cell>
          <cell r="E975">
            <v>50.6</v>
          </cell>
        </row>
        <row r="976">
          <cell r="C976" t="str">
            <v>GREENWOOD</v>
          </cell>
          <cell r="D976" t="str">
            <v>N/A</v>
          </cell>
          <cell r="E976">
            <v>49.7</v>
          </cell>
        </row>
        <row r="977">
          <cell r="C977" t="str">
            <v>GOVE</v>
          </cell>
          <cell r="D977" t="str">
            <v>N/A</v>
          </cell>
          <cell r="E977">
            <v>46.3</v>
          </cell>
        </row>
        <row r="978">
          <cell r="C978" t="str">
            <v>ANDERSON</v>
          </cell>
          <cell r="D978" t="str">
            <v>N/A</v>
          </cell>
          <cell r="E978">
            <v>37.6</v>
          </cell>
        </row>
        <row r="979">
          <cell r="C979" t="str">
            <v>RUSSELL</v>
          </cell>
          <cell r="D979" t="str">
            <v>N/A</v>
          </cell>
          <cell r="E979">
            <v>35.200000000000003</v>
          </cell>
        </row>
        <row r="980">
          <cell r="C980" t="str">
            <v>HODGEMAN</v>
          </cell>
          <cell r="D980" t="str">
            <v>N/A</v>
          </cell>
          <cell r="E980">
            <v>35.1</v>
          </cell>
        </row>
        <row r="981">
          <cell r="C981" t="str">
            <v>WOODSON</v>
          </cell>
          <cell r="D981" t="str">
            <v>N/A</v>
          </cell>
          <cell r="E981">
            <v>34.799999999999997</v>
          </cell>
        </row>
        <row r="982">
          <cell r="C982" t="str">
            <v>RAWLINS</v>
          </cell>
          <cell r="D982" t="str">
            <v>N/A</v>
          </cell>
          <cell r="E982">
            <v>33.799999999999997</v>
          </cell>
        </row>
        <row r="983">
          <cell r="C983" t="str">
            <v>OTTAWA</v>
          </cell>
          <cell r="D983" t="str">
            <v>N/A</v>
          </cell>
          <cell r="E983">
            <v>32</v>
          </cell>
        </row>
        <row r="984">
          <cell r="C984" t="str">
            <v>ROOKS</v>
          </cell>
          <cell r="D984" t="str">
            <v>N/A</v>
          </cell>
          <cell r="E984">
            <v>31.5</v>
          </cell>
        </row>
        <row r="985">
          <cell r="C985" t="str">
            <v>OSAGE</v>
          </cell>
          <cell r="D985" t="str">
            <v>N/A</v>
          </cell>
          <cell r="E985">
            <v>29.5</v>
          </cell>
        </row>
        <row r="986">
          <cell r="C986" t="str">
            <v>COMANCHE</v>
          </cell>
          <cell r="D986" t="str">
            <v>N/A</v>
          </cell>
          <cell r="E986">
            <v>21.7</v>
          </cell>
        </row>
        <row r="987">
          <cell r="C987" t="str">
            <v>POTTAWATOMIE</v>
          </cell>
          <cell r="D987" t="str">
            <v>N/A</v>
          </cell>
          <cell r="E987">
            <v>21.6</v>
          </cell>
        </row>
        <row r="988">
          <cell r="C988" t="str">
            <v>LOGAN</v>
          </cell>
          <cell r="D988">
            <v>641.9</v>
          </cell>
          <cell r="E988">
            <v>20.9</v>
          </cell>
        </row>
        <row r="989">
          <cell r="C989" t="str">
            <v>SHERIDAN</v>
          </cell>
          <cell r="D989">
            <v>520.6</v>
          </cell>
          <cell r="E989">
            <v>20</v>
          </cell>
        </row>
        <row r="990">
          <cell r="C990" t="str">
            <v>MEADE</v>
          </cell>
          <cell r="D990" t="str">
            <v>N/A</v>
          </cell>
          <cell r="E990">
            <v>18.600000000000001</v>
          </cell>
        </row>
        <row r="991">
          <cell r="C991" t="str">
            <v>DICKINSON</v>
          </cell>
          <cell r="D991">
            <v>382</v>
          </cell>
          <cell r="E991">
            <v>14</v>
          </cell>
        </row>
        <row r="992">
          <cell r="C992" t="str">
            <v>JEFFERSON</v>
          </cell>
          <cell r="D992">
            <v>195.4</v>
          </cell>
          <cell r="E992">
            <v>13</v>
          </cell>
        </row>
        <row r="993">
          <cell r="C993" t="str">
            <v>STANTON</v>
          </cell>
          <cell r="D993" t="str">
            <v>N/A</v>
          </cell>
          <cell r="E993">
            <v>9.5</v>
          </cell>
        </row>
        <row r="994">
          <cell r="C994" t="str">
            <v>JEWELL</v>
          </cell>
          <cell r="D994" t="str">
            <v>N/A</v>
          </cell>
          <cell r="E994">
            <v>1.3</v>
          </cell>
        </row>
        <row r="995">
          <cell r="C995" t="str">
            <v>ROBERTSON</v>
          </cell>
          <cell r="D995" t="str">
            <v>N/A</v>
          </cell>
          <cell r="E995" t="str">
            <v>N/A</v>
          </cell>
        </row>
        <row r="996">
          <cell r="C996" t="str">
            <v>WHITLEY</v>
          </cell>
          <cell r="D996">
            <v>3000.8</v>
          </cell>
          <cell r="E996">
            <v>2340.5</v>
          </cell>
        </row>
        <row r="997">
          <cell r="C997" t="str">
            <v>PERRY</v>
          </cell>
          <cell r="D997">
            <v>3000</v>
          </cell>
          <cell r="E997">
            <v>2154.5</v>
          </cell>
        </row>
        <row r="998">
          <cell r="C998" t="str">
            <v>LESLIE</v>
          </cell>
          <cell r="D998">
            <v>1887.3</v>
          </cell>
          <cell r="E998">
            <v>2059.8000000000002</v>
          </cell>
        </row>
        <row r="999">
          <cell r="C999" t="str">
            <v>OWSLEY</v>
          </cell>
          <cell r="D999">
            <v>2236.6999999999998</v>
          </cell>
          <cell r="E999">
            <v>2039.4</v>
          </cell>
        </row>
        <row r="1000">
          <cell r="C1000" t="str">
            <v>FLOYD</v>
          </cell>
          <cell r="D1000">
            <v>3410.2</v>
          </cell>
          <cell r="E1000">
            <v>1835.4</v>
          </cell>
        </row>
        <row r="1001">
          <cell r="C1001" t="str">
            <v>PIKE</v>
          </cell>
          <cell r="D1001">
            <v>2518.6999999999998</v>
          </cell>
          <cell r="E1001">
            <v>1768.1</v>
          </cell>
        </row>
        <row r="1002">
          <cell r="C1002" t="str">
            <v>CLAY</v>
          </cell>
          <cell r="D1002">
            <v>2060</v>
          </cell>
          <cell r="E1002">
            <v>1709.6</v>
          </cell>
        </row>
        <row r="1003">
          <cell r="C1003" t="str">
            <v>CLINTON</v>
          </cell>
          <cell r="D1003" t="str">
            <v>N/A</v>
          </cell>
          <cell r="E1003">
            <v>1703.1</v>
          </cell>
        </row>
        <row r="1004">
          <cell r="C1004" t="str">
            <v>CARROLL</v>
          </cell>
          <cell r="D1004">
            <v>1642.9</v>
          </cell>
          <cell r="E1004">
            <v>1690.6</v>
          </cell>
        </row>
        <row r="1005">
          <cell r="C1005" t="str">
            <v>BELL</v>
          </cell>
          <cell r="D1005">
            <v>2736.8</v>
          </cell>
          <cell r="E1005">
            <v>1638.7</v>
          </cell>
        </row>
        <row r="1006">
          <cell r="C1006" t="str">
            <v>WOLFE</v>
          </cell>
          <cell r="D1006">
            <v>524.29999999999995</v>
          </cell>
          <cell r="E1006">
            <v>1617.5</v>
          </cell>
        </row>
        <row r="1007">
          <cell r="C1007" t="str">
            <v>CUMBERLAND</v>
          </cell>
          <cell r="D1007">
            <v>1923.5</v>
          </cell>
          <cell r="E1007">
            <v>1567.5</v>
          </cell>
        </row>
        <row r="1008">
          <cell r="C1008" t="str">
            <v>BREATHITT</v>
          </cell>
          <cell r="D1008">
            <v>1681.5</v>
          </cell>
          <cell r="E1008">
            <v>1537.4</v>
          </cell>
        </row>
        <row r="1009">
          <cell r="C1009" t="str">
            <v>MONTGOMERY</v>
          </cell>
          <cell r="D1009">
            <v>1724</v>
          </cell>
          <cell r="E1009">
            <v>1513.9</v>
          </cell>
        </row>
        <row r="1010">
          <cell r="C1010" t="str">
            <v>JOHNSON</v>
          </cell>
          <cell r="D1010">
            <v>2002.3</v>
          </cell>
          <cell r="E1010">
            <v>1506.1</v>
          </cell>
        </row>
        <row r="1011">
          <cell r="C1011" t="str">
            <v>POWELL</v>
          </cell>
          <cell r="D1011">
            <v>1353.3</v>
          </cell>
          <cell r="E1011">
            <v>1469.2</v>
          </cell>
        </row>
        <row r="1012">
          <cell r="C1012" t="str">
            <v>MCCRACKEN</v>
          </cell>
          <cell r="D1012">
            <v>1841.3</v>
          </cell>
          <cell r="E1012">
            <v>1404</v>
          </cell>
        </row>
        <row r="1013">
          <cell r="C1013" t="str">
            <v>HENDERSON</v>
          </cell>
          <cell r="D1013">
            <v>1147.5</v>
          </cell>
          <cell r="E1013">
            <v>1357.6</v>
          </cell>
        </row>
        <row r="1014">
          <cell r="C1014" t="str">
            <v>MUHLENBERG</v>
          </cell>
          <cell r="D1014">
            <v>1431.1</v>
          </cell>
          <cell r="E1014">
            <v>1339.4</v>
          </cell>
        </row>
        <row r="1015">
          <cell r="C1015" t="str">
            <v>LEE</v>
          </cell>
          <cell r="D1015">
            <v>1213.5</v>
          </cell>
          <cell r="E1015">
            <v>1264.7</v>
          </cell>
        </row>
        <row r="1016">
          <cell r="C1016" t="str">
            <v>HOPKINS</v>
          </cell>
          <cell r="D1016">
            <v>1290.4000000000001</v>
          </cell>
          <cell r="E1016">
            <v>1234.0999999999999</v>
          </cell>
        </row>
        <row r="1017">
          <cell r="C1017" t="str">
            <v>LETCHER</v>
          </cell>
          <cell r="D1017">
            <v>1658.9</v>
          </cell>
          <cell r="E1017">
            <v>1228.0999999999999</v>
          </cell>
        </row>
        <row r="1018">
          <cell r="C1018" t="str">
            <v>LYON</v>
          </cell>
          <cell r="D1018">
            <v>315.89999999999998</v>
          </cell>
          <cell r="E1018">
            <v>1222.5</v>
          </cell>
        </row>
        <row r="1019">
          <cell r="C1019" t="str">
            <v>MAGOFFIN</v>
          </cell>
          <cell r="D1019">
            <v>953.1</v>
          </cell>
          <cell r="E1019">
            <v>1197.3</v>
          </cell>
        </row>
        <row r="1020">
          <cell r="C1020" t="str">
            <v>GRANT</v>
          </cell>
          <cell r="D1020">
            <v>2041.8</v>
          </cell>
          <cell r="E1020">
            <v>1180.8</v>
          </cell>
        </row>
        <row r="1021">
          <cell r="C1021" t="str">
            <v>FULTON</v>
          </cell>
          <cell r="D1021">
            <v>1015.2</v>
          </cell>
          <cell r="E1021">
            <v>1172.9000000000001</v>
          </cell>
        </row>
        <row r="1022">
          <cell r="C1022" t="str">
            <v>ROWAN</v>
          </cell>
          <cell r="D1022">
            <v>1553.7</v>
          </cell>
          <cell r="E1022">
            <v>1158.4000000000001</v>
          </cell>
        </row>
        <row r="1023">
          <cell r="C1023" t="str">
            <v>ESTILL</v>
          </cell>
          <cell r="D1023">
            <v>1182.4000000000001</v>
          </cell>
          <cell r="E1023">
            <v>1142</v>
          </cell>
        </row>
        <row r="1024">
          <cell r="C1024" t="str">
            <v>UNION</v>
          </cell>
          <cell r="D1024">
            <v>959.6</v>
          </cell>
          <cell r="E1024">
            <v>1118.7</v>
          </cell>
        </row>
        <row r="1025">
          <cell r="C1025" t="str">
            <v>WAYNE</v>
          </cell>
          <cell r="D1025">
            <v>1022.6</v>
          </cell>
          <cell r="E1025">
            <v>1115.8</v>
          </cell>
        </row>
        <row r="1026">
          <cell r="C1026" t="str">
            <v>BOYLE</v>
          </cell>
          <cell r="D1026">
            <v>1692.6</v>
          </cell>
          <cell r="E1026">
            <v>1107.7</v>
          </cell>
        </row>
        <row r="1027">
          <cell r="C1027" t="str">
            <v>MONROE</v>
          </cell>
          <cell r="D1027">
            <v>1428.5</v>
          </cell>
          <cell r="E1027">
            <v>1102.2</v>
          </cell>
        </row>
        <row r="1028">
          <cell r="C1028" t="str">
            <v>CALDWELL</v>
          </cell>
          <cell r="D1028">
            <v>1144.5</v>
          </cell>
          <cell r="E1028">
            <v>1100</v>
          </cell>
        </row>
        <row r="1029">
          <cell r="C1029" t="str">
            <v>RUSSELL</v>
          </cell>
          <cell r="D1029">
            <v>1622</v>
          </cell>
          <cell r="E1029">
            <v>1071.2</v>
          </cell>
        </row>
        <row r="1030">
          <cell r="C1030" t="str">
            <v>CRITTENDEN</v>
          </cell>
          <cell r="D1030">
            <v>1471.3</v>
          </cell>
          <cell r="E1030">
            <v>1054.0999999999999</v>
          </cell>
        </row>
        <row r="1031">
          <cell r="C1031" t="str">
            <v>GRAYSON</v>
          </cell>
          <cell r="D1031">
            <v>1088.5999999999999</v>
          </cell>
          <cell r="E1031">
            <v>1047.9000000000001</v>
          </cell>
        </row>
        <row r="1032">
          <cell r="C1032" t="str">
            <v>WEBSTER</v>
          </cell>
          <cell r="D1032">
            <v>768.7</v>
          </cell>
          <cell r="E1032">
            <v>1037.7</v>
          </cell>
        </row>
        <row r="1033">
          <cell r="C1033" t="str">
            <v>MCCREARY</v>
          </cell>
          <cell r="D1033">
            <v>1407.6</v>
          </cell>
          <cell r="E1033">
            <v>1034.0999999999999</v>
          </cell>
        </row>
        <row r="1034">
          <cell r="C1034" t="str">
            <v>HARLAN</v>
          </cell>
          <cell r="D1034">
            <v>1194.5999999999999</v>
          </cell>
          <cell r="E1034">
            <v>995.7</v>
          </cell>
        </row>
        <row r="1035">
          <cell r="C1035" t="str">
            <v>MARSHALL</v>
          </cell>
          <cell r="D1035">
            <v>1345.3</v>
          </cell>
          <cell r="E1035">
            <v>990.4</v>
          </cell>
        </row>
        <row r="1036">
          <cell r="C1036" t="str">
            <v>MARION</v>
          </cell>
          <cell r="D1036">
            <v>987.3</v>
          </cell>
          <cell r="E1036">
            <v>978.2</v>
          </cell>
        </row>
        <row r="1037">
          <cell r="C1037" t="str">
            <v>DAVIESS</v>
          </cell>
          <cell r="D1037">
            <v>1133.2</v>
          </cell>
          <cell r="E1037">
            <v>965.7</v>
          </cell>
        </row>
        <row r="1038">
          <cell r="C1038" t="str">
            <v>BARREN</v>
          </cell>
          <cell r="D1038">
            <v>858.5</v>
          </cell>
          <cell r="E1038">
            <v>961.7</v>
          </cell>
        </row>
        <row r="1039">
          <cell r="C1039" t="str">
            <v>CASEY</v>
          </cell>
          <cell r="D1039">
            <v>485.6</v>
          </cell>
          <cell r="E1039">
            <v>928.4</v>
          </cell>
        </row>
        <row r="1040">
          <cell r="C1040" t="str">
            <v>CLARK</v>
          </cell>
          <cell r="D1040">
            <v>1621.4</v>
          </cell>
          <cell r="E1040">
            <v>905.8</v>
          </cell>
        </row>
        <row r="1041">
          <cell r="C1041" t="str">
            <v>LARUE</v>
          </cell>
          <cell r="D1041">
            <v>779.5</v>
          </cell>
          <cell r="E1041">
            <v>905</v>
          </cell>
        </row>
        <row r="1042">
          <cell r="C1042" t="str">
            <v>PULASKI</v>
          </cell>
          <cell r="D1042">
            <v>1107.9000000000001</v>
          </cell>
          <cell r="E1042">
            <v>892.8</v>
          </cell>
        </row>
        <row r="1043">
          <cell r="C1043" t="str">
            <v>OHIO</v>
          </cell>
          <cell r="D1043">
            <v>1206.3</v>
          </cell>
          <cell r="E1043">
            <v>887.5</v>
          </cell>
        </row>
        <row r="1044">
          <cell r="C1044" t="str">
            <v>BOONE</v>
          </cell>
          <cell r="D1044">
            <v>1372.5</v>
          </cell>
          <cell r="E1044">
            <v>871.8</v>
          </cell>
        </row>
        <row r="1045">
          <cell r="C1045" t="str">
            <v>CAMPBELL</v>
          </cell>
          <cell r="D1045">
            <v>1083.0999999999999</v>
          </cell>
          <cell r="E1045">
            <v>863</v>
          </cell>
        </row>
        <row r="1046">
          <cell r="C1046" t="str">
            <v>MERCER</v>
          </cell>
          <cell r="D1046">
            <v>1033.3</v>
          </cell>
          <cell r="E1046">
            <v>860</v>
          </cell>
        </row>
        <row r="1047">
          <cell r="C1047" t="str">
            <v>BUTLER</v>
          </cell>
          <cell r="D1047">
            <v>1474.9</v>
          </cell>
          <cell r="E1047">
            <v>848.4</v>
          </cell>
        </row>
        <row r="1048">
          <cell r="C1048" t="str">
            <v>ADAIR</v>
          </cell>
          <cell r="D1048">
            <v>867</v>
          </cell>
          <cell r="E1048">
            <v>846.8</v>
          </cell>
        </row>
        <row r="1049">
          <cell r="C1049" t="str">
            <v>BALLARD</v>
          </cell>
          <cell r="D1049">
            <v>1267</v>
          </cell>
          <cell r="E1049">
            <v>833.4</v>
          </cell>
        </row>
        <row r="1050">
          <cell r="C1050" t="str">
            <v>ALLEN</v>
          </cell>
          <cell r="D1050">
            <v>563.9</v>
          </cell>
          <cell r="E1050">
            <v>832.9</v>
          </cell>
        </row>
        <row r="1051">
          <cell r="C1051" t="str">
            <v>LAUREL</v>
          </cell>
          <cell r="D1051">
            <v>1213.4000000000001</v>
          </cell>
          <cell r="E1051">
            <v>831.9</v>
          </cell>
        </row>
        <row r="1052">
          <cell r="C1052" t="str">
            <v>JESSAMINE</v>
          </cell>
          <cell r="D1052">
            <v>937.9</v>
          </cell>
          <cell r="E1052">
            <v>829.1</v>
          </cell>
        </row>
        <row r="1053">
          <cell r="C1053" t="str">
            <v>KENTON</v>
          </cell>
          <cell r="D1053">
            <v>1152.7</v>
          </cell>
          <cell r="E1053">
            <v>819</v>
          </cell>
        </row>
        <row r="1054">
          <cell r="C1054" t="str">
            <v>BOYD</v>
          </cell>
          <cell r="D1054">
            <v>2001.8</v>
          </cell>
          <cell r="E1054">
            <v>815.9</v>
          </cell>
        </row>
        <row r="1055">
          <cell r="C1055" t="str">
            <v>GRAVES</v>
          </cell>
          <cell r="D1055">
            <v>1003.9</v>
          </cell>
          <cell r="E1055">
            <v>813.4</v>
          </cell>
        </row>
        <row r="1056">
          <cell r="C1056" t="str">
            <v>MADISON</v>
          </cell>
          <cell r="D1056">
            <v>1175.5</v>
          </cell>
          <cell r="E1056">
            <v>807.9</v>
          </cell>
        </row>
        <row r="1057">
          <cell r="C1057" t="str">
            <v>HARRISON</v>
          </cell>
          <cell r="D1057">
            <v>960.7</v>
          </cell>
          <cell r="E1057">
            <v>805.9</v>
          </cell>
        </row>
        <row r="1058">
          <cell r="C1058" t="str">
            <v>WARREN</v>
          </cell>
          <cell r="D1058">
            <v>1018.7</v>
          </cell>
          <cell r="E1058">
            <v>805.5</v>
          </cell>
        </row>
        <row r="1059">
          <cell r="C1059" t="str">
            <v>NELSON</v>
          </cell>
          <cell r="D1059">
            <v>942.2</v>
          </cell>
          <cell r="E1059">
            <v>785.4</v>
          </cell>
        </row>
        <row r="1060">
          <cell r="C1060" t="str">
            <v>JEFFERSON</v>
          </cell>
          <cell r="D1060">
            <v>1082.9000000000001</v>
          </cell>
          <cell r="E1060">
            <v>784.3</v>
          </cell>
        </row>
        <row r="1061">
          <cell r="C1061" t="str">
            <v>TAYLOR</v>
          </cell>
          <cell r="D1061">
            <v>1042.2</v>
          </cell>
          <cell r="E1061">
            <v>782.7</v>
          </cell>
        </row>
        <row r="1062">
          <cell r="C1062" t="str">
            <v>ANDERSON</v>
          </cell>
          <cell r="D1062">
            <v>832.2</v>
          </cell>
          <cell r="E1062">
            <v>781.4</v>
          </cell>
        </row>
        <row r="1063">
          <cell r="C1063" t="str">
            <v>LAWRENCE</v>
          </cell>
          <cell r="D1063">
            <v>1753.3</v>
          </cell>
          <cell r="E1063">
            <v>777.5</v>
          </cell>
        </row>
        <row r="1064">
          <cell r="C1064" t="str">
            <v>BOURBON</v>
          </cell>
          <cell r="D1064">
            <v>841.6</v>
          </cell>
          <cell r="E1064">
            <v>774.1</v>
          </cell>
        </row>
        <row r="1065">
          <cell r="C1065" t="str">
            <v>LOGAN</v>
          </cell>
          <cell r="D1065">
            <v>663.8</v>
          </cell>
          <cell r="E1065">
            <v>761.9</v>
          </cell>
        </row>
        <row r="1066">
          <cell r="C1066" t="str">
            <v>MCLEAN</v>
          </cell>
          <cell r="D1066">
            <v>518.6</v>
          </cell>
          <cell r="E1066">
            <v>760.2</v>
          </cell>
        </row>
        <row r="1067">
          <cell r="C1067" t="str">
            <v>KNOTT</v>
          </cell>
          <cell r="D1067">
            <v>541.9</v>
          </cell>
          <cell r="E1067">
            <v>757.4</v>
          </cell>
        </row>
        <row r="1068">
          <cell r="C1068" t="str">
            <v>SIMPSON</v>
          </cell>
          <cell r="D1068">
            <v>1177.7</v>
          </cell>
          <cell r="E1068">
            <v>756.1</v>
          </cell>
        </row>
        <row r="1069">
          <cell r="C1069" t="str">
            <v>MARTIN</v>
          </cell>
          <cell r="D1069">
            <v>559.29999999999995</v>
          </cell>
          <cell r="E1069">
            <v>741.1</v>
          </cell>
        </row>
        <row r="1070">
          <cell r="C1070" t="str">
            <v>ROCKCASTLE</v>
          </cell>
          <cell r="D1070">
            <v>738.7</v>
          </cell>
          <cell r="E1070">
            <v>738.5</v>
          </cell>
        </row>
        <row r="1071">
          <cell r="C1071" t="str">
            <v>FLEMING</v>
          </cell>
          <cell r="D1071">
            <v>1296</v>
          </cell>
          <cell r="E1071">
            <v>735.2</v>
          </cell>
        </row>
        <row r="1072">
          <cell r="C1072" t="str">
            <v>FRANKLIN</v>
          </cell>
          <cell r="D1072">
            <v>896.9</v>
          </cell>
          <cell r="E1072">
            <v>723.5</v>
          </cell>
        </row>
        <row r="1073">
          <cell r="C1073" t="str">
            <v>CALLOWAY</v>
          </cell>
          <cell r="D1073">
            <v>933.3</v>
          </cell>
          <cell r="E1073">
            <v>704.7</v>
          </cell>
        </row>
        <row r="1074">
          <cell r="C1074" t="str">
            <v>GREENUP</v>
          </cell>
          <cell r="D1074">
            <v>1523.7</v>
          </cell>
          <cell r="E1074">
            <v>692.3</v>
          </cell>
        </row>
        <row r="1075">
          <cell r="C1075" t="str">
            <v>BULLITT</v>
          </cell>
          <cell r="D1075">
            <v>806.8</v>
          </cell>
          <cell r="E1075">
            <v>675</v>
          </cell>
        </row>
        <row r="1076">
          <cell r="C1076" t="str">
            <v>HARDIN</v>
          </cell>
          <cell r="D1076">
            <v>924.7</v>
          </cell>
          <cell r="E1076">
            <v>671.7</v>
          </cell>
        </row>
        <row r="1077">
          <cell r="C1077" t="str">
            <v>GREEN</v>
          </cell>
          <cell r="D1077">
            <v>880.3</v>
          </cell>
          <cell r="E1077">
            <v>671.2</v>
          </cell>
        </row>
        <row r="1078">
          <cell r="C1078" t="str">
            <v>CARTER</v>
          </cell>
          <cell r="D1078">
            <v>2277.6</v>
          </cell>
          <cell r="E1078">
            <v>667.4</v>
          </cell>
        </row>
        <row r="1079">
          <cell r="C1079" t="str">
            <v>MASON</v>
          </cell>
          <cell r="D1079">
            <v>805.1</v>
          </cell>
          <cell r="E1079">
            <v>665.5</v>
          </cell>
        </row>
        <row r="1080">
          <cell r="C1080" t="str">
            <v>LINCOLN</v>
          </cell>
          <cell r="D1080">
            <v>764.8</v>
          </cell>
          <cell r="E1080">
            <v>651.79999999999995</v>
          </cell>
        </row>
        <row r="1081">
          <cell r="C1081" t="str">
            <v>SCOTT</v>
          </cell>
          <cell r="D1081">
            <v>820.7</v>
          </cell>
          <cell r="E1081">
            <v>622.6</v>
          </cell>
        </row>
        <row r="1082">
          <cell r="C1082" t="str">
            <v>CARLISLE</v>
          </cell>
          <cell r="D1082">
            <v>707.9</v>
          </cell>
          <cell r="E1082">
            <v>596.70000000000005</v>
          </cell>
        </row>
        <row r="1083">
          <cell r="C1083" t="str">
            <v>SHELBY</v>
          </cell>
          <cell r="D1083">
            <v>724</v>
          </cell>
          <cell r="E1083">
            <v>577.5</v>
          </cell>
        </row>
        <row r="1084">
          <cell r="C1084" t="str">
            <v>FAYETTE</v>
          </cell>
          <cell r="D1084">
            <v>774.1</v>
          </cell>
          <cell r="E1084">
            <v>574.1</v>
          </cell>
        </row>
        <row r="1085">
          <cell r="C1085" t="str">
            <v>SPENCER</v>
          </cell>
          <cell r="D1085">
            <v>503.4</v>
          </cell>
          <cell r="E1085">
            <v>551.9</v>
          </cell>
        </row>
        <row r="1086">
          <cell r="C1086" t="str">
            <v>WOODFORD</v>
          </cell>
          <cell r="D1086">
            <v>576.79999999999995</v>
          </cell>
          <cell r="E1086">
            <v>551.79999999999995</v>
          </cell>
        </row>
        <row r="1087">
          <cell r="C1087" t="str">
            <v>OWEN</v>
          </cell>
          <cell r="D1087">
            <v>643.1</v>
          </cell>
          <cell r="E1087">
            <v>527</v>
          </cell>
        </row>
        <row r="1088">
          <cell r="C1088" t="str">
            <v>GARRARD</v>
          </cell>
          <cell r="D1088">
            <v>805.4</v>
          </cell>
          <cell r="E1088">
            <v>523.29999999999995</v>
          </cell>
        </row>
        <row r="1089">
          <cell r="C1089" t="str">
            <v>BATH</v>
          </cell>
          <cell r="D1089">
            <v>231.6</v>
          </cell>
          <cell r="E1089">
            <v>520</v>
          </cell>
        </row>
        <row r="1090">
          <cell r="C1090" t="str">
            <v>OLDHAM</v>
          </cell>
          <cell r="D1090">
            <v>629.1</v>
          </cell>
          <cell r="E1090">
            <v>518.9</v>
          </cell>
        </row>
        <row r="1091">
          <cell r="C1091" t="str">
            <v>BRECKINRIDGE</v>
          </cell>
          <cell r="D1091">
            <v>568.29999999999995</v>
          </cell>
          <cell r="E1091">
            <v>515.4</v>
          </cell>
        </row>
        <row r="1092">
          <cell r="C1092" t="str">
            <v>NICHOLAS</v>
          </cell>
          <cell r="D1092">
            <v>379</v>
          </cell>
          <cell r="E1092">
            <v>496.2</v>
          </cell>
        </row>
        <row r="1093">
          <cell r="C1093" t="str">
            <v>CHRISTIAN</v>
          </cell>
          <cell r="D1093">
            <v>597.29999999999995</v>
          </cell>
          <cell r="E1093">
            <v>487</v>
          </cell>
        </row>
        <row r="1094">
          <cell r="C1094" t="str">
            <v>MEADE</v>
          </cell>
          <cell r="D1094">
            <v>526.6</v>
          </cell>
          <cell r="E1094">
            <v>486.1</v>
          </cell>
        </row>
        <row r="1095">
          <cell r="C1095" t="str">
            <v>HICKMAN</v>
          </cell>
          <cell r="D1095">
            <v>763.1</v>
          </cell>
          <cell r="E1095">
            <v>473.5</v>
          </cell>
        </row>
        <row r="1096">
          <cell r="C1096" t="str">
            <v>KNOX</v>
          </cell>
          <cell r="D1096">
            <v>973.6</v>
          </cell>
          <cell r="E1096">
            <v>468.8</v>
          </cell>
        </row>
        <row r="1097">
          <cell r="C1097" t="str">
            <v>HENRY</v>
          </cell>
          <cell r="D1097">
            <v>567.4</v>
          </cell>
          <cell r="E1097">
            <v>463.4</v>
          </cell>
        </row>
        <row r="1098">
          <cell r="C1098" t="str">
            <v>HART</v>
          </cell>
          <cell r="D1098">
            <v>595.6</v>
          </cell>
          <cell r="E1098">
            <v>456.8</v>
          </cell>
        </row>
        <row r="1099">
          <cell r="C1099" t="str">
            <v>PENDLETON</v>
          </cell>
          <cell r="D1099">
            <v>527.20000000000005</v>
          </cell>
          <cell r="E1099">
            <v>440.4</v>
          </cell>
        </row>
        <row r="1100">
          <cell r="C1100" t="str">
            <v>METCALFE</v>
          </cell>
          <cell r="D1100">
            <v>322.2</v>
          </cell>
          <cell r="E1100">
            <v>433</v>
          </cell>
        </row>
        <row r="1101">
          <cell r="C1101" t="str">
            <v>GALLATIN</v>
          </cell>
          <cell r="D1101" t="str">
            <v>N/A</v>
          </cell>
          <cell r="E1101">
            <v>427.7</v>
          </cell>
        </row>
        <row r="1102">
          <cell r="C1102" t="str">
            <v>TODD</v>
          </cell>
          <cell r="D1102">
            <v>754.7</v>
          </cell>
          <cell r="E1102">
            <v>393.1</v>
          </cell>
        </row>
        <row r="1103">
          <cell r="C1103" t="str">
            <v>JACKSON</v>
          </cell>
          <cell r="D1103">
            <v>407.3</v>
          </cell>
          <cell r="E1103">
            <v>380.1</v>
          </cell>
        </row>
        <row r="1104">
          <cell r="C1104" t="str">
            <v>EDMONSON</v>
          </cell>
          <cell r="D1104">
            <v>554.1</v>
          </cell>
          <cell r="E1104">
            <v>372.6</v>
          </cell>
        </row>
        <row r="1105">
          <cell r="C1105" t="str">
            <v>WASHINGTON</v>
          </cell>
          <cell r="D1105">
            <v>378.7</v>
          </cell>
          <cell r="E1105">
            <v>357</v>
          </cell>
        </row>
        <row r="1106">
          <cell r="C1106" t="str">
            <v>MORGAN</v>
          </cell>
          <cell r="D1106">
            <v>248.3</v>
          </cell>
          <cell r="E1106">
            <v>327.3</v>
          </cell>
        </row>
        <row r="1107">
          <cell r="C1107" t="str">
            <v>TRIMBLE</v>
          </cell>
          <cell r="D1107">
            <v>313.2</v>
          </cell>
          <cell r="E1107">
            <v>304.60000000000002</v>
          </cell>
        </row>
        <row r="1108">
          <cell r="C1108" t="str">
            <v>LEWIS</v>
          </cell>
          <cell r="D1108">
            <v>878.7</v>
          </cell>
          <cell r="E1108">
            <v>299.8</v>
          </cell>
        </row>
        <row r="1109">
          <cell r="C1109" t="str">
            <v>HANCOCK</v>
          </cell>
          <cell r="D1109" t="str">
            <v>N/A</v>
          </cell>
          <cell r="E1109">
            <v>212.9</v>
          </cell>
        </row>
        <row r="1110">
          <cell r="C1110" t="str">
            <v>TRIGG</v>
          </cell>
          <cell r="D1110">
            <v>895.2</v>
          </cell>
          <cell r="E1110">
            <v>203</v>
          </cell>
        </row>
        <row r="1111">
          <cell r="C1111" t="str">
            <v>BRACKEN</v>
          </cell>
          <cell r="D1111" t="str">
            <v>N/A</v>
          </cell>
          <cell r="E1111">
            <v>88.4</v>
          </cell>
        </row>
        <row r="1112">
          <cell r="C1112" t="str">
            <v>LIVINGSTON</v>
          </cell>
          <cell r="D1112">
            <v>168.5</v>
          </cell>
          <cell r="E1112">
            <v>56.8</v>
          </cell>
        </row>
        <row r="1113">
          <cell r="C1113" t="str">
            <v>MENIFEE</v>
          </cell>
          <cell r="D1113">
            <v>476.9</v>
          </cell>
          <cell r="E1113">
            <v>30.5</v>
          </cell>
        </row>
        <row r="1114">
          <cell r="C1114" t="str">
            <v>ELLIOTT</v>
          </cell>
          <cell r="D1114" t="str">
            <v>N/A</v>
          </cell>
          <cell r="E1114">
            <v>17.8</v>
          </cell>
        </row>
        <row r="1115">
          <cell r="C1115" t="str">
            <v>CAMERON</v>
          </cell>
          <cell r="D1115" t="str">
            <v>N/A</v>
          </cell>
          <cell r="E1115" t="str">
            <v>N/A</v>
          </cell>
        </row>
        <row r="1116">
          <cell r="C1116" t="str">
            <v>EVANGELINE</v>
          </cell>
          <cell r="D1116">
            <v>1559.2</v>
          </cell>
          <cell r="E1116">
            <v>1804.6</v>
          </cell>
        </row>
        <row r="1117">
          <cell r="C1117" t="str">
            <v>SAINT LANDRY</v>
          </cell>
          <cell r="D1117">
            <v>1281.0999999999999</v>
          </cell>
          <cell r="E1117">
            <v>1250</v>
          </cell>
        </row>
        <row r="1118">
          <cell r="C1118" t="str">
            <v>SAINT BERNARD</v>
          </cell>
          <cell r="D1118">
            <v>777.6</v>
          </cell>
          <cell r="E1118">
            <v>1234.5</v>
          </cell>
        </row>
        <row r="1119">
          <cell r="C1119" t="str">
            <v>RAPIDES</v>
          </cell>
          <cell r="D1119">
            <v>1458</v>
          </cell>
          <cell r="E1119">
            <v>1233.4000000000001</v>
          </cell>
        </row>
        <row r="1120">
          <cell r="C1120" t="str">
            <v>IBERVILLE</v>
          </cell>
          <cell r="D1120">
            <v>1496.4</v>
          </cell>
          <cell r="E1120">
            <v>1219.4000000000001</v>
          </cell>
        </row>
        <row r="1121">
          <cell r="C1121" t="str">
            <v>LIVINGSTON</v>
          </cell>
          <cell r="D1121">
            <v>993</v>
          </cell>
          <cell r="E1121">
            <v>1074</v>
          </cell>
        </row>
        <row r="1122">
          <cell r="C1122" t="str">
            <v>TANGIPAHOA</v>
          </cell>
          <cell r="D1122">
            <v>1060.3</v>
          </cell>
          <cell r="E1122">
            <v>1023.2</v>
          </cell>
        </row>
        <row r="1123">
          <cell r="C1123" t="str">
            <v>AVOYELLES</v>
          </cell>
          <cell r="D1123">
            <v>947.7</v>
          </cell>
          <cell r="E1123">
            <v>937.5</v>
          </cell>
        </row>
        <row r="1124">
          <cell r="C1124" t="str">
            <v>VERNON</v>
          </cell>
          <cell r="D1124">
            <v>534.79999999999995</v>
          </cell>
          <cell r="E1124">
            <v>871.8</v>
          </cell>
        </row>
        <row r="1125">
          <cell r="C1125" t="str">
            <v>LA SALLE</v>
          </cell>
          <cell r="D1125">
            <v>873.2</v>
          </cell>
          <cell r="E1125">
            <v>820</v>
          </cell>
        </row>
        <row r="1126">
          <cell r="C1126" t="str">
            <v>WASHINGTON</v>
          </cell>
          <cell r="D1126">
            <v>1061.0999999999999</v>
          </cell>
          <cell r="E1126">
            <v>809.2</v>
          </cell>
        </row>
        <row r="1127">
          <cell r="C1127" t="str">
            <v>SAINT TAMMANY</v>
          </cell>
          <cell r="D1127">
            <v>1021.1</v>
          </cell>
          <cell r="E1127">
            <v>807.1</v>
          </cell>
        </row>
        <row r="1128">
          <cell r="C1128" t="str">
            <v>WEST BATON ROUGE</v>
          </cell>
          <cell r="D1128">
            <v>1022</v>
          </cell>
          <cell r="E1128">
            <v>792.6</v>
          </cell>
        </row>
        <row r="1129">
          <cell r="C1129" t="str">
            <v>JEFFERSON</v>
          </cell>
          <cell r="D1129">
            <v>887.6</v>
          </cell>
          <cell r="E1129">
            <v>792.2</v>
          </cell>
        </row>
        <row r="1130">
          <cell r="C1130" t="str">
            <v>ALLEN</v>
          </cell>
          <cell r="D1130">
            <v>761.6</v>
          </cell>
          <cell r="E1130">
            <v>789</v>
          </cell>
        </row>
        <row r="1131">
          <cell r="C1131" t="str">
            <v>SAINT MARY</v>
          </cell>
          <cell r="D1131">
            <v>783</v>
          </cell>
          <cell r="E1131">
            <v>771.2</v>
          </cell>
        </row>
        <row r="1132">
          <cell r="C1132" t="str">
            <v>CATAHOULA</v>
          </cell>
          <cell r="D1132">
            <v>936.5</v>
          </cell>
          <cell r="E1132">
            <v>753.6</v>
          </cell>
        </row>
        <row r="1133">
          <cell r="C1133" t="str">
            <v>JEFFERSON DAVIS</v>
          </cell>
          <cell r="D1133">
            <v>854.6</v>
          </cell>
          <cell r="E1133">
            <v>741.6</v>
          </cell>
        </row>
        <row r="1134">
          <cell r="C1134" t="str">
            <v>ASCENSION</v>
          </cell>
          <cell r="D1134">
            <v>975.6</v>
          </cell>
          <cell r="E1134">
            <v>739.3</v>
          </cell>
        </row>
        <row r="1135">
          <cell r="C1135" t="str">
            <v>TERREBONNE</v>
          </cell>
          <cell r="D1135">
            <v>807.5</v>
          </cell>
          <cell r="E1135">
            <v>716</v>
          </cell>
        </row>
        <row r="1136">
          <cell r="C1136" t="str">
            <v>LAFAYETTE</v>
          </cell>
          <cell r="D1136">
            <v>1383.8</v>
          </cell>
          <cell r="E1136">
            <v>693.4</v>
          </cell>
        </row>
        <row r="1137">
          <cell r="C1137" t="str">
            <v>BOSSIER</v>
          </cell>
          <cell r="D1137">
            <v>792.1</v>
          </cell>
          <cell r="E1137">
            <v>681.4</v>
          </cell>
        </row>
        <row r="1138">
          <cell r="C1138" t="str">
            <v>EAST BATON ROUGE</v>
          </cell>
          <cell r="D1138">
            <v>1029.3</v>
          </cell>
          <cell r="E1138">
            <v>678.8</v>
          </cell>
        </row>
        <row r="1139">
          <cell r="C1139" t="str">
            <v>OUACHITA</v>
          </cell>
          <cell r="D1139">
            <v>781.3</v>
          </cell>
          <cell r="E1139">
            <v>660.9</v>
          </cell>
        </row>
        <row r="1140">
          <cell r="C1140" t="str">
            <v>CADDO</v>
          </cell>
          <cell r="D1140">
            <v>1037.8</v>
          </cell>
          <cell r="E1140">
            <v>646.1</v>
          </cell>
        </row>
        <row r="1141">
          <cell r="C1141" t="str">
            <v>WEBSTER</v>
          </cell>
          <cell r="D1141">
            <v>772.6</v>
          </cell>
          <cell r="E1141">
            <v>636.5</v>
          </cell>
        </row>
        <row r="1142">
          <cell r="C1142" t="str">
            <v>MOREHOUSE</v>
          </cell>
          <cell r="D1142">
            <v>554.79999999999995</v>
          </cell>
          <cell r="E1142">
            <v>620.70000000000005</v>
          </cell>
        </row>
        <row r="1143">
          <cell r="C1143" t="str">
            <v>CLAIBORNE</v>
          </cell>
          <cell r="D1143" t="str">
            <v>N/A</v>
          </cell>
          <cell r="E1143">
            <v>618.5</v>
          </cell>
        </row>
        <row r="1144">
          <cell r="C1144" t="str">
            <v>LAFOURCHE</v>
          </cell>
          <cell r="D1144">
            <v>583.70000000000005</v>
          </cell>
          <cell r="E1144">
            <v>606.79999999999995</v>
          </cell>
        </row>
        <row r="1145">
          <cell r="C1145" t="str">
            <v>CALCASIEU</v>
          </cell>
          <cell r="D1145">
            <v>748.2</v>
          </cell>
          <cell r="E1145">
            <v>590.5</v>
          </cell>
        </row>
        <row r="1146">
          <cell r="C1146" t="str">
            <v>POINTE COUPEE</v>
          </cell>
          <cell r="D1146">
            <v>536.70000000000005</v>
          </cell>
          <cell r="E1146">
            <v>586.1</v>
          </cell>
        </row>
        <row r="1147">
          <cell r="C1147" t="str">
            <v>SAINT MARTIN</v>
          </cell>
          <cell r="D1147">
            <v>641.6</v>
          </cell>
          <cell r="E1147">
            <v>560</v>
          </cell>
        </row>
        <row r="1148">
          <cell r="C1148" t="str">
            <v>EAST CARROLL</v>
          </cell>
          <cell r="D1148">
            <v>537.70000000000005</v>
          </cell>
          <cell r="E1148">
            <v>513.9</v>
          </cell>
        </row>
        <row r="1149">
          <cell r="C1149" t="str">
            <v>SAINT CHARLES</v>
          </cell>
          <cell r="D1149">
            <v>549.79999999999995</v>
          </cell>
          <cell r="E1149">
            <v>509.9</v>
          </cell>
        </row>
        <row r="1150">
          <cell r="C1150" t="str">
            <v>IBERIA</v>
          </cell>
          <cell r="D1150">
            <v>803.6</v>
          </cell>
          <cell r="E1150">
            <v>499.7</v>
          </cell>
        </row>
        <row r="1151">
          <cell r="C1151" t="str">
            <v>UNION</v>
          </cell>
          <cell r="D1151">
            <v>212.6</v>
          </cell>
          <cell r="E1151">
            <v>478.8</v>
          </cell>
        </row>
        <row r="1152">
          <cell r="C1152" t="str">
            <v>ST JOHN THE BAPTIST</v>
          </cell>
          <cell r="D1152">
            <v>381.4</v>
          </cell>
          <cell r="E1152">
            <v>461.9</v>
          </cell>
        </row>
        <row r="1153">
          <cell r="C1153" t="str">
            <v>BEAUREGARD</v>
          </cell>
          <cell r="D1153">
            <v>1065.2</v>
          </cell>
          <cell r="E1153">
            <v>457</v>
          </cell>
        </row>
        <row r="1154">
          <cell r="C1154" t="str">
            <v>RICHLAND</v>
          </cell>
          <cell r="D1154">
            <v>405.6</v>
          </cell>
          <cell r="E1154">
            <v>456.3</v>
          </cell>
        </row>
        <row r="1155">
          <cell r="C1155" t="str">
            <v>VERMILION</v>
          </cell>
          <cell r="D1155">
            <v>685.7</v>
          </cell>
          <cell r="E1155">
            <v>431.9</v>
          </cell>
        </row>
        <row r="1156">
          <cell r="C1156" t="str">
            <v>ACADIA</v>
          </cell>
          <cell r="D1156">
            <v>755.9</v>
          </cell>
          <cell r="E1156">
            <v>423.4</v>
          </cell>
        </row>
        <row r="1157">
          <cell r="C1157" t="str">
            <v>BIENVILLE</v>
          </cell>
          <cell r="D1157" t="str">
            <v>N/A</v>
          </cell>
          <cell r="E1157">
            <v>416.2</v>
          </cell>
        </row>
        <row r="1158">
          <cell r="C1158" t="str">
            <v>WINN</v>
          </cell>
          <cell r="D1158">
            <v>167</v>
          </cell>
          <cell r="E1158">
            <v>403.6</v>
          </cell>
        </row>
        <row r="1159">
          <cell r="C1159" t="str">
            <v>FRANKLIN</v>
          </cell>
          <cell r="D1159">
            <v>623.5</v>
          </cell>
          <cell r="E1159">
            <v>392.6</v>
          </cell>
        </row>
        <row r="1160">
          <cell r="C1160" t="str">
            <v>CONCORDIA</v>
          </cell>
          <cell r="D1160">
            <v>751.7</v>
          </cell>
          <cell r="E1160">
            <v>386.4</v>
          </cell>
        </row>
        <row r="1161">
          <cell r="C1161" t="str">
            <v>EAST FELICIANA</v>
          </cell>
          <cell r="D1161">
            <v>505.5</v>
          </cell>
          <cell r="E1161">
            <v>382.7</v>
          </cell>
        </row>
        <row r="1162">
          <cell r="C1162" t="str">
            <v>LINCOLN</v>
          </cell>
          <cell r="D1162">
            <v>571.5</v>
          </cell>
          <cell r="E1162">
            <v>351.9</v>
          </cell>
        </row>
        <row r="1163">
          <cell r="C1163" t="str">
            <v>SABINE</v>
          </cell>
          <cell r="D1163">
            <v>682.6</v>
          </cell>
          <cell r="E1163">
            <v>340.9</v>
          </cell>
        </row>
        <row r="1164">
          <cell r="C1164" t="str">
            <v>ORLEANS</v>
          </cell>
          <cell r="D1164">
            <v>352.2</v>
          </cell>
          <cell r="E1164">
            <v>313.89999999999998</v>
          </cell>
        </row>
        <row r="1165">
          <cell r="C1165" t="str">
            <v>SAINT JAMES</v>
          </cell>
          <cell r="D1165">
            <v>301.7</v>
          </cell>
          <cell r="E1165">
            <v>311.89999999999998</v>
          </cell>
        </row>
        <row r="1166">
          <cell r="C1166" t="str">
            <v>NATCHITOCHES</v>
          </cell>
          <cell r="D1166">
            <v>373.2</v>
          </cell>
          <cell r="E1166">
            <v>309</v>
          </cell>
        </row>
        <row r="1167">
          <cell r="C1167" t="str">
            <v>DE SOTO</v>
          </cell>
          <cell r="D1167">
            <v>61.6</v>
          </cell>
          <cell r="E1167">
            <v>301.89999999999998</v>
          </cell>
        </row>
        <row r="1168">
          <cell r="C1168" t="str">
            <v>CALDWELL</v>
          </cell>
          <cell r="D1168" t="str">
            <v>N/A</v>
          </cell>
          <cell r="E1168">
            <v>297.39999999999998</v>
          </cell>
        </row>
        <row r="1169">
          <cell r="C1169" t="str">
            <v>WEST FELICIANA</v>
          </cell>
          <cell r="D1169">
            <v>317.10000000000002</v>
          </cell>
          <cell r="E1169">
            <v>291.89999999999998</v>
          </cell>
        </row>
        <row r="1170">
          <cell r="C1170" t="str">
            <v>RED RIVER</v>
          </cell>
          <cell r="D1170" t="str">
            <v>N/A</v>
          </cell>
          <cell r="E1170">
            <v>250.5</v>
          </cell>
        </row>
        <row r="1171">
          <cell r="C1171" t="str">
            <v>SAINT HELENA</v>
          </cell>
          <cell r="D1171">
            <v>369.1</v>
          </cell>
          <cell r="E1171">
            <v>234.8</v>
          </cell>
        </row>
        <row r="1172">
          <cell r="C1172" t="str">
            <v>WEST CARROLL</v>
          </cell>
          <cell r="D1172">
            <v>564.20000000000005</v>
          </cell>
          <cell r="E1172">
            <v>233</v>
          </cell>
        </row>
        <row r="1173">
          <cell r="C1173" t="str">
            <v>ASSUMPTION</v>
          </cell>
          <cell r="D1173">
            <v>229.5</v>
          </cell>
          <cell r="E1173">
            <v>204.5</v>
          </cell>
        </row>
        <row r="1174">
          <cell r="C1174" t="str">
            <v>TENSAS</v>
          </cell>
          <cell r="D1174" t="str">
            <v>N/A</v>
          </cell>
          <cell r="E1174">
            <v>189.5</v>
          </cell>
        </row>
        <row r="1175">
          <cell r="C1175" t="str">
            <v>JACKSON</v>
          </cell>
          <cell r="D1175">
            <v>125.5</v>
          </cell>
          <cell r="E1175">
            <v>185.9</v>
          </cell>
        </row>
        <row r="1176">
          <cell r="C1176" t="str">
            <v>GRANT</v>
          </cell>
          <cell r="D1176">
            <v>138</v>
          </cell>
          <cell r="E1176">
            <v>25.7</v>
          </cell>
        </row>
        <row r="1177">
          <cell r="C1177" t="str">
            <v>PLAQUEMINES</v>
          </cell>
          <cell r="D1177" t="str">
            <v>N/A</v>
          </cell>
          <cell r="E1177">
            <v>20.399999999999999</v>
          </cell>
        </row>
        <row r="1178">
          <cell r="C1178" t="str">
            <v>MADISON</v>
          </cell>
          <cell r="D1178" t="str">
            <v>N/A</v>
          </cell>
          <cell r="E1178">
            <v>10.9</v>
          </cell>
        </row>
        <row r="1179">
          <cell r="C1179" t="str">
            <v>BRISTOL</v>
          </cell>
          <cell r="D1179">
            <v>822.4</v>
          </cell>
          <cell r="E1179">
            <v>822.8</v>
          </cell>
        </row>
        <row r="1180">
          <cell r="C1180" t="str">
            <v>HAMPSHIRE</v>
          </cell>
          <cell r="D1180">
            <v>898.7</v>
          </cell>
          <cell r="E1180">
            <v>811</v>
          </cell>
        </row>
        <row r="1181">
          <cell r="C1181" t="str">
            <v>DUKES</v>
          </cell>
          <cell r="D1181">
            <v>782.7</v>
          </cell>
          <cell r="E1181">
            <v>790.4</v>
          </cell>
        </row>
        <row r="1182">
          <cell r="C1182" t="str">
            <v>HAMPDEN</v>
          </cell>
          <cell r="D1182">
            <v>867.8</v>
          </cell>
          <cell r="E1182">
            <v>769.1</v>
          </cell>
        </row>
        <row r="1183">
          <cell r="C1183" t="str">
            <v>BARNSTABLE</v>
          </cell>
          <cell r="D1183">
            <v>865.8</v>
          </cell>
          <cell r="E1183">
            <v>674.3</v>
          </cell>
        </row>
        <row r="1184">
          <cell r="C1184" t="str">
            <v>BERKSHIRE</v>
          </cell>
          <cell r="D1184">
            <v>813.8</v>
          </cell>
          <cell r="E1184">
            <v>624.70000000000005</v>
          </cell>
        </row>
        <row r="1185">
          <cell r="C1185" t="str">
            <v>WORCESTER</v>
          </cell>
          <cell r="D1185">
            <v>738.1</v>
          </cell>
          <cell r="E1185">
            <v>560.1</v>
          </cell>
        </row>
        <row r="1186">
          <cell r="C1186" t="str">
            <v>PLYMOUTH</v>
          </cell>
          <cell r="D1186">
            <v>652.6</v>
          </cell>
          <cell r="E1186">
            <v>553.79999999999995</v>
          </cell>
        </row>
        <row r="1187">
          <cell r="C1187" t="str">
            <v>FRANKLIN</v>
          </cell>
          <cell r="D1187">
            <v>596.20000000000005</v>
          </cell>
          <cell r="E1187">
            <v>481.2</v>
          </cell>
        </row>
        <row r="1188">
          <cell r="C1188" t="str">
            <v>NORFOLK</v>
          </cell>
          <cell r="D1188">
            <v>522.79999999999995</v>
          </cell>
          <cell r="E1188">
            <v>402</v>
          </cell>
        </row>
        <row r="1189">
          <cell r="C1189" t="str">
            <v>ESSEX</v>
          </cell>
          <cell r="D1189">
            <v>520.1</v>
          </cell>
          <cell r="E1189">
            <v>397.2</v>
          </cell>
        </row>
        <row r="1190">
          <cell r="C1190" t="str">
            <v>MIDDLESEX</v>
          </cell>
          <cell r="D1190">
            <v>386</v>
          </cell>
          <cell r="E1190">
            <v>286.2</v>
          </cell>
        </row>
        <row r="1191">
          <cell r="C1191" t="str">
            <v>SUFFOLK</v>
          </cell>
          <cell r="D1191">
            <v>394.1</v>
          </cell>
          <cell r="E1191">
            <v>266.10000000000002</v>
          </cell>
        </row>
        <row r="1192">
          <cell r="C1192" t="str">
            <v>NANTUCKET</v>
          </cell>
          <cell r="D1192">
            <v>280.39999999999998</v>
          </cell>
          <cell r="E1192">
            <v>260.39999999999998</v>
          </cell>
        </row>
        <row r="1193">
          <cell r="C1193" t="str">
            <v>KENT</v>
          </cell>
          <cell r="D1193">
            <v>1980</v>
          </cell>
          <cell r="E1193">
            <v>1565.8</v>
          </cell>
        </row>
        <row r="1194">
          <cell r="C1194" t="str">
            <v>ALLEGANY</v>
          </cell>
          <cell r="D1194">
            <v>1239.5999999999999</v>
          </cell>
          <cell r="E1194">
            <v>1400.9</v>
          </cell>
        </row>
        <row r="1195">
          <cell r="C1195" t="str">
            <v>WASHINGTON</v>
          </cell>
          <cell r="D1195">
            <v>1302.4000000000001</v>
          </cell>
          <cell r="E1195">
            <v>1274.8</v>
          </cell>
        </row>
        <row r="1196">
          <cell r="C1196" t="str">
            <v>CALVERT</v>
          </cell>
          <cell r="D1196">
            <v>1403.8</v>
          </cell>
          <cell r="E1196">
            <v>1118.5</v>
          </cell>
        </row>
        <row r="1197">
          <cell r="C1197" t="str">
            <v>CECIL</v>
          </cell>
          <cell r="D1197">
            <v>2550.9</v>
          </cell>
          <cell r="E1197">
            <v>1112.8</v>
          </cell>
        </row>
        <row r="1198">
          <cell r="C1198" t="str">
            <v>TALBOT</v>
          </cell>
          <cell r="D1198">
            <v>903.7</v>
          </cell>
          <cell r="E1198">
            <v>948.5</v>
          </cell>
        </row>
        <row r="1199">
          <cell r="C1199" t="str">
            <v>CARROLL</v>
          </cell>
          <cell r="D1199">
            <v>1156.2</v>
          </cell>
          <cell r="E1199">
            <v>913.7</v>
          </cell>
        </row>
        <row r="1200">
          <cell r="C1200" t="str">
            <v>HARFORD</v>
          </cell>
          <cell r="D1200">
            <v>1170.8</v>
          </cell>
          <cell r="E1200">
            <v>912.5</v>
          </cell>
        </row>
        <row r="1201">
          <cell r="C1201" t="str">
            <v>WICOMICO</v>
          </cell>
          <cell r="D1201">
            <v>1854.2</v>
          </cell>
          <cell r="E1201">
            <v>899.7</v>
          </cell>
        </row>
        <row r="1202">
          <cell r="C1202" t="str">
            <v>BALTIMORE</v>
          </cell>
          <cell r="D1202">
            <v>1071.5</v>
          </cell>
          <cell r="E1202">
            <v>882.9</v>
          </cell>
        </row>
        <row r="1203">
          <cell r="C1203" t="str">
            <v>CHARLES</v>
          </cell>
          <cell r="D1203">
            <v>1159.8</v>
          </cell>
          <cell r="E1203">
            <v>866</v>
          </cell>
        </row>
        <row r="1204">
          <cell r="C1204" t="str">
            <v>GARRETT</v>
          </cell>
          <cell r="D1204">
            <v>688.2</v>
          </cell>
          <cell r="E1204">
            <v>817</v>
          </cell>
        </row>
        <row r="1205">
          <cell r="C1205" t="str">
            <v>SAINT MARYS</v>
          </cell>
          <cell r="D1205">
            <v>797.1</v>
          </cell>
          <cell r="E1205">
            <v>784.7</v>
          </cell>
        </row>
        <row r="1206">
          <cell r="C1206" t="str">
            <v>FREDERICK</v>
          </cell>
          <cell r="D1206">
            <v>944.7</v>
          </cell>
          <cell r="E1206">
            <v>742.2</v>
          </cell>
        </row>
        <row r="1207">
          <cell r="C1207" t="str">
            <v>ANNE ARUNDEL</v>
          </cell>
          <cell r="D1207">
            <v>881.1</v>
          </cell>
          <cell r="E1207">
            <v>740.3</v>
          </cell>
        </row>
        <row r="1208">
          <cell r="C1208" t="str">
            <v>WORCHESTER</v>
          </cell>
          <cell r="D1208">
            <v>1401.8</v>
          </cell>
          <cell r="E1208">
            <v>712.1</v>
          </cell>
        </row>
        <row r="1209">
          <cell r="C1209" t="str">
            <v>QUEEN ANNES</v>
          </cell>
          <cell r="D1209">
            <v>958.1</v>
          </cell>
          <cell r="E1209">
            <v>690.1</v>
          </cell>
        </row>
        <row r="1210">
          <cell r="C1210" t="str">
            <v>SOMERSET</v>
          </cell>
          <cell r="D1210">
            <v>821.8</v>
          </cell>
          <cell r="E1210">
            <v>550</v>
          </cell>
        </row>
        <row r="1211">
          <cell r="C1211" t="str">
            <v>DORCHESTER</v>
          </cell>
          <cell r="D1211">
            <v>664.5</v>
          </cell>
          <cell r="E1211">
            <v>545.79999999999995</v>
          </cell>
        </row>
        <row r="1212">
          <cell r="C1212" t="str">
            <v>BALTIMORE</v>
          </cell>
          <cell r="D1212">
            <v>554.29999999999995</v>
          </cell>
          <cell r="E1212">
            <v>519</v>
          </cell>
        </row>
        <row r="1213">
          <cell r="C1213" t="str">
            <v>CAROLINE</v>
          </cell>
          <cell r="D1213">
            <v>645.6</v>
          </cell>
          <cell r="E1213">
            <v>495.3</v>
          </cell>
        </row>
        <row r="1214">
          <cell r="C1214" t="str">
            <v>MONTGOMERY</v>
          </cell>
          <cell r="D1214">
            <v>523</v>
          </cell>
          <cell r="E1214">
            <v>355.7</v>
          </cell>
        </row>
        <row r="1215">
          <cell r="C1215" t="str">
            <v>HOWARD</v>
          </cell>
          <cell r="D1215">
            <v>384.7</v>
          </cell>
          <cell r="E1215">
            <v>353.2</v>
          </cell>
        </row>
        <row r="1216">
          <cell r="C1216" t="str">
            <v>PRINCE GEORGES</v>
          </cell>
          <cell r="D1216">
            <v>381.2</v>
          </cell>
          <cell r="E1216">
            <v>283.2</v>
          </cell>
        </row>
        <row r="1217">
          <cell r="C1217" t="str">
            <v>KENNEBEC</v>
          </cell>
          <cell r="D1217">
            <v>1364.4</v>
          </cell>
          <cell r="E1217">
            <v>1691.8</v>
          </cell>
        </row>
        <row r="1218">
          <cell r="C1218" t="str">
            <v>SOMERSET</v>
          </cell>
          <cell r="D1218">
            <v>994.4</v>
          </cell>
          <cell r="E1218">
            <v>1079.8</v>
          </cell>
        </row>
        <row r="1219">
          <cell r="C1219" t="str">
            <v>PISCATAQUIS</v>
          </cell>
          <cell r="D1219">
            <v>1462.5</v>
          </cell>
          <cell r="E1219">
            <v>1026.5999999999999</v>
          </cell>
        </row>
        <row r="1220">
          <cell r="C1220" t="str">
            <v>ANDROSCOGGIN</v>
          </cell>
          <cell r="D1220">
            <v>1317.1</v>
          </cell>
          <cell r="E1220">
            <v>934.5</v>
          </cell>
        </row>
        <row r="1221">
          <cell r="C1221" t="str">
            <v>YORK</v>
          </cell>
          <cell r="D1221">
            <v>986</v>
          </cell>
          <cell r="E1221">
            <v>879.3</v>
          </cell>
        </row>
        <row r="1222">
          <cell r="C1222" t="str">
            <v>PENOBSCOT</v>
          </cell>
          <cell r="D1222">
            <v>1269.9000000000001</v>
          </cell>
          <cell r="E1222">
            <v>862.7</v>
          </cell>
        </row>
        <row r="1223">
          <cell r="C1223" t="str">
            <v>OXFORD</v>
          </cell>
          <cell r="D1223">
            <v>915.7</v>
          </cell>
          <cell r="E1223">
            <v>799.5</v>
          </cell>
        </row>
        <row r="1224">
          <cell r="C1224" t="str">
            <v>HANCOCK</v>
          </cell>
          <cell r="D1224">
            <v>1110.8</v>
          </cell>
          <cell r="E1224">
            <v>781.3</v>
          </cell>
        </row>
        <row r="1225">
          <cell r="C1225" t="str">
            <v>AROOSTOOK</v>
          </cell>
          <cell r="D1225">
            <v>870.1</v>
          </cell>
          <cell r="E1225">
            <v>756.3</v>
          </cell>
        </row>
        <row r="1226">
          <cell r="C1226" t="str">
            <v>SAGADAHOC</v>
          </cell>
          <cell r="D1226">
            <v>844.8</v>
          </cell>
          <cell r="E1226">
            <v>716.7</v>
          </cell>
        </row>
        <row r="1227">
          <cell r="C1227" t="str">
            <v>WASHINGTON</v>
          </cell>
          <cell r="D1227">
            <v>741.1</v>
          </cell>
          <cell r="E1227">
            <v>715.3</v>
          </cell>
        </row>
        <row r="1228">
          <cell r="C1228" t="str">
            <v>CUMBERLAND</v>
          </cell>
          <cell r="D1228">
            <v>964.9</v>
          </cell>
          <cell r="E1228">
            <v>629</v>
          </cell>
        </row>
        <row r="1229">
          <cell r="C1229" t="str">
            <v>WALDO</v>
          </cell>
          <cell r="D1229">
            <v>730.9</v>
          </cell>
          <cell r="E1229">
            <v>613.70000000000005</v>
          </cell>
        </row>
        <row r="1230">
          <cell r="C1230" t="str">
            <v>KNOX</v>
          </cell>
          <cell r="D1230">
            <v>837.2</v>
          </cell>
          <cell r="E1230">
            <v>590.9</v>
          </cell>
        </row>
        <row r="1231">
          <cell r="C1231" t="str">
            <v>LINCOLN</v>
          </cell>
          <cell r="D1231">
            <v>624.1</v>
          </cell>
          <cell r="E1231">
            <v>583.5</v>
          </cell>
        </row>
        <row r="1232">
          <cell r="C1232" t="str">
            <v>FRANKLIN</v>
          </cell>
          <cell r="D1232">
            <v>840.1</v>
          </cell>
          <cell r="E1232">
            <v>541.6</v>
          </cell>
        </row>
        <row r="1233">
          <cell r="C1233" t="str">
            <v>KEWEENAW</v>
          </cell>
          <cell r="D1233" t="str">
            <v>N/A</v>
          </cell>
          <cell r="E1233" t="str">
            <v>N/A</v>
          </cell>
        </row>
        <row r="1234">
          <cell r="C1234" t="str">
            <v>ROSCOMMON</v>
          </cell>
          <cell r="D1234">
            <v>1960.4</v>
          </cell>
          <cell r="E1234">
            <v>2215.4</v>
          </cell>
        </row>
        <row r="1235">
          <cell r="C1235" t="str">
            <v>IOSCO</v>
          </cell>
          <cell r="D1235">
            <v>1782.6</v>
          </cell>
          <cell r="E1235">
            <v>1975.5</v>
          </cell>
        </row>
        <row r="1236">
          <cell r="C1236" t="str">
            <v>CHEBOYGAN</v>
          </cell>
          <cell r="D1236">
            <v>1622.1</v>
          </cell>
          <cell r="E1236">
            <v>1883</v>
          </cell>
        </row>
        <row r="1237">
          <cell r="C1237" t="str">
            <v>WEXFORD</v>
          </cell>
          <cell r="D1237">
            <v>2037.2</v>
          </cell>
          <cell r="E1237">
            <v>1857.7</v>
          </cell>
        </row>
        <row r="1238">
          <cell r="C1238" t="str">
            <v>OGEMAW</v>
          </cell>
          <cell r="D1238">
            <v>1681.7</v>
          </cell>
          <cell r="E1238">
            <v>1846.7</v>
          </cell>
        </row>
        <row r="1239">
          <cell r="C1239" t="str">
            <v>LUCE</v>
          </cell>
          <cell r="D1239">
            <v>1969</v>
          </cell>
          <cell r="E1239">
            <v>1841.2</v>
          </cell>
        </row>
        <row r="1240">
          <cell r="C1240" t="str">
            <v>OTSEGO</v>
          </cell>
          <cell r="D1240">
            <v>2238.1999999999998</v>
          </cell>
          <cell r="E1240">
            <v>1768.3</v>
          </cell>
        </row>
        <row r="1241">
          <cell r="C1241" t="str">
            <v>KALKASKA</v>
          </cell>
          <cell r="D1241">
            <v>2057.4</v>
          </cell>
          <cell r="E1241">
            <v>1754.7</v>
          </cell>
        </row>
        <row r="1242">
          <cell r="C1242" t="str">
            <v>GRAND TRAVERSE</v>
          </cell>
          <cell r="D1242">
            <v>2006.3</v>
          </cell>
          <cell r="E1242">
            <v>1591</v>
          </cell>
        </row>
        <row r="1243">
          <cell r="C1243" t="str">
            <v>CLARE</v>
          </cell>
          <cell r="D1243">
            <v>1897.5</v>
          </cell>
          <cell r="E1243">
            <v>1561.1</v>
          </cell>
        </row>
        <row r="1244">
          <cell r="C1244" t="str">
            <v>OSCODA</v>
          </cell>
          <cell r="D1244">
            <v>1377.9</v>
          </cell>
          <cell r="E1244">
            <v>1557</v>
          </cell>
        </row>
        <row r="1245">
          <cell r="C1245" t="str">
            <v>EMMET</v>
          </cell>
          <cell r="D1245">
            <v>1861.1</v>
          </cell>
          <cell r="E1245">
            <v>1483.8</v>
          </cell>
        </row>
        <row r="1246">
          <cell r="C1246" t="str">
            <v>MANISTEE</v>
          </cell>
          <cell r="D1246">
            <v>1376.1</v>
          </cell>
          <cell r="E1246">
            <v>1391.4</v>
          </cell>
        </row>
        <row r="1247">
          <cell r="C1247" t="str">
            <v>MUSKEGON</v>
          </cell>
          <cell r="D1247">
            <v>1687.8</v>
          </cell>
          <cell r="E1247">
            <v>1351.8</v>
          </cell>
        </row>
        <row r="1248">
          <cell r="C1248" t="str">
            <v>GLADWIN</v>
          </cell>
          <cell r="D1248">
            <v>1252.8</v>
          </cell>
          <cell r="E1248">
            <v>1331.8</v>
          </cell>
        </row>
        <row r="1249">
          <cell r="C1249" t="str">
            <v>ARENAC</v>
          </cell>
          <cell r="D1249">
            <v>1108</v>
          </cell>
          <cell r="E1249">
            <v>1320.3</v>
          </cell>
        </row>
        <row r="1250">
          <cell r="C1250" t="str">
            <v>ALPENA</v>
          </cell>
          <cell r="D1250">
            <v>1294.5999999999999</v>
          </cell>
          <cell r="E1250">
            <v>1306.7</v>
          </cell>
        </row>
        <row r="1251">
          <cell r="C1251" t="str">
            <v>MASON</v>
          </cell>
          <cell r="D1251">
            <v>1672.8</v>
          </cell>
          <cell r="E1251">
            <v>1301.4000000000001</v>
          </cell>
        </row>
        <row r="1252">
          <cell r="C1252" t="str">
            <v>NEWAYGO</v>
          </cell>
          <cell r="D1252">
            <v>1402.4</v>
          </cell>
          <cell r="E1252">
            <v>1281.7</v>
          </cell>
        </row>
        <row r="1253">
          <cell r="C1253" t="str">
            <v>VAN BUREN</v>
          </cell>
          <cell r="D1253">
            <v>1174.3</v>
          </cell>
          <cell r="E1253">
            <v>1252</v>
          </cell>
        </row>
        <row r="1254">
          <cell r="C1254" t="str">
            <v>CRAWFORD</v>
          </cell>
          <cell r="D1254">
            <v>1486</v>
          </cell>
          <cell r="E1254">
            <v>1218.5999999999999</v>
          </cell>
        </row>
        <row r="1255">
          <cell r="C1255" t="str">
            <v>BAY</v>
          </cell>
          <cell r="D1255">
            <v>989.3</v>
          </cell>
          <cell r="E1255">
            <v>1135.4000000000001</v>
          </cell>
        </row>
        <row r="1256">
          <cell r="C1256" t="str">
            <v>CALHOUN</v>
          </cell>
          <cell r="D1256">
            <v>993.3</v>
          </cell>
          <cell r="E1256">
            <v>1125.8</v>
          </cell>
        </row>
        <row r="1257">
          <cell r="C1257" t="str">
            <v>SAINT CLAIR</v>
          </cell>
          <cell r="D1257">
            <v>962.5</v>
          </cell>
          <cell r="E1257">
            <v>1105</v>
          </cell>
        </row>
        <row r="1258">
          <cell r="C1258" t="str">
            <v>MONTCALM</v>
          </cell>
          <cell r="D1258">
            <v>1276.8</v>
          </cell>
          <cell r="E1258">
            <v>1096.0999999999999</v>
          </cell>
        </row>
        <row r="1259">
          <cell r="C1259" t="str">
            <v>MACOMB</v>
          </cell>
          <cell r="D1259">
            <v>1131.2</v>
          </cell>
          <cell r="E1259">
            <v>1027.7</v>
          </cell>
        </row>
        <row r="1260">
          <cell r="C1260" t="str">
            <v>BERRIEN</v>
          </cell>
          <cell r="D1260">
            <v>973.4</v>
          </cell>
          <cell r="E1260">
            <v>1004.8</v>
          </cell>
        </row>
        <row r="1261">
          <cell r="C1261" t="str">
            <v>GENESEE</v>
          </cell>
          <cell r="D1261">
            <v>948.9</v>
          </cell>
          <cell r="E1261">
            <v>971.6</v>
          </cell>
        </row>
        <row r="1262">
          <cell r="C1262" t="str">
            <v>SAINT JOSEPH</v>
          </cell>
          <cell r="D1262">
            <v>965.6</v>
          </cell>
          <cell r="E1262">
            <v>971</v>
          </cell>
        </row>
        <row r="1263">
          <cell r="C1263" t="str">
            <v>SHIAWASSEE</v>
          </cell>
          <cell r="D1263">
            <v>1177.0999999999999</v>
          </cell>
          <cell r="E1263">
            <v>961.2</v>
          </cell>
        </row>
        <row r="1264">
          <cell r="C1264" t="str">
            <v>MACKINAC</v>
          </cell>
          <cell r="D1264">
            <v>1013.4</v>
          </cell>
          <cell r="E1264">
            <v>951.3</v>
          </cell>
        </row>
        <row r="1265">
          <cell r="C1265" t="str">
            <v>JACKSON</v>
          </cell>
          <cell r="D1265">
            <v>1119.3</v>
          </cell>
          <cell r="E1265">
            <v>939.3</v>
          </cell>
        </row>
        <row r="1266">
          <cell r="C1266" t="str">
            <v>SCHOOLCRAFT</v>
          </cell>
          <cell r="D1266">
            <v>1127.3</v>
          </cell>
          <cell r="E1266">
            <v>932.2</v>
          </cell>
        </row>
        <row r="1267">
          <cell r="C1267" t="str">
            <v>DELTA</v>
          </cell>
          <cell r="D1267">
            <v>743.5</v>
          </cell>
          <cell r="E1267">
            <v>895.2</v>
          </cell>
        </row>
        <row r="1268">
          <cell r="C1268" t="str">
            <v>DICKINSON</v>
          </cell>
          <cell r="D1268">
            <v>989</v>
          </cell>
          <cell r="E1268">
            <v>895.2</v>
          </cell>
        </row>
        <row r="1269">
          <cell r="C1269" t="str">
            <v>EATON</v>
          </cell>
          <cell r="D1269">
            <v>847.3</v>
          </cell>
          <cell r="E1269">
            <v>893.5</v>
          </cell>
        </row>
        <row r="1270">
          <cell r="C1270" t="str">
            <v>CHARLEVOIX</v>
          </cell>
          <cell r="D1270">
            <v>1314.8</v>
          </cell>
          <cell r="E1270">
            <v>893.3</v>
          </cell>
        </row>
        <row r="1271">
          <cell r="C1271" t="str">
            <v>BENZIE</v>
          </cell>
          <cell r="D1271">
            <v>826.1</v>
          </cell>
          <cell r="E1271">
            <v>890.5</v>
          </cell>
        </row>
        <row r="1272">
          <cell r="C1272" t="str">
            <v>OCEANA</v>
          </cell>
          <cell r="D1272">
            <v>562.4</v>
          </cell>
          <cell r="E1272">
            <v>878.3</v>
          </cell>
        </row>
        <row r="1273">
          <cell r="C1273" t="str">
            <v>BARAGA</v>
          </cell>
          <cell r="D1273">
            <v>914.1</v>
          </cell>
          <cell r="E1273">
            <v>876.7</v>
          </cell>
        </row>
        <row r="1274">
          <cell r="C1274" t="str">
            <v>MONROE</v>
          </cell>
          <cell r="D1274">
            <v>883.3</v>
          </cell>
          <cell r="E1274">
            <v>876</v>
          </cell>
        </row>
        <row r="1275">
          <cell r="C1275" t="str">
            <v>GOGEBIC</v>
          </cell>
          <cell r="D1275">
            <v>1078.5999999999999</v>
          </cell>
          <cell r="E1275">
            <v>876</v>
          </cell>
        </row>
        <row r="1276">
          <cell r="C1276" t="str">
            <v>ANTRIM</v>
          </cell>
          <cell r="D1276">
            <v>1175.3</v>
          </cell>
          <cell r="E1276">
            <v>872.1</v>
          </cell>
        </row>
        <row r="1277">
          <cell r="C1277" t="str">
            <v>MONTMORENCY</v>
          </cell>
          <cell r="D1277">
            <v>783.8</v>
          </cell>
          <cell r="E1277">
            <v>868.3</v>
          </cell>
        </row>
        <row r="1278">
          <cell r="C1278" t="str">
            <v>OSCEOLA</v>
          </cell>
          <cell r="D1278">
            <v>773.8</v>
          </cell>
          <cell r="E1278">
            <v>846.8</v>
          </cell>
        </row>
        <row r="1279">
          <cell r="C1279" t="str">
            <v>MARQUETTE</v>
          </cell>
          <cell r="D1279">
            <v>760.1</v>
          </cell>
          <cell r="E1279">
            <v>840.9</v>
          </cell>
        </row>
        <row r="1280">
          <cell r="C1280" t="str">
            <v>HURON</v>
          </cell>
          <cell r="D1280">
            <v>688.9</v>
          </cell>
          <cell r="E1280">
            <v>834</v>
          </cell>
        </row>
        <row r="1281">
          <cell r="C1281" t="str">
            <v>ALGER</v>
          </cell>
          <cell r="D1281">
            <v>701.5</v>
          </cell>
          <cell r="E1281">
            <v>823.6</v>
          </cell>
        </row>
        <row r="1282">
          <cell r="C1282" t="str">
            <v>LENAWEE</v>
          </cell>
          <cell r="D1282">
            <v>692.7</v>
          </cell>
          <cell r="E1282">
            <v>815.3</v>
          </cell>
        </row>
        <row r="1283">
          <cell r="C1283" t="str">
            <v>TUSCOLA</v>
          </cell>
          <cell r="D1283">
            <v>647.29999999999995</v>
          </cell>
          <cell r="E1283">
            <v>808</v>
          </cell>
        </row>
        <row r="1284">
          <cell r="C1284" t="str">
            <v>MECOSTA</v>
          </cell>
          <cell r="D1284">
            <v>974.4</v>
          </cell>
          <cell r="E1284">
            <v>806.2</v>
          </cell>
        </row>
        <row r="1285">
          <cell r="C1285" t="str">
            <v>OAKLAND</v>
          </cell>
          <cell r="D1285">
            <v>833.6</v>
          </cell>
          <cell r="E1285">
            <v>805.3</v>
          </cell>
        </row>
        <row r="1286">
          <cell r="C1286" t="str">
            <v>WAYNE</v>
          </cell>
          <cell r="D1286">
            <v>796.6</v>
          </cell>
          <cell r="E1286">
            <v>801.5</v>
          </cell>
        </row>
        <row r="1287">
          <cell r="C1287" t="str">
            <v>ISABELLA</v>
          </cell>
          <cell r="D1287">
            <v>680.4</v>
          </cell>
          <cell r="E1287">
            <v>801.1</v>
          </cell>
        </row>
        <row r="1288">
          <cell r="C1288" t="str">
            <v>LAPEER</v>
          </cell>
          <cell r="D1288">
            <v>685.4</v>
          </cell>
          <cell r="E1288">
            <v>781</v>
          </cell>
        </row>
        <row r="1289">
          <cell r="C1289" t="str">
            <v>SAGINAW</v>
          </cell>
          <cell r="D1289">
            <v>856.3</v>
          </cell>
          <cell r="E1289">
            <v>773.6</v>
          </cell>
        </row>
        <row r="1290">
          <cell r="C1290" t="str">
            <v>MIDLAND</v>
          </cell>
          <cell r="D1290">
            <v>805.9</v>
          </cell>
          <cell r="E1290">
            <v>770.7</v>
          </cell>
        </row>
        <row r="1291">
          <cell r="C1291" t="str">
            <v>CHIPPEWA</v>
          </cell>
          <cell r="D1291">
            <v>958.9</v>
          </cell>
          <cell r="E1291">
            <v>751.2</v>
          </cell>
        </row>
        <row r="1292">
          <cell r="C1292" t="str">
            <v>INGHAM</v>
          </cell>
          <cell r="D1292">
            <v>871.3</v>
          </cell>
          <cell r="E1292">
            <v>750.4</v>
          </cell>
        </row>
        <row r="1293">
          <cell r="C1293" t="str">
            <v>KALAMAZOO</v>
          </cell>
          <cell r="D1293">
            <v>959.1</v>
          </cell>
          <cell r="E1293">
            <v>742.1</v>
          </cell>
        </row>
        <row r="1294">
          <cell r="C1294" t="str">
            <v>IRON</v>
          </cell>
          <cell r="D1294">
            <v>1010</v>
          </cell>
          <cell r="E1294">
            <v>688.5</v>
          </cell>
        </row>
        <row r="1295">
          <cell r="C1295" t="str">
            <v>GRATIOT</v>
          </cell>
          <cell r="D1295">
            <v>749.2</v>
          </cell>
          <cell r="E1295">
            <v>682.1</v>
          </cell>
        </row>
        <row r="1296">
          <cell r="C1296" t="str">
            <v>BRANCH</v>
          </cell>
          <cell r="D1296">
            <v>741.2</v>
          </cell>
          <cell r="E1296">
            <v>634.5</v>
          </cell>
        </row>
        <row r="1297">
          <cell r="C1297" t="str">
            <v>BARRY</v>
          </cell>
          <cell r="D1297">
            <v>291.10000000000002</v>
          </cell>
          <cell r="E1297">
            <v>617.4</v>
          </cell>
        </row>
        <row r="1298">
          <cell r="C1298" t="str">
            <v>HILLSDALE</v>
          </cell>
          <cell r="D1298">
            <v>596.20000000000005</v>
          </cell>
          <cell r="E1298">
            <v>612.6</v>
          </cell>
        </row>
        <row r="1299">
          <cell r="C1299" t="str">
            <v>KENT</v>
          </cell>
          <cell r="D1299">
            <v>716.3</v>
          </cell>
          <cell r="E1299">
            <v>604.29999999999995</v>
          </cell>
        </row>
        <row r="1300">
          <cell r="C1300" t="str">
            <v>PRESQUE ISLE</v>
          </cell>
          <cell r="D1300">
            <v>596.1</v>
          </cell>
          <cell r="E1300">
            <v>602.1</v>
          </cell>
        </row>
        <row r="1301">
          <cell r="C1301" t="str">
            <v>ALLEGAN</v>
          </cell>
          <cell r="D1301">
            <v>551.20000000000005</v>
          </cell>
          <cell r="E1301">
            <v>570.5</v>
          </cell>
        </row>
        <row r="1302">
          <cell r="C1302" t="str">
            <v>OTTAWA</v>
          </cell>
          <cell r="D1302">
            <v>616.29999999999995</v>
          </cell>
          <cell r="E1302">
            <v>518</v>
          </cell>
        </row>
        <row r="1303">
          <cell r="C1303" t="str">
            <v>IONIA</v>
          </cell>
          <cell r="D1303">
            <v>546.9</v>
          </cell>
          <cell r="E1303">
            <v>507.6</v>
          </cell>
        </row>
        <row r="1304">
          <cell r="C1304" t="str">
            <v>LIVINGSTON</v>
          </cell>
          <cell r="D1304">
            <v>620.1</v>
          </cell>
          <cell r="E1304">
            <v>488.6</v>
          </cell>
        </row>
        <row r="1305">
          <cell r="C1305" t="str">
            <v>HOUGHTON</v>
          </cell>
          <cell r="D1305">
            <v>335.7</v>
          </cell>
          <cell r="E1305">
            <v>453.5</v>
          </cell>
        </row>
        <row r="1306">
          <cell r="C1306" t="str">
            <v>SANILAC</v>
          </cell>
          <cell r="D1306">
            <v>400.6</v>
          </cell>
          <cell r="E1306">
            <v>426</v>
          </cell>
        </row>
        <row r="1307">
          <cell r="C1307" t="str">
            <v>ALCONA</v>
          </cell>
          <cell r="D1307">
            <v>384.3</v>
          </cell>
          <cell r="E1307">
            <v>414.3</v>
          </cell>
        </row>
        <row r="1308">
          <cell r="C1308" t="str">
            <v>LAKE</v>
          </cell>
          <cell r="D1308" t="str">
            <v>N/A</v>
          </cell>
          <cell r="E1308">
            <v>377.9</v>
          </cell>
        </row>
        <row r="1309">
          <cell r="C1309" t="str">
            <v>MENOMINEE</v>
          </cell>
          <cell r="D1309">
            <v>352.2</v>
          </cell>
          <cell r="E1309">
            <v>377.4</v>
          </cell>
        </row>
        <row r="1310">
          <cell r="C1310" t="str">
            <v>WASHTENAW</v>
          </cell>
          <cell r="D1310">
            <v>578.79999999999995</v>
          </cell>
          <cell r="E1310">
            <v>369.1</v>
          </cell>
        </row>
        <row r="1311">
          <cell r="C1311" t="str">
            <v>CASS</v>
          </cell>
          <cell r="D1311">
            <v>375.6</v>
          </cell>
          <cell r="E1311">
            <v>354</v>
          </cell>
        </row>
        <row r="1312">
          <cell r="C1312" t="str">
            <v>LEELANAU</v>
          </cell>
          <cell r="D1312">
            <v>178.9</v>
          </cell>
          <cell r="E1312">
            <v>316.89999999999998</v>
          </cell>
        </row>
        <row r="1313">
          <cell r="C1313" t="str">
            <v>CLINTON</v>
          </cell>
          <cell r="D1313">
            <v>364.2</v>
          </cell>
          <cell r="E1313">
            <v>301.5</v>
          </cell>
        </row>
        <row r="1314">
          <cell r="C1314" t="str">
            <v>ONTONAGON</v>
          </cell>
          <cell r="D1314">
            <v>332.7</v>
          </cell>
          <cell r="E1314">
            <v>268.7</v>
          </cell>
        </row>
        <row r="1315">
          <cell r="C1315" t="str">
            <v>MISSAUKEE</v>
          </cell>
          <cell r="D1315">
            <v>242.6</v>
          </cell>
          <cell r="E1315">
            <v>237.4</v>
          </cell>
        </row>
        <row r="1316">
          <cell r="C1316" t="str">
            <v>WADENA</v>
          </cell>
          <cell r="D1316">
            <v>1628.3</v>
          </cell>
          <cell r="E1316">
            <v>1320.2</v>
          </cell>
        </row>
        <row r="1317">
          <cell r="C1317" t="str">
            <v>AITKIN</v>
          </cell>
          <cell r="D1317">
            <v>1072.7</v>
          </cell>
          <cell r="E1317">
            <v>1075.7</v>
          </cell>
        </row>
        <row r="1318">
          <cell r="C1318" t="str">
            <v>PIPESTONE</v>
          </cell>
          <cell r="D1318">
            <v>693</v>
          </cell>
          <cell r="E1318">
            <v>1015</v>
          </cell>
        </row>
        <row r="1319">
          <cell r="C1319" t="str">
            <v>TRAVERSE</v>
          </cell>
          <cell r="D1319">
            <v>1067</v>
          </cell>
          <cell r="E1319">
            <v>859.8</v>
          </cell>
        </row>
        <row r="1320">
          <cell r="C1320" t="str">
            <v>MILLE LACS</v>
          </cell>
          <cell r="D1320">
            <v>674.7</v>
          </cell>
          <cell r="E1320">
            <v>847.8</v>
          </cell>
        </row>
        <row r="1321">
          <cell r="C1321" t="str">
            <v>KANABEC</v>
          </cell>
          <cell r="D1321">
            <v>721.8</v>
          </cell>
          <cell r="E1321">
            <v>778.3</v>
          </cell>
        </row>
        <row r="1322">
          <cell r="C1322" t="str">
            <v>HUBBARD</v>
          </cell>
          <cell r="D1322">
            <v>760.9</v>
          </cell>
          <cell r="E1322">
            <v>747</v>
          </cell>
        </row>
        <row r="1323">
          <cell r="C1323" t="str">
            <v>BIG STONE</v>
          </cell>
          <cell r="D1323">
            <v>1098</v>
          </cell>
          <cell r="E1323">
            <v>742.4</v>
          </cell>
        </row>
        <row r="1324">
          <cell r="C1324" t="str">
            <v>POPE</v>
          </cell>
          <cell r="D1324">
            <v>544.6</v>
          </cell>
          <cell r="E1324">
            <v>683.5</v>
          </cell>
        </row>
        <row r="1325">
          <cell r="C1325" t="str">
            <v>LAKE OF THE WOODS</v>
          </cell>
          <cell r="D1325">
            <v>1019.5</v>
          </cell>
          <cell r="E1325">
            <v>675.4</v>
          </cell>
        </row>
        <row r="1326">
          <cell r="C1326" t="str">
            <v>DOUGLAS</v>
          </cell>
          <cell r="D1326">
            <v>674.4</v>
          </cell>
          <cell r="E1326">
            <v>672.3</v>
          </cell>
        </row>
        <row r="1327">
          <cell r="C1327" t="str">
            <v>ROSEAU</v>
          </cell>
          <cell r="D1327">
            <v>622.9</v>
          </cell>
          <cell r="E1327">
            <v>661.1</v>
          </cell>
        </row>
        <row r="1328">
          <cell r="C1328" t="str">
            <v>CARLTON</v>
          </cell>
          <cell r="D1328">
            <v>932.4</v>
          </cell>
          <cell r="E1328">
            <v>655.29999999999995</v>
          </cell>
        </row>
        <row r="1329">
          <cell r="C1329" t="str">
            <v>KOOCHICHING</v>
          </cell>
          <cell r="D1329">
            <v>747</v>
          </cell>
          <cell r="E1329">
            <v>646</v>
          </cell>
        </row>
        <row r="1330">
          <cell r="C1330" t="str">
            <v>MARTIN</v>
          </cell>
          <cell r="D1330">
            <v>808.5</v>
          </cell>
          <cell r="E1330">
            <v>641.4</v>
          </cell>
        </row>
        <row r="1331">
          <cell r="C1331" t="str">
            <v>CLEARWATER</v>
          </cell>
          <cell r="D1331">
            <v>869.8</v>
          </cell>
          <cell r="E1331">
            <v>637.9</v>
          </cell>
        </row>
        <row r="1332">
          <cell r="C1332" t="str">
            <v>ITASCA</v>
          </cell>
          <cell r="D1332">
            <v>660.2</v>
          </cell>
          <cell r="E1332">
            <v>632.9</v>
          </cell>
        </row>
        <row r="1333">
          <cell r="C1333" t="str">
            <v>PENNINGTON</v>
          </cell>
          <cell r="D1333">
            <v>1563.1</v>
          </cell>
          <cell r="E1333">
            <v>611.4</v>
          </cell>
        </row>
        <row r="1334">
          <cell r="C1334" t="str">
            <v>POLK</v>
          </cell>
          <cell r="D1334">
            <v>531</v>
          </cell>
          <cell r="E1334">
            <v>606.4</v>
          </cell>
        </row>
        <row r="1335">
          <cell r="C1335" t="str">
            <v>WILKIN</v>
          </cell>
          <cell r="D1335">
            <v>699</v>
          </cell>
          <cell r="E1335">
            <v>564.20000000000005</v>
          </cell>
        </row>
        <row r="1336">
          <cell r="C1336" t="str">
            <v>SAINT LOUIS</v>
          </cell>
          <cell r="D1336">
            <v>741.8</v>
          </cell>
          <cell r="E1336">
            <v>559.5</v>
          </cell>
        </row>
        <row r="1337">
          <cell r="C1337" t="str">
            <v>LINCOLN</v>
          </cell>
          <cell r="D1337">
            <v>443.2</v>
          </cell>
          <cell r="E1337">
            <v>558.1</v>
          </cell>
        </row>
        <row r="1338">
          <cell r="C1338" t="str">
            <v>CHIPPEWA</v>
          </cell>
          <cell r="D1338">
            <v>431.2</v>
          </cell>
          <cell r="E1338">
            <v>555.79999999999995</v>
          </cell>
        </row>
        <row r="1339">
          <cell r="C1339" t="str">
            <v>MORRISON</v>
          </cell>
          <cell r="D1339">
            <v>451</v>
          </cell>
          <cell r="E1339">
            <v>545.20000000000005</v>
          </cell>
        </row>
        <row r="1340">
          <cell r="C1340" t="str">
            <v>WINONA</v>
          </cell>
          <cell r="D1340">
            <v>638.6</v>
          </cell>
          <cell r="E1340">
            <v>506.7</v>
          </cell>
        </row>
        <row r="1341">
          <cell r="C1341" t="str">
            <v>MCLEOD</v>
          </cell>
          <cell r="D1341">
            <v>538.29999999999995</v>
          </cell>
          <cell r="E1341">
            <v>493.1</v>
          </cell>
        </row>
        <row r="1342">
          <cell r="C1342" t="str">
            <v>CROW WING</v>
          </cell>
          <cell r="D1342">
            <v>597.20000000000005</v>
          </cell>
          <cell r="E1342">
            <v>484.4</v>
          </cell>
        </row>
        <row r="1343">
          <cell r="C1343" t="str">
            <v>BLUE EARTH</v>
          </cell>
          <cell r="D1343">
            <v>535</v>
          </cell>
          <cell r="E1343">
            <v>484</v>
          </cell>
        </row>
        <row r="1344">
          <cell r="C1344" t="str">
            <v>OTTER TAIL</v>
          </cell>
          <cell r="D1344">
            <v>460.1</v>
          </cell>
          <cell r="E1344">
            <v>481.6</v>
          </cell>
        </row>
        <row r="1345">
          <cell r="C1345" t="str">
            <v>PINE</v>
          </cell>
          <cell r="D1345">
            <v>427.5</v>
          </cell>
          <cell r="E1345">
            <v>480.5</v>
          </cell>
        </row>
        <row r="1346">
          <cell r="C1346" t="str">
            <v>BROWN</v>
          </cell>
          <cell r="D1346">
            <v>441.8</v>
          </cell>
          <cell r="E1346">
            <v>476.7</v>
          </cell>
        </row>
        <row r="1347">
          <cell r="C1347" t="str">
            <v>ISANTI</v>
          </cell>
          <cell r="D1347">
            <v>452</v>
          </cell>
          <cell r="E1347">
            <v>474.9</v>
          </cell>
        </row>
        <row r="1348">
          <cell r="C1348" t="str">
            <v>KANDIYOHI</v>
          </cell>
          <cell r="D1348">
            <v>450.1</v>
          </cell>
          <cell r="E1348">
            <v>469.8</v>
          </cell>
        </row>
        <row r="1349">
          <cell r="C1349" t="str">
            <v>CLAY</v>
          </cell>
          <cell r="D1349">
            <v>397.6</v>
          </cell>
          <cell r="E1349">
            <v>455.5</v>
          </cell>
        </row>
        <row r="1350">
          <cell r="C1350" t="str">
            <v>LAC QUI PARLE</v>
          </cell>
          <cell r="D1350">
            <v>397.4</v>
          </cell>
          <cell r="E1350">
            <v>448.3</v>
          </cell>
        </row>
        <row r="1351">
          <cell r="C1351" t="str">
            <v>WRIGHT</v>
          </cell>
          <cell r="D1351">
            <v>408.8</v>
          </cell>
          <cell r="E1351">
            <v>442.7</v>
          </cell>
        </row>
        <row r="1352">
          <cell r="C1352" t="str">
            <v>SWIFT</v>
          </cell>
          <cell r="D1352">
            <v>440</v>
          </cell>
          <cell r="E1352">
            <v>437.7</v>
          </cell>
        </row>
        <row r="1353">
          <cell r="C1353" t="str">
            <v>STEARNS</v>
          </cell>
          <cell r="D1353">
            <v>399.3</v>
          </cell>
          <cell r="E1353">
            <v>430.5</v>
          </cell>
        </row>
        <row r="1354">
          <cell r="C1354" t="str">
            <v>WASHINGTON</v>
          </cell>
          <cell r="D1354">
            <v>515.9</v>
          </cell>
          <cell r="E1354">
            <v>426</v>
          </cell>
        </row>
        <row r="1355">
          <cell r="C1355" t="str">
            <v>DAKOTA</v>
          </cell>
          <cell r="D1355">
            <v>460.8</v>
          </cell>
          <cell r="E1355">
            <v>419</v>
          </cell>
        </row>
        <row r="1356">
          <cell r="C1356" t="str">
            <v>KITTSON</v>
          </cell>
          <cell r="D1356">
            <v>250.7</v>
          </cell>
          <cell r="E1356">
            <v>418.5</v>
          </cell>
        </row>
        <row r="1357">
          <cell r="C1357" t="str">
            <v>ANOKA</v>
          </cell>
          <cell r="D1357">
            <v>461.1</v>
          </cell>
          <cell r="E1357">
            <v>410.7</v>
          </cell>
        </row>
        <row r="1358">
          <cell r="C1358" t="str">
            <v>BELTRAMI</v>
          </cell>
          <cell r="D1358">
            <v>552.9</v>
          </cell>
          <cell r="E1358">
            <v>406.1</v>
          </cell>
        </row>
        <row r="1359">
          <cell r="C1359" t="str">
            <v>MOWER</v>
          </cell>
          <cell r="D1359">
            <v>506.9</v>
          </cell>
          <cell r="E1359">
            <v>405.1</v>
          </cell>
        </row>
        <row r="1360">
          <cell r="C1360" t="str">
            <v>REDWOOD</v>
          </cell>
          <cell r="D1360">
            <v>358.7</v>
          </cell>
          <cell r="E1360">
            <v>403.8</v>
          </cell>
        </row>
        <row r="1361">
          <cell r="C1361" t="str">
            <v>COTTONWOOD</v>
          </cell>
          <cell r="D1361">
            <v>551.5</v>
          </cell>
          <cell r="E1361">
            <v>401.8</v>
          </cell>
        </row>
        <row r="1362">
          <cell r="C1362" t="str">
            <v>BECKER</v>
          </cell>
          <cell r="D1362">
            <v>384.7</v>
          </cell>
          <cell r="E1362">
            <v>382.1</v>
          </cell>
        </row>
        <row r="1363">
          <cell r="C1363" t="str">
            <v>MAHNOMEN</v>
          </cell>
          <cell r="D1363">
            <v>347.8</v>
          </cell>
          <cell r="E1363">
            <v>373.9</v>
          </cell>
        </row>
        <row r="1364">
          <cell r="C1364" t="str">
            <v>GOODHUE</v>
          </cell>
          <cell r="D1364">
            <v>472.5</v>
          </cell>
          <cell r="E1364">
            <v>371.5</v>
          </cell>
        </row>
        <row r="1365">
          <cell r="C1365" t="str">
            <v>FARIBAULT</v>
          </cell>
          <cell r="D1365">
            <v>319.89999999999998</v>
          </cell>
          <cell r="E1365">
            <v>370.1</v>
          </cell>
        </row>
        <row r="1366">
          <cell r="C1366" t="str">
            <v>RAMSEY</v>
          </cell>
          <cell r="D1366">
            <v>420.9</v>
          </cell>
          <cell r="E1366">
            <v>353.6</v>
          </cell>
        </row>
        <row r="1367">
          <cell r="C1367" t="str">
            <v>CHISAGO</v>
          </cell>
          <cell r="D1367">
            <v>208</v>
          </cell>
          <cell r="E1367">
            <v>352.7</v>
          </cell>
        </row>
        <row r="1368">
          <cell r="C1368" t="str">
            <v>RICE</v>
          </cell>
          <cell r="D1368">
            <v>344.6</v>
          </cell>
          <cell r="E1368">
            <v>345.3</v>
          </cell>
        </row>
        <row r="1369">
          <cell r="C1369" t="str">
            <v>NOBLES</v>
          </cell>
          <cell r="D1369">
            <v>358.7</v>
          </cell>
          <cell r="E1369">
            <v>345.1</v>
          </cell>
        </row>
        <row r="1370">
          <cell r="C1370" t="str">
            <v>SHERBURNE</v>
          </cell>
          <cell r="D1370">
            <v>378.4</v>
          </cell>
          <cell r="E1370">
            <v>343.6</v>
          </cell>
        </row>
        <row r="1371">
          <cell r="C1371" t="str">
            <v>ROCK</v>
          </cell>
          <cell r="D1371">
            <v>480.2</v>
          </cell>
          <cell r="E1371">
            <v>340.6</v>
          </cell>
        </row>
        <row r="1372">
          <cell r="C1372" t="str">
            <v>CASS</v>
          </cell>
          <cell r="D1372">
            <v>397.7</v>
          </cell>
          <cell r="E1372">
            <v>335.2</v>
          </cell>
        </row>
        <row r="1373">
          <cell r="C1373" t="str">
            <v>STEVENS</v>
          </cell>
          <cell r="D1373">
            <v>351.4</v>
          </cell>
          <cell r="E1373">
            <v>333.1</v>
          </cell>
        </row>
        <row r="1374">
          <cell r="C1374" t="str">
            <v>WATONWAN</v>
          </cell>
          <cell r="D1374">
            <v>293.2</v>
          </cell>
          <cell r="E1374">
            <v>330.1</v>
          </cell>
        </row>
        <row r="1375">
          <cell r="C1375" t="str">
            <v>GRANT</v>
          </cell>
          <cell r="D1375">
            <v>377.5</v>
          </cell>
          <cell r="E1375">
            <v>327.60000000000002</v>
          </cell>
        </row>
        <row r="1376">
          <cell r="C1376" t="str">
            <v>LYON</v>
          </cell>
          <cell r="D1376">
            <v>458.1</v>
          </cell>
          <cell r="E1376">
            <v>321.39999999999998</v>
          </cell>
        </row>
        <row r="1377">
          <cell r="C1377" t="str">
            <v>MEEKER</v>
          </cell>
          <cell r="D1377">
            <v>455</v>
          </cell>
          <cell r="E1377">
            <v>321.10000000000002</v>
          </cell>
        </row>
        <row r="1378">
          <cell r="C1378" t="str">
            <v>BENTON</v>
          </cell>
          <cell r="D1378">
            <v>389.1</v>
          </cell>
          <cell r="E1378">
            <v>318.89999999999998</v>
          </cell>
        </row>
        <row r="1379">
          <cell r="C1379" t="str">
            <v>HENNEPIN</v>
          </cell>
          <cell r="D1379">
            <v>401.8</v>
          </cell>
          <cell r="E1379">
            <v>307.60000000000002</v>
          </cell>
        </row>
        <row r="1380">
          <cell r="C1380" t="str">
            <v>WASECA</v>
          </cell>
          <cell r="D1380">
            <v>404.9</v>
          </cell>
          <cell r="E1380">
            <v>302.5</v>
          </cell>
        </row>
        <row r="1381">
          <cell r="C1381" t="str">
            <v>NORMAN</v>
          </cell>
          <cell r="D1381">
            <v>612.4</v>
          </cell>
          <cell r="E1381">
            <v>298.7</v>
          </cell>
        </row>
        <row r="1382">
          <cell r="C1382" t="str">
            <v>CARVER</v>
          </cell>
          <cell r="D1382">
            <v>377.6</v>
          </cell>
          <cell r="E1382">
            <v>286.89999999999998</v>
          </cell>
        </row>
        <row r="1383">
          <cell r="C1383" t="str">
            <v>STEELE</v>
          </cell>
          <cell r="D1383">
            <v>276.8</v>
          </cell>
          <cell r="E1383">
            <v>286.3</v>
          </cell>
        </row>
        <row r="1384">
          <cell r="C1384" t="str">
            <v>SCOTT</v>
          </cell>
          <cell r="D1384">
            <v>314.39999999999998</v>
          </cell>
          <cell r="E1384">
            <v>284.39999999999998</v>
          </cell>
        </row>
        <row r="1385">
          <cell r="C1385" t="str">
            <v>MARSHALL</v>
          </cell>
          <cell r="D1385">
            <v>206.2</v>
          </cell>
          <cell r="E1385">
            <v>252.8</v>
          </cell>
        </row>
        <row r="1386">
          <cell r="C1386" t="str">
            <v>LAKE</v>
          </cell>
          <cell r="D1386" t="str">
            <v>N/A</v>
          </cell>
          <cell r="E1386">
            <v>244.9</v>
          </cell>
        </row>
        <row r="1387">
          <cell r="C1387" t="str">
            <v>YELLOW MEDICINE</v>
          </cell>
          <cell r="D1387">
            <v>347</v>
          </cell>
          <cell r="E1387">
            <v>244</v>
          </cell>
        </row>
        <row r="1388">
          <cell r="C1388" t="str">
            <v>FREEBORN</v>
          </cell>
          <cell r="D1388">
            <v>260.7</v>
          </cell>
          <cell r="E1388">
            <v>243.3</v>
          </cell>
        </row>
        <row r="1389">
          <cell r="C1389" t="str">
            <v>RENVILLE</v>
          </cell>
          <cell r="D1389">
            <v>258.10000000000002</v>
          </cell>
          <cell r="E1389">
            <v>220.1</v>
          </cell>
        </row>
        <row r="1390">
          <cell r="C1390" t="str">
            <v>RED LAKE</v>
          </cell>
          <cell r="D1390">
            <v>304.89999999999998</v>
          </cell>
          <cell r="E1390">
            <v>216.7</v>
          </cell>
        </row>
        <row r="1391">
          <cell r="C1391" t="str">
            <v>FILLMORE</v>
          </cell>
          <cell r="D1391">
            <v>125.6</v>
          </cell>
          <cell r="E1391">
            <v>209.5</v>
          </cell>
        </row>
        <row r="1392">
          <cell r="C1392" t="str">
            <v>OLMSTED</v>
          </cell>
          <cell r="D1392">
            <v>261.39999999999998</v>
          </cell>
          <cell r="E1392">
            <v>208.1</v>
          </cell>
        </row>
        <row r="1393">
          <cell r="C1393" t="str">
            <v>MURRAY</v>
          </cell>
          <cell r="D1393">
            <v>258.3</v>
          </cell>
          <cell r="E1393">
            <v>207.7</v>
          </cell>
        </row>
        <row r="1394">
          <cell r="C1394" t="str">
            <v>SIBLEY</v>
          </cell>
          <cell r="D1394">
            <v>155.6</v>
          </cell>
          <cell r="E1394">
            <v>200.5</v>
          </cell>
        </row>
        <row r="1395">
          <cell r="C1395" t="str">
            <v>TODD</v>
          </cell>
          <cell r="D1395">
            <v>194.6</v>
          </cell>
          <cell r="E1395">
            <v>185.4</v>
          </cell>
        </row>
        <row r="1396">
          <cell r="C1396" t="str">
            <v>HOUSTON</v>
          </cell>
          <cell r="D1396" t="str">
            <v>N/A</v>
          </cell>
          <cell r="E1396">
            <v>163.5</v>
          </cell>
        </row>
        <row r="1397">
          <cell r="C1397" t="str">
            <v>NICOLLET</v>
          </cell>
          <cell r="D1397">
            <v>182.6</v>
          </cell>
          <cell r="E1397">
            <v>162.6</v>
          </cell>
        </row>
        <row r="1398">
          <cell r="C1398" t="str">
            <v>LE SUEUR</v>
          </cell>
          <cell r="D1398">
            <v>162.4</v>
          </cell>
          <cell r="E1398">
            <v>150.4</v>
          </cell>
        </row>
        <row r="1399">
          <cell r="C1399" t="str">
            <v>DODGE</v>
          </cell>
          <cell r="D1399">
            <v>130.9</v>
          </cell>
          <cell r="E1399">
            <v>139.19999999999999</v>
          </cell>
        </row>
        <row r="1400">
          <cell r="C1400" t="str">
            <v>WABASHA</v>
          </cell>
          <cell r="D1400" t="str">
            <v>N/A</v>
          </cell>
          <cell r="E1400">
            <v>70.599999999999994</v>
          </cell>
        </row>
        <row r="1401">
          <cell r="C1401" t="str">
            <v>COOK</v>
          </cell>
          <cell r="D1401" t="str">
            <v>N/A</v>
          </cell>
          <cell r="E1401">
            <v>19.3</v>
          </cell>
        </row>
        <row r="1402">
          <cell r="C1402" t="str">
            <v>JACKSON</v>
          </cell>
          <cell r="D1402">
            <v>193</v>
          </cell>
          <cell r="E1402">
            <v>4</v>
          </cell>
        </row>
        <row r="1403">
          <cell r="C1403" t="str">
            <v>DEKALB</v>
          </cell>
          <cell r="D1403" t="str">
            <v>N/A</v>
          </cell>
          <cell r="E1403" t="str">
            <v>N/A</v>
          </cell>
        </row>
        <row r="1404">
          <cell r="C1404" t="str">
            <v>RALLS</v>
          </cell>
          <cell r="D1404" t="str">
            <v>N/A</v>
          </cell>
          <cell r="E1404" t="str">
            <v>N/A</v>
          </cell>
        </row>
        <row r="1405">
          <cell r="C1405" t="str">
            <v>HOLT</v>
          </cell>
          <cell r="D1405" t="str">
            <v>N/A</v>
          </cell>
          <cell r="E1405" t="str">
            <v>N/A</v>
          </cell>
        </row>
        <row r="1406">
          <cell r="C1406" t="str">
            <v>SCHUYLER</v>
          </cell>
          <cell r="D1406" t="str">
            <v>N/A</v>
          </cell>
          <cell r="E1406" t="str">
            <v>N/A</v>
          </cell>
        </row>
        <row r="1407">
          <cell r="C1407" t="str">
            <v>HOWELL</v>
          </cell>
          <cell r="D1407">
            <v>1883.7</v>
          </cell>
          <cell r="E1407">
            <v>2157.8000000000002</v>
          </cell>
        </row>
        <row r="1408">
          <cell r="C1408" t="str">
            <v>SAINT FRANCOIS</v>
          </cell>
          <cell r="D1408">
            <v>1948.6</v>
          </cell>
          <cell r="E1408">
            <v>2048</v>
          </cell>
        </row>
        <row r="1409">
          <cell r="C1409" t="str">
            <v>HENRY</v>
          </cell>
          <cell r="D1409">
            <v>1219.0999999999999</v>
          </cell>
          <cell r="E1409">
            <v>1660.6</v>
          </cell>
        </row>
        <row r="1410">
          <cell r="C1410" t="str">
            <v>GRUNDY</v>
          </cell>
          <cell r="D1410">
            <v>1326.6</v>
          </cell>
          <cell r="E1410">
            <v>1560</v>
          </cell>
        </row>
        <row r="1411">
          <cell r="C1411" t="str">
            <v>ADAIR</v>
          </cell>
          <cell r="D1411">
            <v>1259.4000000000001</v>
          </cell>
          <cell r="E1411">
            <v>1480.1</v>
          </cell>
        </row>
        <row r="1412">
          <cell r="C1412" t="str">
            <v>WRIGHT</v>
          </cell>
          <cell r="D1412">
            <v>1859.7</v>
          </cell>
          <cell r="E1412">
            <v>1479.1</v>
          </cell>
        </row>
        <row r="1413">
          <cell r="C1413" t="str">
            <v>DUNKLIN</v>
          </cell>
          <cell r="D1413">
            <v>1314.9</v>
          </cell>
          <cell r="E1413">
            <v>1457</v>
          </cell>
        </row>
        <row r="1414">
          <cell r="C1414" t="str">
            <v>BUTLER</v>
          </cell>
          <cell r="D1414">
            <v>2156.5</v>
          </cell>
          <cell r="E1414">
            <v>1452.1</v>
          </cell>
        </row>
        <row r="1415">
          <cell r="C1415" t="str">
            <v>LIVINGSTON</v>
          </cell>
          <cell r="D1415">
            <v>2199.6</v>
          </cell>
          <cell r="E1415">
            <v>1403.8</v>
          </cell>
        </row>
        <row r="1416">
          <cell r="C1416" t="str">
            <v>IRON</v>
          </cell>
          <cell r="D1416" t="str">
            <v>N/A</v>
          </cell>
          <cell r="E1416">
            <v>1401.8</v>
          </cell>
        </row>
        <row r="1417">
          <cell r="C1417" t="str">
            <v>MADISON</v>
          </cell>
          <cell r="D1417">
            <v>1228.9000000000001</v>
          </cell>
          <cell r="E1417">
            <v>1397.7</v>
          </cell>
        </row>
        <row r="1418">
          <cell r="C1418" t="str">
            <v>PHELPS</v>
          </cell>
          <cell r="D1418">
            <v>2331.1</v>
          </cell>
          <cell r="E1418">
            <v>1366.2</v>
          </cell>
        </row>
        <row r="1419">
          <cell r="C1419" t="str">
            <v>HARRISON</v>
          </cell>
          <cell r="D1419">
            <v>949.8</v>
          </cell>
          <cell r="E1419">
            <v>1356.9</v>
          </cell>
        </row>
        <row r="1420">
          <cell r="C1420" t="str">
            <v>BARRY</v>
          </cell>
          <cell r="D1420">
            <v>1221.7</v>
          </cell>
          <cell r="E1420">
            <v>1324.6</v>
          </cell>
        </row>
        <row r="1421">
          <cell r="C1421" t="str">
            <v>RIPLEY</v>
          </cell>
          <cell r="D1421">
            <v>1579.9</v>
          </cell>
          <cell r="E1421">
            <v>1315.6</v>
          </cell>
        </row>
        <row r="1422">
          <cell r="C1422" t="str">
            <v>JASPER</v>
          </cell>
          <cell r="D1422">
            <v>1251.5999999999999</v>
          </cell>
          <cell r="E1422">
            <v>1301.7</v>
          </cell>
        </row>
        <row r="1423">
          <cell r="C1423" t="str">
            <v>POLK</v>
          </cell>
          <cell r="D1423">
            <v>2936.3</v>
          </cell>
          <cell r="E1423">
            <v>1254.5</v>
          </cell>
        </row>
        <row r="1424">
          <cell r="C1424" t="str">
            <v>BUCHANAN</v>
          </cell>
          <cell r="D1424">
            <v>1505.9</v>
          </cell>
          <cell r="E1424">
            <v>1243.5999999999999</v>
          </cell>
        </row>
        <row r="1425">
          <cell r="C1425" t="str">
            <v>TANEY</v>
          </cell>
          <cell r="D1425">
            <v>1505.4</v>
          </cell>
          <cell r="E1425">
            <v>1193.4000000000001</v>
          </cell>
        </row>
        <row r="1426">
          <cell r="C1426" t="str">
            <v>BENTON</v>
          </cell>
          <cell r="D1426">
            <v>1057.4000000000001</v>
          </cell>
          <cell r="E1426">
            <v>1136</v>
          </cell>
        </row>
        <row r="1427">
          <cell r="C1427" t="str">
            <v>SCOTT</v>
          </cell>
          <cell r="D1427">
            <v>1028.2</v>
          </cell>
          <cell r="E1427">
            <v>1119.5999999999999</v>
          </cell>
        </row>
        <row r="1428">
          <cell r="C1428" t="str">
            <v>PEMISCOT</v>
          </cell>
          <cell r="D1428">
            <v>1596.7</v>
          </cell>
          <cell r="E1428">
            <v>1084.3</v>
          </cell>
        </row>
        <row r="1429">
          <cell r="C1429" t="str">
            <v>GREENE</v>
          </cell>
          <cell r="D1429">
            <v>1303.5999999999999</v>
          </cell>
          <cell r="E1429">
            <v>1081.3</v>
          </cell>
        </row>
        <row r="1430">
          <cell r="C1430" t="str">
            <v>DENT</v>
          </cell>
          <cell r="D1430">
            <v>733.5</v>
          </cell>
          <cell r="E1430">
            <v>1071.5</v>
          </cell>
        </row>
        <row r="1431">
          <cell r="C1431" t="str">
            <v>FRANKLIN</v>
          </cell>
          <cell r="D1431">
            <v>1027.9000000000001</v>
          </cell>
          <cell r="E1431">
            <v>1057.0999999999999</v>
          </cell>
        </row>
        <row r="1432">
          <cell r="C1432" t="str">
            <v>WEBSTER</v>
          </cell>
          <cell r="D1432">
            <v>969.9</v>
          </cell>
          <cell r="E1432">
            <v>1054.4000000000001</v>
          </cell>
        </row>
        <row r="1433">
          <cell r="C1433" t="str">
            <v>CAMDEN</v>
          </cell>
          <cell r="D1433">
            <v>1066.2</v>
          </cell>
          <cell r="E1433">
            <v>1025.7</v>
          </cell>
        </row>
        <row r="1434">
          <cell r="C1434" t="str">
            <v>CASS</v>
          </cell>
          <cell r="D1434">
            <v>925</v>
          </cell>
          <cell r="E1434">
            <v>1015.5</v>
          </cell>
        </row>
        <row r="1435">
          <cell r="C1435" t="str">
            <v>CHRISTIAN</v>
          </cell>
          <cell r="D1435">
            <v>1370.3</v>
          </cell>
          <cell r="E1435">
            <v>1013.9</v>
          </cell>
        </row>
        <row r="1436">
          <cell r="C1436" t="str">
            <v>MARION</v>
          </cell>
          <cell r="D1436">
            <v>1028.7</v>
          </cell>
          <cell r="E1436">
            <v>1000.8</v>
          </cell>
        </row>
        <row r="1437">
          <cell r="C1437" t="str">
            <v>CAPE GIRARDEAU</v>
          </cell>
          <cell r="D1437">
            <v>828.8</v>
          </cell>
          <cell r="E1437">
            <v>988.6</v>
          </cell>
        </row>
        <row r="1438">
          <cell r="C1438" t="str">
            <v>STONE</v>
          </cell>
          <cell r="D1438">
            <v>898.8</v>
          </cell>
          <cell r="E1438">
            <v>959.8</v>
          </cell>
        </row>
        <row r="1439">
          <cell r="C1439" t="str">
            <v>VERNON</v>
          </cell>
          <cell r="D1439">
            <v>857.9</v>
          </cell>
          <cell r="E1439">
            <v>929.1</v>
          </cell>
        </row>
        <row r="1440">
          <cell r="C1440" t="str">
            <v>DOUGLAS</v>
          </cell>
          <cell r="D1440">
            <v>382</v>
          </cell>
          <cell r="E1440">
            <v>912</v>
          </cell>
        </row>
        <row r="1441">
          <cell r="C1441" t="str">
            <v>LACLEDE</v>
          </cell>
          <cell r="D1441">
            <v>1244.2</v>
          </cell>
          <cell r="E1441">
            <v>892.3</v>
          </cell>
        </row>
        <row r="1442">
          <cell r="C1442" t="str">
            <v>MERCER</v>
          </cell>
          <cell r="D1442">
            <v>736.2</v>
          </cell>
          <cell r="E1442">
            <v>875.2</v>
          </cell>
        </row>
        <row r="1443">
          <cell r="C1443" t="str">
            <v>JEFFERSON</v>
          </cell>
          <cell r="D1443">
            <v>854.5</v>
          </cell>
          <cell r="E1443">
            <v>852.8</v>
          </cell>
        </row>
        <row r="1444">
          <cell r="C1444" t="str">
            <v>RANDOLPH</v>
          </cell>
          <cell r="D1444">
            <v>853.9</v>
          </cell>
          <cell r="E1444">
            <v>841.8</v>
          </cell>
        </row>
        <row r="1445">
          <cell r="C1445" t="str">
            <v>CRAWFORD</v>
          </cell>
          <cell r="D1445">
            <v>636.29999999999995</v>
          </cell>
          <cell r="E1445">
            <v>841.8</v>
          </cell>
        </row>
        <row r="1446">
          <cell r="C1446" t="str">
            <v>STODDARD</v>
          </cell>
          <cell r="D1446">
            <v>420</v>
          </cell>
          <cell r="E1446">
            <v>829.7</v>
          </cell>
        </row>
        <row r="1447">
          <cell r="C1447" t="str">
            <v>RAY</v>
          </cell>
          <cell r="D1447">
            <v>490.3</v>
          </cell>
          <cell r="E1447">
            <v>800.8</v>
          </cell>
        </row>
        <row r="1448">
          <cell r="C1448" t="str">
            <v>COLE</v>
          </cell>
          <cell r="D1448">
            <v>1199.5999999999999</v>
          </cell>
          <cell r="E1448">
            <v>784.2</v>
          </cell>
        </row>
        <row r="1449">
          <cell r="C1449" t="str">
            <v>CLAY</v>
          </cell>
          <cell r="D1449">
            <v>754.4</v>
          </cell>
          <cell r="E1449">
            <v>774.1</v>
          </cell>
        </row>
        <row r="1450">
          <cell r="C1450" t="str">
            <v>MONTGOMERY</v>
          </cell>
          <cell r="D1450">
            <v>741.5</v>
          </cell>
          <cell r="E1450">
            <v>769.8</v>
          </cell>
        </row>
        <row r="1451">
          <cell r="C1451" t="str">
            <v>OZARK</v>
          </cell>
          <cell r="D1451">
            <v>711.2</v>
          </cell>
          <cell r="E1451">
            <v>761.9</v>
          </cell>
        </row>
        <row r="1452">
          <cell r="C1452" t="str">
            <v>MISSISSIPPI</v>
          </cell>
          <cell r="D1452" t="str">
            <v>N/A</v>
          </cell>
          <cell r="E1452">
            <v>752.4</v>
          </cell>
        </row>
        <row r="1453">
          <cell r="C1453" t="str">
            <v>BOLLINGER</v>
          </cell>
          <cell r="D1453" t="str">
            <v>N/A</v>
          </cell>
          <cell r="E1453">
            <v>724.9</v>
          </cell>
        </row>
        <row r="1454">
          <cell r="C1454" t="str">
            <v>MACON</v>
          </cell>
          <cell r="D1454">
            <v>366</v>
          </cell>
          <cell r="E1454">
            <v>724.3</v>
          </cell>
        </row>
        <row r="1455">
          <cell r="C1455" t="str">
            <v>SAINT CHARLES</v>
          </cell>
          <cell r="D1455">
            <v>716.5</v>
          </cell>
          <cell r="E1455">
            <v>690.8</v>
          </cell>
        </row>
        <row r="1456">
          <cell r="C1456" t="str">
            <v>SALINE</v>
          </cell>
          <cell r="D1456">
            <v>188</v>
          </cell>
          <cell r="E1456">
            <v>685.2</v>
          </cell>
        </row>
        <row r="1457">
          <cell r="C1457" t="str">
            <v>NODAWAY</v>
          </cell>
          <cell r="D1457">
            <v>640.9</v>
          </cell>
          <cell r="E1457">
            <v>677.1</v>
          </cell>
        </row>
        <row r="1458">
          <cell r="C1458" t="str">
            <v>MILLER</v>
          </cell>
          <cell r="D1458">
            <v>736.8</v>
          </cell>
          <cell r="E1458">
            <v>668.3</v>
          </cell>
        </row>
        <row r="1459">
          <cell r="C1459" t="str">
            <v>LINCOLN</v>
          </cell>
          <cell r="D1459">
            <v>911</v>
          </cell>
          <cell r="E1459">
            <v>668.1</v>
          </cell>
        </row>
        <row r="1460">
          <cell r="C1460" t="str">
            <v>SAINT LOUIS</v>
          </cell>
          <cell r="D1460">
            <v>674.3</v>
          </cell>
          <cell r="E1460">
            <v>647.70000000000005</v>
          </cell>
        </row>
        <row r="1461">
          <cell r="C1461" t="str">
            <v>JACKSON</v>
          </cell>
          <cell r="D1461">
            <v>718.9</v>
          </cell>
          <cell r="E1461">
            <v>646.79999999999995</v>
          </cell>
        </row>
        <row r="1462">
          <cell r="C1462" t="str">
            <v>TEXAS</v>
          </cell>
          <cell r="D1462">
            <v>464.7</v>
          </cell>
          <cell r="E1462">
            <v>635.1</v>
          </cell>
        </row>
        <row r="1463">
          <cell r="C1463" t="str">
            <v>PLATTE</v>
          </cell>
          <cell r="D1463">
            <v>591.5</v>
          </cell>
          <cell r="E1463">
            <v>565.4</v>
          </cell>
        </row>
        <row r="1464">
          <cell r="C1464" t="str">
            <v>BATES</v>
          </cell>
          <cell r="D1464">
            <v>296</v>
          </cell>
          <cell r="E1464">
            <v>564.29999999999995</v>
          </cell>
        </row>
        <row r="1465">
          <cell r="C1465" t="str">
            <v>PIKE</v>
          </cell>
          <cell r="D1465">
            <v>359.7</v>
          </cell>
          <cell r="E1465">
            <v>550</v>
          </cell>
        </row>
        <row r="1466">
          <cell r="C1466" t="str">
            <v>WARREN</v>
          </cell>
          <cell r="D1466">
            <v>823.5</v>
          </cell>
          <cell r="E1466">
            <v>547.79999999999995</v>
          </cell>
        </row>
        <row r="1467">
          <cell r="C1467" t="str">
            <v>PETTIS</v>
          </cell>
          <cell r="D1467">
            <v>717.6</v>
          </cell>
          <cell r="E1467">
            <v>545.9</v>
          </cell>
        </row>
        <row r="1468">
          <cell r="C1468" t="str">
            <v>PULASKI</v>
          </cell>
          <cell r="D1468">
            <v>767.3</v>
          </cell>
          <cell r="E1468">
            <v>540.70000000000005</v>
          </cell>
        </row>
        <row r="1469">
          <cell r="C1469" t="str">
            <v>OREGON</v>
          </cell>
          <cell r="D1469">
            <v>451.2</v>
          </cell>
          <cell r="E1469">
            <v>526.29999999999995</v>
          </cell>
        </row>
        <row r="1470">
          <cell r="C1470" t="str">
            <v>LAWRENCE</v>
          </cell>
          <cell r="D1470">
            <v>378.7</v>
          </cell>
          <cell r="E1470">
            <v>526.20000000000005</v>
          </cell>
        </row>
        <row r="1471">
          <cell r="C1471" t="str">
            <v>CLINTON</v>
          </cell>
          <cell r="D1471">
            <v>234</v>
          </cell>
          <cell r="E1471">
            <v>525.70000000000005</v>
          </cell>
        </row>
        <row r="1472">
          <cell r="C1472" t="str">
            <v>SAINT LOUIS</v>
          </cell>
          <cell r="D1472">
            <v>536</v>
          </cell>
          <cell r="E1472">
            <v>517.79999999999995</v>
          </cell>
        </row>
        <row r="1473">
          <cell r="C1473" t="str">
            <v>LAFAYETTE</v>
          </cell>
          <cell r="D1473">
            <v>106</v>
          </cell>
          <cell r="E1473">
            <v>515.29999999999995</v>
          </cell>
        </row>
        <row r="1474">
          <cell r="C1474" t="str">
            <v>CARROLL</v>
          </cell>
          <cell r="D1474">
            <v>1178.8</v>
          </cell>
          <cell r="E1474">
            <v>512.70000000000005</v>
          </cell>
        </row>
        <row r="1475">
          <cell r="C1475" t="str">
            <v>NEW MADRID</v>
          </cell>
          <cell r="D1475">
            <v>263.7</v>
          </cell>
          <cell r="E1475">
            <v>508.6</v>
          </cell>
        </row>
        <row r="1476">
          <cell r="C1476" t="str">
            <v>SHELBY</v>
          </cell>
          <cell r="D1476">
            <v>491.6</v>
          </cell>
          <cell r="E1476">
            <v>490.5</v>
          </cell>
        </row>
        <row r="1477">
          <cell r="C1477" t="str">
            <v>GASCONADE</v>
          </cell>
          <cell r="D1477">
            <v>297.39999999999998</v>
          </cell>
          <cell r="E1477">
            <v>481.3</v>
          </cell>
        </row>
        <row r="1478">
          <cell r="C1478" t="str">
            <v>JOHNSON</v>
          </cell>
          <cell r="D1478">
            <v>344.9</v>
          </cell>
          <cell r="E1478">
            <v>480.9</v>
          </cell>
        </row>
        <row r="1479">
          <cell r="C1479" t="str">
            <v>NEWTON</v>
          </cell>
          <cell r="D1479">
            <v>325</v>
          </cell>
          <cell r="E1479">
            <v>469.8</v>
          </cell>
        </row>
        <row r="1480">
          <cell r="C1480" t="str">
            <v>AUDRAIN</v>
          </cell>
          <cell r="D1480">
            <v>716.8</v>
          </cell>
          <cell r="E1480">
            <v>442.1</v>
          </cell>
        </row>
        <row r="1481">
          <cell r="C1481" t="str">
            <v>PERRY</v>
          </cell>
          <cell r="D1481">
            <v>875.1</v>
          </cell>
          <cell r="E1481">
            <v>433.4</v>
          </cell>
        </row>
        <row r="1482">
          <cell r="C1482" t="str">
            <v>WASHINGTON</v>
          </cell>
          <cell r="D1482">
            <v>1161.5</v>
          </cell>
          <cell r="E1482">
            <v>429.6</v>
          </cell>
        </row>
        <row r="1483">
          <cell r="C1483" t="str">
            <v>LINN</v>
          </cell>
          <cell r="D1483">
            <v>753.7</v>
          </cell>
          <cell r="E1483">
            <v>422.3</v>
          </cell>
        </row>
        <row r="1484">
          <cell r="C1484" t="str">
            <v>GENTRY</v>
          </cell>
          <cell r="D1484">
            <v>386.6</v>
          </cell>
          <cell r="E1484">
            <v>416.9</v>
          </cell>
        </row>
        <row r="1485">
          <cell r="C1485" t="str">
            <v>DADE</v>
          </cell>
          <cell r="D1485">
            <v>1343.4</v>
          </cell>
          <cell r="E1485">
            <v>398.3</v>
          </cell>
        </row>
        <row r="1486">
          <cell r="C1486" t="str">
            <v>SAINTE GENEVIEVE</v>
          </cell>
          <cell r="D1486">
            <v>310.39999999999998</v>
          </cell>
          <cell r="E1486">
            <v>371.2</v>
          </cell>
        </row>
        <row r="1487">
          <cell r="C1487" t="str">
            <v>BARTON</v>
          </cell>
          <cell r="D1487">
            <v>461.2</v>
          </cell>
          <cell r="E1487">
            <v>369.4</v>
          </cell>
        </row>
        <row r="1488">
          <cell r="C1488" t="str">
            <v>MCDONALD</v>
          </cell>
          <cell r="D1488">
            <v>504.7</v>
          </cell>
          <cell r="E1488">
            <v>353.3</v>
          </cell>
        </row>
        <row r="1489">
          <cell r="C1489" t="str">
            <v>BOONE</v>
          </cell>
          <cell r="D1489">
            <v>379.9</v>
          </cell>
          <cell r="E1489">
            <v>313.5</v>
          </cell>
        </row>
        <row r="1490">
          <cell r="C1490" t="str">
            <v>CALLAWAY</v>
          </cell>
          <cell r="D1490">
            <v>464.2</v>
          </cell>
          <cell r="E1490">
            <v>297.7</v>
          </cell>
        </row>
        <row r="1491">
          <cell r="C1491" t="str">
            <v>CHARITON</v>
          </cell>
          <cell r="D1491" t="str">
            <v>N/A</v>
          </cell>
          <cell r="E1491">
            <v>295.10000000000002</v>
          </cell>
        </row>
        <row r="1492">
          <cell r="C1492" t="str">
            <v>DALLAS</v>
          </cell>
          <cell r="D1492">
            <v>270</v>
          </cell>
          <cell r="E1492">
            <v>289.5</v>
          </cell>
        </row>
        <row r="1493">
          <cell r="C1493" t="str">
            <v>DAVIESS</v>
          </cell>
          <cell r="D1493">
            <v>240.2</v>
          </cell>
          <cell r="E1493">
            <v>277.5</v>
          </cell>
        </row>
        <row r="1494">
          <cell r="C1494" t="str">
            <v>MORGAN</v>
          </cell>
          <cell r="D1494">
            <v>257.60000000000002</v>
          </cell>
          <cell r="E1494">
            <v>274.3</v>
          </cell>
        </row>
        <row r="1495">
          <cell r="C1495" t="str">
            <v>ATCHISON</v>
          </cell>
          <cell r="D1495">
            <v>427.6</v>
          </cell>
          <cell r="E1495">
            <v>236.6</v>
          </cell>
        </row>
        <row r="1496">
          <cell r="C1496" t="str">
            <v>COOPER</v>
          </cell>
          <cell r="D1496">
            <v>156.80000000000001</v>
          </cell>
          <cell r="E1496">
            <v>217.5</v>
          </cell>
        </row>
        <row r="1497">
          <cell r="C1497" t="str">
            <v>OSAGE</v>
          </cell>
          <cell r="D1497">
            <v>9.6999999999999993</v>
          </cell>
          <cell r="E1497">
            <v>209.8</v>
          </cell>
        </row>
        <row r="1498">
          <cell r="C1498" t="str">
            <v>SULLIVAN</v>
          </cell>
          <cell r="D1498" t="str">
            <v>N/A</v>
          </cell>
          <cell r="E1498">
            <v>204.3</v>
          </cell>
        </row>
        <row r="1499">
          <cell r="C1499" t="str">
            <v>CEDAR</v>
          </cell>
          <cell r="D1499" t="str">
            <v>N/A</v>
          </cell>
          <cell r="E1499">
            <v>169.5</v>
          </cell>
        </row>
        <row r="1500">
          <cell r="C1500" t="str">
            <v>WAYNE</v>
          </cell>
          <cell r="D1500">
            <v>283.39999999999998</v>
          </cell>
          <cell r="E1500">
            <v>158.69999999999999</v>
          </cell>
        </row>
        <row r="1501">
          <cell r="C1501" t="str">
            <v>MARIES</v>
          </cell>
          <cell r="D1501" t="str">
            <v>N/A</v>
          </cell>
          <cell r="E1501">
            <v>124.6</v>
          </cell>
        </row>
        <row r="1502">
          <cell r="C1502" t="str">
            <v>HICKORY</v>
          </cell>
          <cell r="D1502" t="str">
            <v>N/A</v>
          </cell>
          <cell r="E1502">
            <v>86.6</v>
          </cell>
        </row>
        <row r="1503">
          <cell r="C1503" t="str">
            <v>SAINT CLAIR</v>
          </cell>
          <cell r="D1503" t="str">
            <v>N/A</v>
          </cell>
          <cell r="E1503">
            <v>63.9</v>
          </cell>
        </row>
        <row r="1504">
          <cell r="C1504" t="str">
            <v>CLARK</v>
          </cell>
          <cell r="D1504" t="str">
            <v>N/A</v>
          </cell>
          <cell r="E1504">
            <v>55.4</v>
          </cell>
        </row>
        <row r="1505">
          <cell r="C1505" t="str">
            <v>CALDWELL</v>
          </cell>
          <cell r="D1505" t="str">
            <v>N/A</v>
          </cell>
          <cell r="E1505">
            <v>41.7</v>
          </cell>
        </row>
        <row r="1506">
          <cell r="C1506" t="str">
            <v>SCOTLAND</v>
          </cell>
          <cell r="D1506">
            <v>982.5</v>
          </cell>
          <cell r="E1506">
            <v>39.700000000000003</v>
          </cell>
        </row>
        <row r="1507">
          <cell r="C1507" t="str">
            <v>WORTH</v>
          </cell>
          <cell r="D1507" t="str">
            <v>N/A</v>
          </cell>
          <cell r="E1507">
            <v>36.700000000000003</v>
          </cell>
        </row>
        <row r="1508">
          <cell r="C1508" t="str">
            <v>LEWIS</v>
          </cell>
          <cell r="D1508">
            <v>616.1</v>
          </cell>
          <cell r="E1508">
            <v>24</v>
          </cell>
        </row>
        <row r="1509">
          <cell r="C1509" t="str">
            <v>MONROE</v>
          </cell>
          <cell r="D1509" t="str">
            <v>N/A</v>
          </cell>
          <cell r="E1509">
            <v>23.5</v>
          </cell>
        </row>
        <row r="1510">
          <cell r="C1510" t="str">
            <v>KNOX</v>
          </cell>
          <cell r="D1510" t="str">
            <v>N/A</v>
          </cell>
          <cell r="E1510">
            <v>21.6</v>
          </cell>
        </row>
        <row r="1511">
          <cell r="C1511" t="str">
            <v>HOWARD</v>
          </cell>
          <cell r="D1511" t="str">
            <v>N/A</v>
          </cell>
          <cell r="E1511">
            <v>19</v>
          </cell>
        </row>
        <row r="1512">
          <cell r="C1512" t="str">
            <v>ANDREW</v>
          </cell>
          <cell r="D1512" t="str">
            <v>N/A</v>
          </cell>
          <cell r="E1512">
            <v>18.100000000000001</v>
          </cell>
        </row>
        <row r="1513">
          <cell r="C1513" t="str">
            <v>MONITEAU</v>
          </cell>
          <cell r="D1513">
            <v>174.7</v>
          </cell>
          <cell r="E1513">
            <v>17.3</v>
          </cell>
        </row>
        <row r="1514">
          <cell r="C1514" t="str">
            <v>PUTNAM</v>
          </cell>
          <cell r="D1514" t="str">
            <v>N/A</v>
          </cell>
          <cell r="E1514">
            <v>17.100000000000001</v>
          </cell>
        </row>
        <row r="1515">
          <cell r="C1515" t="str">
            <v>REYNOLDS</v>
          </cell>
          <cell r="D1515" t="str">
            <v>N/A</v>
          </cell>
          <cell r="E1515">
            <v>10.7</v>
          </cell>
        </row>
        <row r="1516">
          <cell r="C1516" t="str">
            <v>SHANNON</v>
          </cell>
          <cell r="D1516" t="str">
            <v>N/A</v>
          </cell>
          <cell r="E1516">
            <v>9</v>
          </cell>
        </row>
        <row r="1517">
          <cell r="C1517" t="str">
            <v>CARTER</v>
          </cell>
          <cell r="D1517" t="str">
            <v>N/A</v>
          </cell>
          <cell r="E1517">
            <v>7.6</v>
          </cell>
        </row>
        <row r="1518">
          <cell r="C1518" t="str">
            <v>ISSAQUENA</v>
          </cell>
          <cell r="D1518" t="str">
            <v>N/A</v>
          </cell>
          <cell r="E1518" t="str">
            <v>N/A</v>
          </cell>
        </row>
        <row r="1519">
          <cell r="C1519" t="str">
            <v>STONE</v>
          </cell>
          <cell r="D1519">
            <v>1255.5999999999999</v>
          </cell>
          <cell r="E1519">
            <v>1730.3</v>
          </cell>
        </row>
        <row r="1520">
          <cell r="C1520" t="str">
            <v>MARION</v>
          </cell>
          <cell r="D1520">
            <v>1805.9</v>
          </cell>
          <cell r="E1520">
            <v>1716.5</v>
          </cell>
        </row>
        <row r="1521">
          <cell r="C1521" t="str">
            <v>CLARKE</v>
          </cell>
          <cell r="D1521">
            <v>866.6</v>
          </cell>
          <cell r="E1521">
            <v>1504.4</v>
          </cell>
        </row>
        <row r="1522">
          <cell r="C1522" t="str">
            <v>FORREST</v>
          </cell>
          <cell r="D1522">
            <v>1736.2</v>
          </cell>
          <cell r="E1522">
            <v>1471.3</v>
          </cell>
        </row>
        <row r="1523">
          <cell r="C1523" t="str">
            <v>ALCORN</v>
          </cell>
          <cell r="D1523">
            <v>1745.2</v>
          </cell>
          <cell r="E1523">
            <v>1375.3</v>
          </cell>
        </row>
        <row r="1524">
          <cell r="C1524" t="str">
            <v>JONES</v>
          </cell>
          <cell r="D1524">
            <v>1178.4000000000001</v>
          </cell>
          <cell r="E1524">
            <v>1368.5</v>
          </cell>
        </row>
        <row r="1525">
          <cell r="C1525" t="str">
            <v>GEORGE</v>
          </cell>
          <cell r="D1525">
            <v>1365.3</v>
          </cell>
          <cell r="E1525">
            <v>1344.7</v>
          </cell>
        </row>
        <row r="1526">
          <cell r="C1526" t="str">
            <v>TISHOMINGO</v>
          </cell>
          <cell r="D1526">
            <v>1066.2</v>
          </cell>
          <cell r="E1526">
            <v>1294.5999999999999</v>
          </cell>
        </row>
        <row r="1527">
          <cell r="C1527" t="str">
            <v>LAUDERDALE</v>
          </cell>
          <cell r="D1527">
            <v>1306.2</v>
          </cell>
          <cell r="E1527">
            <v>1290.2</v>
          </cell>
        </row>
        <row r="1528">
          <cell r="C1528" t="str">
            <v>HARRISON</v>
          </cell>
          <cell r="D1528">
            <v>1232.0999999999999</v>
          </cell>
          <cell r="E1528">
            <v>1271.2</v>
          </cell>
        </row>
        <row r="1529">
          <cell r="C1529" t="str">
            <v>NESHOBA</v>
          </cell>
          <cell r="D1529">
            <v>1166</v>
          </cell>
          <cell r="E1529">
            <v>1228.3</v>
          </cell>
        </row>
        <row r="1530">
          <cell r="C1530" t="str">
            <v>PEARL RIVER</v>
          </cell>
          <cell r="D1530">
            <v>1080.8</v>
          </cell>
          <cell r="E1530">
            <v>1214.9000000000001</v>
          </cell>
        </row>
        <row r="1531">
          <cell r="C1531" t="str">
            <v>PIKE</v>
          </cell>
          <cell r="D1531">
            <v>906.1</v>
          </cell>
          <cell r="E1531">
            <v>1173.2</v>
          </cell>
        </row>
        <row r="1532">
          <cell r="C1532" t="str">
            <v>LINCOLN</v>
          </cell>
          <cell r="D1532">
            <v>1188.2</v>
          </cell>
          <cell r="E1532">
            <v>1071.4000000000001</v>
          </cell>
        </row>
        <row r="1533">
          <cell r="C1533" t="str">
            <v>TATE</v>
          </cell>
          <cell r="D1533">
            <v>919.7</v>
          </cell>
          <cell r="E1533">
            <v>1040.5</v>
          </cell>
        </row>
        <row r="1534">
          <cell r="C1534" t="str">
            <v>GRENADA</v>
          </cell>
          <cell r="D1534">
            <v>1067.5</v>
          </cell>
          <cell r="E1534">
            <v>1027</v>
          </cell>
        </row>
        <row r="1535">
          <cell r="C1535" t="str">
            <v>JACKSON</v>
          </cell>
          <cell r="D1535">
            <v>1323</v>
          </cell>
          <cell r="E1535">
            <v>1000.7</v>
          </cell>
        </row>
        <row r="1536">
          <cell r="C1536" t="str">
            <v>ADAMS</v>
          </cell>
          <cell r="D1536">
            <v>1393.5</v>
          </cell>
          <cell r="E1536">
            <v>974.7</v>
          </cell>
        </row>
        <row r="1537">
          <cell r="C1537" t="str">
            <v>LAWRENCE</v>
          </cell>
          <cell r="D1537">
            <v>758.6</v>
          </cell>
          <cell r="E1537">
            <v>918.9</v>
          </cell>
        </row>
        <row r="1538">
          <cell r="C1538" t="str">
            <v>ITAWAMBA</v>
          </cell>
          <cell r="D1538">
            <v>1276.0999999999999</v>
          </cell>
          <cell r="E1538">
            <v>906.8</v>
          </cell>
        </row>
        <row r="1539">
          <cell r="C1539" t="str">
            <v>JEFFERSON DAVIS</v>
          </cell>
          <cell r="D1539">
            <v>891.4</v>
          </cell>
          <cell r="E1539">
            <v>902.6</v>
          </cell>
        </row>
        <row r="1540">
          <cell r="C1540" t="str">
            <v>WAYNE</v>
          </cell>
          <cell r="D1540">
            <v>2204.6</v>
          </cell>
          <cell r="E1540">
            <v>887</v>
          </cell>
        </row>
        <row r="1541">
          <cell r="C1541" t="str">
            <v>COVINGTON</v>
          </cell>
          <cell r="D1541">
            <v>550.79999999999995</v>
          </cell>
          <cell r="E1541">
            <v>860.4</v>
          </cell>
        </row>
        <row r="1542">
          <cell r="C1542" t="str">
            <v>WILKINSON</v>
          </cell>
          <cell r="D1542">
            <v>148.4</v>
          </cell>
          <cell r="E1542">
            <v>849.5</v>
          </cell>
        </row>
        <row r="1543">
          <cell r="C1543" t="str">
            <v>TIPPAH</v>
          </cell>
          <cell r="D1543">
            <v>982.6</v>
          </cell>
          <cell r="E1543">
            <v>796.4</v>
          </cell>
        </row>
        <row r="1544">
          <cell r="C1544" t="str">
            <v>ATTALA</v>
          </cell>
          <cell r="D1544">
            <v>974.9</v>
          </cell>
          <cell r="E1544">
            <v>796.1</v>
          </cell>
        </row>
        <row r="1545">
          <cell r="C1545" t="str">
            <v>COPIAH</v>
          </cell>
          <cell r="D1545">
            <v>664.2</v>
          </cell>
          <cell r="E1545">
            <v>776.5</v>
          </cell>
        </row>
        <row r="1546">
          <cell r="C1546" t="str">
            <v>FRANKLIN</v>
          </cell>
          <cell r="D1546">
            <v>1080.2</v>
          </cell>
          <cell r="E1546">
            <v>776.5</v>
          </cell>
        </row>
        <row r="1547">
          <cell r="C1547" t="str">
            <v>SHARKEY</v>
          </cell>
          <cell r="D1547">
            <v>266.8</v>
          </cell>
          <cell r="E1547">
            <v>759.5</v>
          </cell>
        </row>
        <row r="1548">
          <cell r="C1548" t="str">
            <v>SIMPSON</v>
          </cell>
          <cell r="D1548">
            <v>971.3</v>
          </cell>
          <cell r="E1548">
            <v>731.3</v>
          </cell>
        </row>
        <row r="1549">
          <cell r="C1549" t="str">
            <v>CLAY</v>
          </cell>
          <cell r="D1549">
            <v>865.5</v>
          </cell>
          <cell r="E1549">
            <v>722.8</v>
          </cell>
        </row>
        <row r="1550">
          <cell r="C1550" t="str">
            <v>DESOTO</v>
          </cell>
          <cell r="D1550">
            <v>875.4</v>
          </cell>
          <cell r="E1550">
            <v>715.2</v>
          </cell>
        </row>
        <row r="1551">
          <cell r="C1551" t="str">
            <v>UNION</v>
          </cell>
          <cell r="D1551">
            <v>917</v>
          </cell>
          <cell r="E1551">
            <v>711.7</v>
          </cell>
        </row>
        <row r="1552">
          <cell r="C1552" t="str">
            <v>PRENTISS</v>
          </cell>
          <cell r="D1552">
            <v>774.4</v>
          </cell>
          <cell r="E1552">
            <v>706.9</v>
          </cell>
        </row>
        <row r="1553">
          <cell r="C1553" t="str">
            <v>RANKIN</v>
          </cell>
          <cell r="D1553">
            <v>749.5</v>
          </cell>
          <cell r="E1553">
            <v>695</v>
          </cell>
        </row>
        <row r="1554">
          <cell r="C1554" t="str">
            <v>LEE</v>
          </cell>
          <cell r="D1554">
            <v>842</v>
          </cell>
          <cell r="E1554">
            <v>685.4</v>
          </cell>
        </row>
        <row r="1555">
          <cell r="C1555" t="str">
            <v>LEFLORE</v>
          </cell>
          <cell r="D1555">
            <v>650.9</v>
          </cell>
          <cell r="E1555">
            <v>681.6</v>
          </cell>
        </row>
        <row r="1556">
          <cell r="C1556" t="str">
            <v>PERRY</v>
          </cell>
          <cell r="D1556">
            <v>507.5</v>
          </cell>
          <cell r="E1556">
            <v>673.3</v>
          </cell>
        </row>
        <row r="1557">
          <cell r="C1557" t="str">
            <v>WARREN</v>
          </cell>
          <cell r="D1557">
            <v>903.2</v>
          </cell>
          <cell r="E1557">
            <v>670.2</v>
          </cell>
        </row>
        <row r="1558">
          <cell r="C1558" t="str">
            <v>LEAKE</v>
          </cell>
          <cell r="D1558">
            <v>581.1</v>
          </cell>
          <cell r="E1558">
            <v>651</v>
          </cell>
        </row>
        <row r="1559">
          <cell r="C1559" t="str">
            <v>MONTGOMERY</v>
          </cell>
          <cell r="D1559">
            <v>539.4</v>
          </cell>
          <cell r="E1559">
            <v>649.29999999999995</v>
          </cell>
        </row>
        <row r="1560">
          <cell r="C1560" t="str">
            <v>LOWNDES</v>
          </cell>
          <cell r="D1560">
            <v>1332</v>
          </cell>
          <cell r="E1560">
            <v>642.4</v>
          </cell>
        </row>
        <row r="1561">
          <cell r="C1561" t="str">
            <v>WINSTON</v>
          </cell>
          <cell r="D1561">
            <v>614.5</v>
          </cell>
          <cell r="E1561">
            <v>623.9</v>
          </cell>
        </row>
        <row r="1562">
          <cell r="C1562" t="str">
            <v>WEBSTER</v>
          </cell>
          <cell r="D1562" t="str">
            <v>N/A</v>
          </cell>
          <cell r="E1562">
            <v>621.29999999999995</v>
          </cell>
        </row>
        <row r="1563">
          <cell r="C1563" t="str">
            <v>HANCOCK</v>
          </cell>
          <cell r="D1563">
            <v>641.6</v>
          </cell>
          <cell r="E1563">
            <v>617.29999999999995</v>
          </cell>
        </row>
        <row r="1564">
          <cell r="C1564" t="str">
            <v>PONTOTOC</v>
          </cell>
          <cell r="D1564">
            <v>674.6</v>
          </cell>
          <cell r="E1564">
            <v>602</v>
          </cell>
        </row>
        <row r="1565">
          <cell r="C1565" t="str">
            <v>BOLIVAR</v>
          </cell>
          <cell r="D1565">
            <v>757.3</v>
          </cell>
          <cell r="E1565">
            <v>593.29999999999995</v>
          </cell>
        </row>
        <row r="1566">
          <cell r="C1566" t="str">
            <v>SCOTT</v>
          </cell>
          <cell r="D1566">
            <v>723.9</v>
          </cell>
          <cell r="E1566">
            <v>572.4</v>
          </cell>
        </row>
        <row r="1567">
          <cell r="C1567" t="str">
            <v>MONROE</v>
          </cell>
          <cell r="D1567">
            <v>783.1</v>
          </cell>
          <cell r="E1567">
            <v>539.4</v>
          </cell>
        </row>
        <row r="1568">
          <cell r="C1568" t="str">
            <v>WASHINGTON</v>
          </cell>
          <cell r="D1568">
            <v>536.9</v>
          </cell>
          <cell r="E1568">
            <v>538.6</v>
          </cell>
        </row>
        <row r="1569">
          <cell r="C1569" t="str">
            <v>PANOLA</v>
          </cell>
          <cell r="D1569">
            <v>782.4</v>
          </cell>
          <cell r="E1569">
            <v>537.79999999999995</v>
          </cell>
        </row>
        <row r="1570">
          <cell r="C1570" t="str">
            <v>CLAIBORNE</v>
          </cell>
          <cell r="D1570">
            <v>531.1</v>
          </cell>
          <cell r="E1570">
            <v>506.5</v>
          </cell>
        </row>
        <row r="1571">
          <cell r="C1571" t="str">
            <v>WALTHALL</v>
          </cell>
          <cell r="D1571">
            <v>389</v>
          </cell>
          <cell r="E1571">
            <v>505.2</v>
          </cell>
        </row>
        <row r="1572">
          <cell r="C1572" t="str">
            <v>CHICKASAW</v>
          </cell>
          <cell r="D1572">
            <v>677.7</v>
          </cell>
          <cell r="E1572">
            <v>491.2</v>
          </cell>
        </row>
        <row r="1573">
          <cell r="C1573" t="str">
            <v>COAHOMA</v>
          </cell>
          <cell r="D1573">
            <v>432.4</v>
          </cell>
          <cell r="E1573">
            <v>470.6</v>
          </cell>
        </row>
        <row r="1574">
          <cell r="C1574" t="str">
            <v>AMITE</v>
          </cell>
          <cell r="D1574">
            <v>581</v>
          </cell>
          <cell r="E1574">
            <v>465.6</v>
          </cell>
        </row>
        <row r="1575">
          <cell r="C1575" t="str">
            <v>BENTON</v>
          </cell>
          <cell r="D1575">
            <v>501.6</v>
          </cell>
          <cell r="E1575">
            <v>462.1</v>
          </cell>
        </row>
        <row r="1576">
          <cell r="C1576" t="str">
            <v>CALHOUN</v>
          </cell>
          <cell r="D1576">
            <v>444.2</v>
          </cell>
          <cell r="E1576">
            <v>459.9</v>
          </cell>
        </row>
        <row r="1577">
          <cell r="C1577" t="str">
            <v>NEWTON</v>
          </cell>
          <cell r="D1577">
            <v>308.39999999999998</v>
          </cell>
          <cell r="E1577">
            <v>423.7</v>
          </cell>
        </row>
        <row r="1578">
          <cell r="C1578" t="str">
            <v>HINDS</v>
          </cell>
          <cell r="D1578">
            <v>521.4</v>
          </cell>
          <cell r="E1578">
            <v>423.4</v>
          </cell>
        </row>
        <row r="1579">
          <cell r="C1579" t="str">
            <v>NOXUBEE</v>
          </cell>
          <cell r="D1579">
            <v>476.9</v>
          </cell>
          <cell r="E1579">
            <v>414.7</v>
          </cell>
        </row>
        <row r="1580">
          <cell r="C1580" t="str">
            <v>MADISON</v>
          </cell>
          <cell r="D1580">
            <v>470.3</v>
          </cell>
          <cell r="E1580">
            <v>408.6</v>
          </cell>
        </row>
        <row r="1581">
          <cell r="C1581" t="str">
            <v>GREENE</v>
          </cell>
          <cell r="D1581">
            <v>56.4</v>
          </cell>
          <cell r="E1581">
            <v>382.6</v>
          </cell>
        </row>
        <row r="1582">
          <cell r="C1582" t="str">
            <v>YAZOO</v>
          </cell>
          <cell r="D1582">
            <v>329.1</v>
          </cell>
          <cell r="E1582">
            <v>378.1</v>
          </cell>
        </row>
        <row r="1583">
          <cell r="C1583" t="str">
            <v>LAMAR</v>
          </cell>
          <cell r="D1583">
            <v>273</v>
          </cell>
          <cell r="E1583">
            <v>362.3</v>
          </cell>
        </row>
        <row r="1584">
          <cell r="C1584" t="str">
            <v>OKTIBBEHA</v>
          </cell>
          <cell r="D1584">
            <v>373.3</v>
          </cell>
          <cell r="E1584">
            <v>357.9</v>
          </cell>
        </row>
        <row r="1585">
          <cell r="C1585" t="str">
            <v>KEMPER</v>
          </cell>
          <cell r="D1585" t="str">
            <v>N/A</v>
          </cell>
          <cell r="E1585">
            <v>352.1</v>
          </cell>
        </row>
        <row r="1586">
          <cell r="C1586" t="str">
            <v>CHOCTAW</v>
          </cell>
          <cell r="D1586" t="str">
            <v>N/A</v>
          </cell>
          <cell r="E1586">
            <v>340.7</v>
          </cell>
        </row>
        <row r="1587">
          <cell r="C1587" t="str">
            <v>LAFAYETTE</v>
          </cell>
          <cell r="D1587">
            <v>602.20000000000005</v>
          </cell>
          <cell r="E1587">
            <v>325.2</v>
          </cell>
        </row>
        <row r="1588">
          <cell r="C1588" t="str">
            <v>YALOBUSHA</v>
          </cell>
          <cell r="D1588">
            <v>363.3</v>
          </cell>
          <cell r="E1588">
            <v>307.2</v>
          </cell>
        </row>
        <row r="1589">
          <cell r="C1589" t="str">
            <v>SMITH</v>
          </cell>
          <cell r="D1589">
            <v>196.9</v>
          </cell>
          <cell r="E1589">
            <v>300.7</v>
          </cell>
        </row>
        <row r="1590">
          <cell r="C1590" t="str">
            <v>HOLMES</v>
          </cell>
          <cell r="D1590">
            <v>261.39999999999998</v>
          </cell>
          <cell r="E1590">
            <v>298.39999999999998</v>
          </cell>
        </row>
        <row r="1591">
          <cell r="C1591" t="str">
            <v>MARSHALL</v>
          </cell>
          <cell r="D1591">
            <v>207.9</v>
          </cell>
          <cell r="E1591">
            <v>275.39999999999998</v>
          </cell>
        </row>
        <row r="1592">
          <cell r="C1592" t="str">
            <v>SUNFLOWER</v>
          </cell>
          <cell r="D1592">
            <v>331.9</v>
          </cell>
          <cell r="E1592">
            <v>229</v>
          </cell>
        </row>
        <row r="1593">
          <cell r="C1593" t="str">
            <v>JASPER</v>
          </cell>
          <cell r="D1593" t="str">
            <v>N/A</v>
          </cell>
          <cell r="E1593">
            <v>226.2</v>
          </cell>
        </row>
        <row r="1594">
          <cell r="C1594" t="str">
            <v>HUMPHREYS</v>
          </cell>
          <cell r="D1594">
            <v>219.5</v>
          </cell>
          <cell r="E1594">
            <v>221.1</v>
          </cell>
        </row>
        <row r="1595">
          <cell r="C1595" t="str">
            <v>QUITMAN</v>
          </cell>
          <cell r="D1595" t="str">
            <v>N/A</v>
          </cell>
          <cell r="E1595">
            <v>163.30000000000001</v>
          </cell>
        </row>
        <row r="1596">
          <cell r="C1596" t="str">
            <v>TALLAHATCHIE</v>
          </cell>
          <cell r="D1596">
            <v>31.7</v>
          </cell>
          <cell r="E1596">
            <v>136.4</v>
          </cell>
        </row>
        <row r="1597">
          <cell r="C1597" t="str">
            <v>TUNICA</v>
          </cell>
          <cell r="D1597" t="str">
            <v>N/A</v>
          </cell>
          <cell r="E1597">
            <v>78.099999999999994</v>
          </cell>
        </row>
        <row r="1598">
          <cell r="C1598" t="str">
            <v>CARROLL</v>
          </cell>
          <cell r="D1598" t="str">
            <v>N/A</v>
          </cell>
          <cell r="E1598">
            <v>8.5</v>
          </cell>
        </row>
        <row r="1599">
          <cell r="C1599" t="str">
            <v>JEFFERSON</v>
          </cell>
          <cell r="D1599" t="str">
            <v>N/A</v>
          </cell>
          <cell r="E1599">
            <v>0.6</v>
          </cell>
        </row>
        <row r="1600">
          <cell r="C1600" t="str">
            <v>PETROLEUM</v>
          </cell>
          <cell r="D1600" t="str">
            <v>N/A</v>
          </cell>
          <cell r="E1600" t="str">
            <v>N/A</v>
          </cell>
        </row>
        <row r="1601">
          <cell r="C1601" t="str">
            <v>GRANITE</v>
          </cell>
          <cell r="D1601" t="str">
            <v>N/A</v>
          </cell>
          <cell r="E1601" t="str">
            <v>N/A</v>
          </cell>
        </row>
        <row r="1602">
          <cell r="C1602" t="str">
            <v>MCCONE</v>
          </cell>
          <cell r="D1602" t="str">
            <v>N/A</v>
          </cell>
          <cell r="E1602" t="str">
            <v>N/A</v>
          </cell>
        </row>
        <row r="1603">
          <cell r="C1603" t="str">
            <v>CARTER</v>
          </cell>
          <cell r="D1603" t="str">
            <v>N/A</v>
          </cell>
          <cell r="E1603" t="str">
            <v>N/A</v>
          </cell>
        </row>
        <row r="1604">
          <cell r="C1604" t="str">
            <v>PRAIRIE</v>
          </cell>
          <cell r="D1604" t="str">
            <v>N/A</v>
          </cell>
          <cell r="E1604" t="str">
            <v>N/A</v>
          </cell>
        </row>
        <row r="1605">
          <cell r="C1605" t="str">
            <v>MUSSELSHELL</v>
          </cell>
          <cell r="D1605" t="str">
            <v>N/A</v>
          </cell>
          <cell r="E1605" t="str">
            <v>N/A</v>
          </cell>
        </row>
        <row r="1606">
          <cell r="C1606" t="str">
            <v>GARFIELD</v>
          </cell>
          <cell r="D1606" t="str">
            <v>N/A</v>
          </cell>
          <cell r="E1606" t="str">
            <v>N/A</v>
          </cell>
        </row>
        <row r="1607">
          <cell r="C1607" t="str">
            <v>TREASURE</v>
          </cell>
          <cell r="D1607" t="str">
            <v>N/A</v>
          </cell>
          <cell r="E1607" t="str">
            <v>N/A</v>
          </cell>
        </row>
        <row r="1608">
          <cell r="C1608" t="str">
            <v>SHERIDAN</v>
          </cell>
          <cell r="D1608" t="str">
            <v>N/A</v>
          </cell>
          <cell r="E1608" t="str">
            <v>N/A</v>
          </cell>
        </row>
        <row r="1609">
          <cell r="C1609" t="str">
            <v>JUDITH BASIN</v>
          </cell>
          <cell r="D1609" t="str">
            <v>N/A</v>
          </cell>
          <cell r="E1609" t="str">
            <v>N/A</v>
          </cell>
        </row>
        <row r="1610">
          <cell r="C1610" t="str">
            <v>GOLDEN VALLEY</v>
          </cell>
          <cell r="D1610" t="str">
            <v>N/A</v>
          </cell>
          <cell r="E1610" t="str">
            <v>N/A</v>
          </cell>
        </row>
        <row r="1611">
          <cell r="C1611" t="str">
            <v>WIBAUX</v>
          </cell>
          <cell r="D1611" t="str">
            <v>N/A</v>
          </cell>
          <cell r="E1611" t="str">
            <v>N/A</v>
          </cell>
        </row>
        <row r="1612">
          <cell r="C1612" t="str">
            <v>LINCOLN</v>
          </cell>
          <cell r="D1612">
            <v>1877.9</v>
          </cell>
          <cell r="E1612">
            <v>1330.1</v>
          </cell>
        </row>
        <row r="1613">
          <cell r="C1613" t="str">
            <v>CUSTER</v>
          </cell>
          <cell r="D1613">
            <v>1578.7</v>
          </cell>
          <cell r="E1613">
            <v>1253.5</v>
          </cell>
        </row>
        <row r="1614">
          <cell r="C1614" t="str">
            <v>SILVER BOW</v>
          </cell>
          <cell r="D1614">
            <v>1360.6</v>
          </cell>
          <cell r="E1614">
            <v>1156.8</v>
          </cell>
        </row>
        <row r="1615">
          <cell r="C1615" t="str">
            <v>YELLOWSTONE</v>
          </cell>
          <cell r="D1615">
            <v>1019.3</v>
          </cell>
          <cell r="E1615">
            <v>1129.9000000000001</v>
          </cell>
        </row>
        <row r="1616">
          <cell r="C1616" t="str">
            <v>CASCADE</v>
          </cell>
          <cell r="D1616">
            <v>1104.3</v>
          </cell>
          <cell r="E1616">
            <v>1095</v>
          </cell>
        </row>
        <row r="1617">
          <cell r="C1617" t="str">
            <v>PONDERA</v>
          </cell>
          <cell r="D1617">
            <v>741.5</v>
          </cell>
          <cell r="E1617">
            <v>1039</v>
          </cell>
        </row>
        <row r="1618">
          <cell r="C1618" t="str">
            <v>DAWSON</v>
          </cell>
          <cell r="D1618">
            <v>858.9</v>
          </cell>
          <cell r="E1618">
            <v>967.6</v>
          </cell>
        </row>
        <row r="1619">
          <cell r="C1619" t="str">
            <v>DEER LODGE</v>
          </cell>
          <cell r="D1619">
            <v>989.7</v>
          </cell>
          <cell r="E1619">
            <v>964</v>
          </cell>
        </row>
        <row r="1620">
          <cell r="C1620" t="str">
            <v>POWELL</v>
          </cell>
          <cell r="D1620">
            <v>1182.7</v>
          </cell>
          <cell r="E1620">
            <v>846.3</v>
          </cell>
        </row>
        <row r="1621">
          <cell r="C1621" t="str">
            <v>TETON</v>
          </cell>
          <cell r="D1621">
            <v>732.9</v>
          </cell>
          <cell r="E1621">
            <v>837.4</v>
          </cell>
        </row>
        <row r="1622">
          <cell r="C1622" t="str">
            <v>FERGUS</v>
          </cell>
          <cell r="D1622">
            <v>614.20000000000005</v>
          </cell>
          <cell r="E1622">
            <v>832.8</v>
          </cell>
        </row>
        <row r="1623">
          <cell r="C1623" t="str">
            <v>FLATHEAD</v>
          </cell>
          <cell r="D1623">
            <v>1290.3</v>
          </cell>
          <cell r="E1623">
            <v>799.3</v>
          </cell>
        </row>
        <row r="1624">
          <cell r="C1624" t="str">
            <v>VALLEY</v>
          </cell>
          <cell r="D1624">
            <v>590</v>
          </cell>
          <cell r="E1624">
            <v>712.7</v>
          </cell>
        </row>
        <row r="1625">
          <cell r="C1625" t="str">
            <v>SANDERS</v>
          </cell>
          <cell r="D1625">
            <v>825.9</v>
          </cell>
          <cell r="E1625">
            <v>712</v>
          </cell>
        </row>
        <row r="1626">
          <cell r="C1626" t="str">
            <v>MINERAL</v>
          </cell>
          <cell r="D1626" t="str">
            <v>N/A</v>
          </cell>
          <cell r="E1626">
            <v>658.9</v>
          </cell>
        </row>
        <row r="1627">
          <cell r="C1627" t="str">
            <v>LEWIS AND CLARK</v>
          </cell>
          <cell r="D1627">
            <v>733</v>
          </cell>
          <cell r="E1627">
            <v>650.70000000000005</v>
          </cell>
        </row>
        <row r="1628">
          <cell r="C1628" t="str">
            <v>BEAVERHEAD</v>
          </cell>
          <cell r="D1628">
            <v>459.9</v>
          </cell>
          <cell r="E1628">
            <v>649.9</v>
          </cell>
        </row>
        <row r="1629">
          <cell r="C1629" t="str">
            <v>PHILLIPS</v>
          </cell>
          <cell r="D1629">
            <v>525.29999999999995</v>
          </cell>
          <cell r="E1629">
            <v>643.29999999999995</v>
          </cell>
        </row>
        <row r="1630">
          <cell r="C1630" t="str">
            <v>RAVALLI</v>
          </cell>
          <cell r="D1630">
            <v>818.7</v>
          </cell>
          <cell r="E1630">
            <v>635</v>
          </cell>
        </row>
        <row r="1631">
          <cell r="C1631" t="str">
            <v>LAKE</v>
          </cell>
          <cell r="D1631">
            <v>711.9</v>
          </cell>
          <cell r="E1631">
            <v>625.29999999999995</v>
          </cell>
        </row>
        <row r="1632">
          <cell r="C1632" t="str">
            <v>MISSOULA</v>
          </cell>
          <cell r="D1632">
            <v>870</v>
          </cell>
          <cell r="E1632">
            <v>564.29999999999995</v>
          </cell>
        </row>
        <row r="1633">
          <cell r="C1633" t="str">
            <v>GLACIER</v>
          </cell>
          <cell r="D1633">
            <v>760.2</v>
          </cell>
          <cell r="E1633">
            <v>535.29999999999995</v>
          </cell>
        </row>
        <row r="1634">
          <cell r="C1634" t="str">
            <v>TOOLE</v>
          </cell>
          <cell r="D1634">
            <v>547.6</v>
          </cell>
          <cell r="E1634">
            <v>533</v>
          </cell>
        </row>
        <row r="1635">
          <cell r="C1635" t="str">
            <v>ROSEBUD</v>
          </cell>
          <cell r="D1635">
            <v>514.1</v>
          </cell>
          <cell r="E1635">
            <v>527.29999999999995</v>
          </cell>
        </row>
        <row r="1636">
          <cell r="C1636" t="str">
            <v>RICHLAND</v>
          </cell>
          <cell r="D1636">
            <v>449</v>
          </cell>
          <cell r="E1636">
            <v>484</v>
          </cell>
        </row>
        <row r="1637">
          <cell r="C1637" t="str">
            <v>MEAGHER</v>
          </cell>
          <cell r="D1637">
            <v>260</v>
          </cell>
          <cell r="E1637">
            <v>469.7</v>
          </cell>
        </row>
        <row r="1638">
          <cell r="C1638" t="str">
            <v>PARK</v>
          </cell>
          <cell r="D1638">
            <v>404.4</v>
          </cell>
          <cell r="E1638">
            <v>466.3</v>
          </cell>
        </row>
        <row r="1639">
          <cell r="C1639" t="str">
            <v>HILL</v>
          </cell>
          <cell r="D1639">
            <v>1212.9000000000001</v>
          </cell>
          <cell r="E1639">
            <v>465.5</v>
          </cell>
        </row>
        <row r="1640">
          <cell r="C1640" t="str">
            <v>POWDER RIVER</v>
          </cell>
          <cell r="D1640">
            <v>671.4</v>
          </cell>
          <cell r="E1640">
            <v>422.7</v>
          </cell>
        </row>
        <row r="1641">
          <cell r="C1641" t="str">
            <v>ROOSEVELT</v>
          </cell>
          <cell r="D1641">
            <v>324.8</v>
          </cell>
          <cell r="E1641">
            <v>363.9</v>
          </cell>
        </row>
        <row r="1642">
          <cell r="C1642" t="str">
            <v>BLAINE</v>
          </cell>
          <cell r="D1642">
            <v>331.4</v>
          </cell>
          <cell r="E1642">
            <v>348.2</v>
          </cell>
        </row>
        <row r="1643">
          <cell r="C1643" t="str">
            <v>CHOUTEAU</v>
          </cell>
          <cell r="D1643">
            <v>448</v>
          </cell>
          <cell r="E1643">
            <v>340.8</v>
          </cell>
        </row>
        <row r="1644">
          <cell r="C1644" t="str">
            <v>LIBERTY</v>
          </cell>
          <cell r="D1644" t="str">
            <v>N/A</v>
          </cell>
          <cell r="E1644">
            <v>337.3</v>
          </cell>
        </row>
        <row r="1645">
          <cell r="C1645" t="str">
            <v>GALLATIN</v>
          </cell>
          <cell r="D1645">
            <v>521.79999999999995</v>
          </cell>
          <cell r="E1645">
            <v>314</v>
          </cell>
        </row>
        <row r="1646">
          <cell r="C1646" t="str">
            <v>JEFFERSON</v>
          </cell>
          <cell r="D1646">
            <v>83.1</v>
          </cell>
          <cell r="E1646">
            <v>187.6</v>
          </cell>
        </row>
        <row r="1647">
          <cell r="C1647" t="str">
            <v>DANIELS</v>
          </cell>
          <cell r="D1647" t="str">
            <v>N/A</v>
          </cell>
          <cell r="E1647">
            <v>98</v>
          </cell>
        </row>
        <row r="1648">
          <cell r="C1648" t="str">
            <v>BIG HORN</v>
          </cell>
          <cell r="D1648">
            <v>378.6</v>
          </cell>
          <cell r="E1648">
            <v>33</v>
          </cell>
        </row>
        <row r="1649">
          <cell r="C1649" t="str">
            <v>MADISON</v>
          </cell>
          <cell r="D1649">
            <v>232.3</v>
          </cell>
          <cell r="E1649">
            <v>30.5</v>
          </cell>
        </row>
        <row r="1650">
          <cell r="C1650" t="str">
            <v>FALLON</v>
          </cell>
          <cell r="D1650" t="str">
            <v>N/A</v>
          </cell>
          <cell r="E1650">
            <v>30.5</v>
          </cell>
        </row>
        <row r="1651">
          <cell r="C1651" t="str">
            <v>STILLWATER</v>
          </cell>
          <cell r="D1651">
            <v>473.7</v>
          </cell>
          <cell r="E1651">
            <v>26.7</v>
          </cell>
        </row>
        <row r="1652">
          <cell r="C1652" t="str">
            <v>WHEATLAND</v>
          </cell>
          <cell r="D1652" t="str">
            <v>N/A</v>
          </cell>
          <cell r="E1652">
            <v>24.4</v>
          </cell>
        </row>
        <row r="1653">
          <cell r="C1653" t="str">
            <v>CARBON</v>
          </cell>
          <cell r="D1653" t="str">
            <v>N/A</v>
          </cell>
          <cell r="E1653">
            <v>21.2</v>
          </cell>
        </row>
        <row r="1654">
          <cell r="C1654" t="str">
            <v>SWEET GRASS</v>
          </cell>
          <cell r="D1654" t="str">
            <v>N/A</v>
          </cell>
          <cell r="E1654">
            <v>20.2</v>
          </cell>
        </row>
        <row r="1655">
          <cell r="C1655" t="str">
            <v>BROADWATER</v>
          </cell>
          <cell r="D1655">
            <v>495.4</v>
          </cell>
          <cell r="E1655">
            <v>4.4000000000000004</v>
          </cell>
        </row>
        <row r="1656">
          <cell r="C1656" t="str">
            <v>CAMDEN</v>
          </cell>
          <cell r="D1656" t="str">
            <v>N/A</v>
          </cell>
          <cell r="E1656" t="str">
            <v>N/A</v>
          </cell>
        </row>
        <row r="1657">
          <cell r="C1657" t="str">
            <v>COLUMBUS</v>
          </cell>
          <cell r="D1657">
            <v>2033.3</v>
          </cell>
          <cell r="E1657">
            <v>2576.6999999999998</v>
          </cell>
        </row>
        <row r="1658">
          <cell r="C1658" t="str">
            <v>SCOTLAND</v>
          </cell>
          <cell r="D1658">
            <v>1876.7</v>
          </cell>
          <cell r="E1658">
            <v>2467.5</v>
          </cell>
        </row>
        <row r="1659">
          <cell r="C1659" t="str">
            <v>SURRY</v>
          </cell>
          <cell r="D1659">
            <v>2414.6</v>
          </cell>
          <cell r="E1659">
            <v>2431.6</v>
          </cell>
        </row>
        <row r="1660">
          <cell r="C1660" t="str">
            <v>BURKE</v>
          </cell>
          <cell r="D1660">
            <v>1382</v>
          </cell>
          <cell r="E1660">
            <v>1709.8</v>
          </cell>
        </row>
        <row r="1661">
          <cell r="C1661" t="str">
            <v>DARE</v>
          </cell>
          <cell r="D1661">
            <v>1543</v>
          </cell>
          <cell r="E1661">
            <v>1602.2</v>
          </cell>
        </row>
        <row r="1662">
          <cell r="C1662" t="str">
            <v>GRAHAM</v>
          </cell>
          <cell r="D1662">
            <v>1951.3</v>
          </cell>
          <cell r="E1662">
            <v>1591.4</v>
          </cell>
        </row>
        <row r="1663">
          <cell r="C1663" t="str">
            <v>MITCHELL</v>
          </cell>
          <cell r="D1663">
            <v>1239.4000000000001</v>
          </cell>
          <cell r="E1663">
            <v>1583.2</v>
          </cell>
        </row>
        <row r="1664">
          <cell r="C1664" t="str">
            <v>CLAY</v>
          </cell>
          <cell r="D1664">
            <v>1414.4</v>
          </cell>
          <cell r="E1664">
            <v>1577.6</v>
          </cell>
        </row>
        <row r="1665">
          <cell r="C1665" t="str">
            <v>BEAUFORT</v>
          </cell>
          <cell r="D1665">
            <v>1364.3</v>
          </cell>
          <cell r="E1665">
            <v>1523.2</v>
          </cell>
        </row>
        <row r="1666">
          <cell r="C1666" t="str">
            <v>CRAVEN</v>
          </cell>
          <cell r="D1666">
            <v>1524.9</v>
          </cell>
          <cell r="E1666">
            <v>1496.2</v>
          </cell>
        </row>
        <row r="1667">
          <cell r="C1667" t="str">
            <v>CALDWELL</v>
          </cell>
          <cell r="D1667">
            <v>1368.8</v>
          </cell>
          <cell r="E1667">
            <v>1459.7</v>
          </cell>
        </row>
        <row r="1668">
          <cell r="C1668" t="str">
            <v>BLADEN</v>
          </cell>
          <cell r="D1668">
            <v>1058.5</v>
          </cell>
          <cell r="E1668">
            <v>1425.4</v>
          </cell>
        </row>
        <row r="1669">
          <cell r="C1669" t="str">
            <v>MOORE</v>
          </cell>
          <cell r="D1669">
            <v>1085.4000000000001</v>
          </cell>
          <cell r="E1669">
            <v>1413.4</v>
          </cell>
        </row>
        <row r="1670">
          <cell r="C1670" t="str">
            <v>CHEROKEE</v>
          </cell>
          <cell r="D1670">
            <v>2521.4</v>
          </cell>
          <cell r="E1670">
            <v>1388.2</v>
          </cell>
        </row>
        <row r="1671">
          <cell r="C1671" t="str">
            <v>DAVIE</v>
          </cell>
          <cell r="D1671">
            <v>1304.4000000000001</v>
          </cell>
          <cell r="E1671">
            <v>1375.4</v>
          </cell>
        </row>
        <row r="1672">
          <cell r="C1672" t="str">
            <v>VANCE</v>
          </cell>
          <cell r="D1672">
            <v>1817.6</v>
          </cell>
          <cell r="E1672">
            <v>1350.3</v>
          </cell>
        </row>
        <row r="1673">
          <cell r="C1673" t="str">
            <v>WILKES</v>
          </cell>
          <cell r="D1673">
            <v>1343.3</v>
          </cell>
          <cell r="E1673">
            <v>1317.3</v>
          </cell>
        </row>
        <row r="1674">
          <cell r="C1674" t="str">
            <v>RICHMOND</v>
          </cell>
          <cell r="D1674">
            <v>1709.7</v>
          </cell>
          <cell r="E1674">
            <v>1278.4000000000001</v>
          </cell>
        </row>
        <row r="1675">
          <cell r="C1675" t="str">
            <v>CATAWBA</v>
          </cell>
          <cell r="D1675">
            <v>1113.9000000000001</v>
          </cell>
          <cell r="E1675">
            <v>1275.2</v>
          </cell>
        </row>
        <row r="1676">
          <cell r="C1676" t="str">
            <v>PERSON</v>
          </cell>
          <cell r="D1676">
            <v>1066</v>
          </cell>
          <cell r="E1676">
            <v>1260.2</v>
          </cell>
        </row>
        <row r="1677">
          <cell r="C1677" t="str">
            <v>NEW HANOVER</v>
          </cell>
          <cell r="D1677">
            <v>1210.5999999999999</v>
          </cell>
          <cell r="E1677">
            <v>1239</v>
          </cell>
        </row>
        <row r="1678">
          <cell r="C1678" t="str">
            <v>YANCEY</v>
          </cell>
          <cell r="D1678">
            <v>1523</v>
          </cell>
          <cell r="E1678">
            <v>1236.3</v>
          </cell>
        </row>
        <row r="1679">
          <cell r="C1679" t="str">
            <v>ROBESON</v>
          </cell>
          <cell r="D1679">
            <v>1035.0999999999999</v>
          </cell>
          <cell r="E1679">
            <v>1232.2</v>
          </cell>
        </row>
        <row r="1680">
          <cell r="C1680" t="str">
            <v>ROCKINGHAM</v>
          </cell>
          <cell r="D1680">
            <v>1383.7</v>
          </cell>
          <cell r="E1680">
            <v>1228.7</v>
          </cell>
        </row>
        <row r="1681">
          <cell r="C1681" t="str">
            <v>HERTFORD</v>
          </cell>
          <cell r="D1681">
            <v>1137.4000000000001</v>
          </cell>
          <cell r="E1681">
            <v>1224.4000000000001</v>
          </cell>
        </row>
        <row r="1682">
          <cell r="C1682" t="str">
            <v>TYRRELL</v>
          </cell>
          <cell r="D1682">
            <v>0.2</v>
          </cell>
          <cell r="E1682">
            <v>1207.4000000000001</v>
          </cell>
        </row>
        <row r="1683">
          <cell r="C1683" t="str">
            <v>BRUNSWICK</v>
          </cell>
          <cell r="D1683">
            <v>1347.9</v>
          </cell>
          <cell r="E1683">
            <v>1175.0999999999999</v>
          </cell>
        </row>
        <row r="1684">
          <cell r="C1684" t="str">
            <v>CLEVELAND</v>
          </cell>
          <cell r="D1684">
            <v>1164.9000000000001</v>
          </cell>
          <cell r="E1684">
            <v>1146</v>
          </cell>
        </row>
        <row r="1685">
          <cell r="C1685" t="str">
            <v>GASTON</v>
          </cell>
          <cell r="D1685">
            <v>1118.8</v>
          </cell>
          <cell r="E1685">
            <v>1114.8</v>
          </cell>
        </row>
        <row r="1686">
          <cell r="C1686" t="str">
            <v>CARTERET</v>
          </cell>
          <cell r="D1686">
            <v>1471.4</v>
          </cell>
          <cell r="E1686">
            <v>1111.2</v>
          </cell>
        </row>
        <row r="1687">
          <cell r="C1687" t="str">
            <v>LINCOLN</v>
          </cell>
          <cell r="D1687">
            <v>885.6</v>
          </cell>
          <cell r="E1687">
            <v>1100.7</v>
          </cell>
        </row>
        <row r="1688">
          <cell r="C1688" t="str">
            <v>IREDELL</v>
          </cell>
          <cell r="D1688">
            <v>1207</v>
          </cell>
          <cell r="E1688">
            <v>1088.7</v>
          </cell>
        </row>
        <row r="1689">
          <cell r="C1689" t="str">
            <v>TRANSYLVANIA</v>
          </cell>
          <cell r="D1689">
            <v>1373.9</v>
          </cell>
          <cell r="E1689">
            <v>1088.0999999999999</v>
          </cell>
        </row>
        <row r="1690">
          <cell r="C1690" t="str">
            <v>HALIFAX</v>
          </cell>
          <cell r="D1690">
            <v>943.9</v>
          </cell>
          <cell r="E1690">
            <v>1061.2</v>
          </cell>
        </row>
        <row r="1691">
          <cell r="C1691" t="str">
            <v>LEE</v>
          </cell>
          <cell r="D1691">
            <v>1433.1</v>
          </cell>
          <cell r="E1691">
            <v>1058.5999999999999</v>
          </cell>
        </row>
        <row r="1692">
          <cell r="C1692" t="str">
            <v>ALLEGHANY</v>
          </cell>
          <cell r="D1692">
            <v>1017.6</v>
          </cell>
          <cell r="E1692">
            <v>1047.7</v>
          </cell>
        </row>
        <row r="1693">
          <cell r="C1693" t="str">
            <v>HYDE</v>
          </cell>
          <cell r="D1693" t="str">
            <v>N/A</v>
          </cell>
          <cell r="E1693">
            <v>1047.5</v>
          </cell>
        </row>
        <row r="1694">
          <cell r="C1694" t="str">
            <v>JACKSON</v>
          </cell>
          <cell r="D1694">
            <v>815.8</v>
          </cell>
          <cell r="E1694">
            <v>1044.8</v>
          </cell>
        </row>
        <row r="1695">
          <cell r="C1695" t="str">
            <v>STANLY</v>
          </cell>
          <cell r="D1695">
            <v>1127.4000000000001</v>
          </cell>
          <cell r="E1695">
            <v>1037.3</v>
          </cell>
        </row>
        <row r="1696">
          <cell r="C1696" t="str">
            <v>ROWAN</v>
          </cell>
          <cell r="D1696">
            <v>1191</v>
          </cell>
          <cell r="E1696">
            <v>1036.7</v>
          </cell>
        </row>
        <row r="1697">
          <cell r="C1697" t="str">
            <v>HENDERSON</v>
          </cell>
          <cell r="D1697">
            <v>1066.5999999999999</v>
          </cell>
          <cell r="E1697">
            <v>980.1</v>
          </cell>
        </row>
        <row r="1698">
          <cell r="C1698" t="str">
            <v>CABARRUS</v>
          </cell>
          <cell r="D1698">
            <v>1088.8</v>
          </cell>
          <cell r="E1698">
            <v>975.7</v>
          </cell>
        </row>
        <row r="1699">
          <cell r="C1699" t="str">
            <v>NASH</v>
          </cell>
          <cell r="D1699">
            <v>992.1</v>
          </cell>
          <cell r="E1699">
            <v>972.8</v>
          </cell>
        </row>
        <row r="1700">
          <cell r="C1700" t="str">
            <v>ASHE</v>
          </cell>
          <cell r="D1700">
            <v>981.3</v>
          </cell>
          <cell r="E1700">
            <v>971.5</v>
          </cell>
        </row>
        <row r="1701">
          <cell r="C1701" t="str">
            <v>PASQUOTANK</v>
          </cell>
          <cell r="D1701">
            <v>1027.5</v>
          </cell>
          <cell r="E1701">
            <v>905.2</v>
          </cell>
        </row>
        <row r="1702">
          <cell r="C1702" t="str">
            <v>SWAIN</v>
          </cell>
          <cell r="D1702">
            <v>1043.9000000000001</v>
          </cell>
          <cell r="E1702">
            <v>888.1</v>
          </cell>
        </row>
        <row r="1703">
          <cell r="C1703" t="str">
            <v>POLK</v>
          </cell>
          <cell r="D1703">
            <v>1199.0999999999999</v>
          </cell>
          <cell r="E1703">
            <v>878.5</v>
          </cell>
        </row>
        <row r="1704">
          <cell r="C1704" t="str">
            <v>STOKES</v>
          </cell>
          <cell r="D1704">
            <v>801.2</v>
          </cell>
          <cell r="E1704">
            <v>845.8</v>
          </cell>
        </row>
        <row r="1705">
          <cell r="C1705" t="str">
            <v>PAMLICO</v>
          </cell>
          <cell r="D1705">
            <v>606</v>
          </cell>
          <cell r="E1705">
            <v>839</v>
          </cell>
        </row>
        <row r="1706">
          <cell r="C1706" t="str">
            <v>HAYWOOD</v>
          </cell>
          <cell r="D1706">
            <v>929.6</v>
          </cell>
          <cell r="E1706">
            <v>833.1</v>
          </cell>
        </row>
        <row r="1707">
          <cell r="C1707" t="str">
            <v>RUTHERFORD</v>
          </cell>
          <cell r="D1707">
            <v>583.1</v>
          </cell>
          <cell r="E1707">
            <v>832.1</v>
          </cell>
        </row>
        <row r="1708">
          <cell r="C1708" t="str">
            <v>HARNETT</v>
          </cell>
          <cell r="D1708">
            <v>721.9</v>
          </cell>
          <cell r="E1708">
            <v>828.9</v>
          </cell>
        </row>
        <row r="1709">
          <cell r="C1709" t="str">
            <v>CUMBERLAND</v>
          </cell>
          <cell r="D1709">
            <v>850.3</v>
          </cell>
          <cell r="E1709">
            <v>828</v>
          </cell>
        </row>
        <row r="1710">
          <cell r="C1710" t="str">
            <v>YADKIN</v>
          </cell>
          <cell r="D1710">
            <v>845.8</v>
          </cell>
          <cell r="E1710">
            <v>822.3</v>
          </cell>
        </row>
        <row r="1711">
          <cell r="C1711" t="str">
            <v>SAMPSON</v>
          </cell>
          <cell r="D1711">
            <v>848.9</v>
          </cell>
          <cell r="E1711">
            <v>816.8</v>
          </cell>
        </row>
        <row r="1712">
          <cell r="C1712" t="str">
            <v>GRANVILLE</v>
          </cell>
          <cell r="D1712">
            <v>698.9</v>
          </cell>
          <cell r="E1712">
            <v>815.8</v>
          </cell>
        </row>
        <row r="1713">
          <cell r="C1713" t="str">
            <v>WILSON</v>
          </cell>
          <cell r="D1713">
            <v>872.4</v>
          </cell>
          <cell r="E1713">
            <v>815.7</v>
          </cell>
        </row>
        <row r="1714">
          <cell r="C1714" t="str">
            <v>BUNCOMBE</v>
          </cell>
          <cell r="D1714">
            <v>1048.4000000000001</v>
          </cell>
          <cell r="E1714">
            <v>806.1</v>
          </cell>
        </row>
        <row r="1715">
          <cell r="C1715" t="str">
            <v>MCDOWELL</v>
          </cell>
          <cell r="D1715">
            <v>775.3</v>
          </cell>
          <cell r="E1715">
            <v>798.6</v>
          </cell>
        </row>
        <row r="1716">
          <cell r="C1716" t="str">
            <v>CHOWAN</v>
          </cell>
          <cell r="D1716">
            <v>599.5</v>
          </cell>
          <cell r="E1716">
            <v>784.4</v>
          </cell>
        </row>
        <row r="1717">
          <cell r="C1717" t="str">
            <v>PITT</v>
          </cell>
          <cell r="D1717">
            <v>785.9</v>
          </cell>
          <cell r="E1717">
            <v>771.9</v>
          </cell>
        </row>
        <row r="1718">
          <cell r="C1718" t="str">
            <v>AVERY</v>
          </cell>
          <cell r="D1718">
            <v>932.5</v>
          </cell>
          <cell r="E1718">
            <v>745.3</v>
          </cell>
        </row>
        <row r="1719">
          <cell r="C1719" t="str">
            <v>FORSYTH</v>
          </cell>
          <cell r="D1719">
            <v>744.7</v>
          </cell>
          <cell r="E1719">
            <v>744.1</v>
          </cell>
        </row>
        <row r="1720">
          <cell r="C1720" t="str">
            <v>MACON</v>
          </cell>
          <cell r="D1720">
            <v>1589</v>
          </cell>
          <cell r="E1720">
            <v>741.6</v>
          </cell>
        </row>
        <row r="1721">
          <cell r="C1721" t="str">
            <v>ALAMANCE</v>
          </cell>
          <cell r="D1721">
            <v>785.5</v>
          </cell>
          <cell r="E1721">
            <v>734</v>
          </cell>
        </row>
        <row r="1722">
          <cell r="C1722" t="str">
            <v>WATAUGA</v>
          </cell>
          <cell r="D1722">
            <v>843.6</v>
          </cell>
          <cell r="E1722">
            <v>721.2</v>
          </cell>
        </row>
        <row r="1723">
          <cell r="C1723" t="str">
            <v>GUILFORD</v>
          </cell>
          <cell r="D1723">
            <v>715.8</v>
          </cell>
          <cell r="E1723">
            <v>686.3</v>
          </cell>
        </row>
        <row r="1724">
          <cell r="C1724" t="str">
            <v>DAVIDSON</v>
          </cell>
          <cell r="D1724">
            <v>871.8</v>
          </cell>
          <cell r="E1724">
            <v>674.8</v>
          </cell>
        </row>
        <row r="1725">
          <cell r="C1725" t="str">
            <v>ONSLOW</v>
          </cell>
          <cell r="D1725">
            <v>704.2</v>
          </cell>
          <cell r="E1725">
            <v>670.4</v>
          </cell>
        </row>
        <row r="1726">
          <cell r="C1726" t="str">
            <v>RANDOLPH</v>
          </cell>
          <cell r="D1726">
            <v>700.2</v>
          </cell>
          <cell r="E1726">
            <v>670.3</v>
          </cell>
        </row>
        <row r="1727">
          <cell r="C1727" t="str">
            <v>MONTGOMERY</v>
          </cell>
          <cell r="D1727">
            <v>572.1</v>
          </cell>
          <cell r="E1727">
            <v>667.4</v>
          </cell>
        </row>
        <row r="1728">
          <cell r="C1728" t="str">
            <v>DUPLIN</v>
          </cell>
          <cell r="D1728">
            <v>642.1</v>
          </cell>
          <cell r="E1728">
            <v>653.9</v>
          </cell>
        </row>
        <row r="1729">
          <cell r="C1729" t="str">
            <v>UNION</v>
          </cell>
          <cell r="D1729">
            <v>559.1</v>
          </cell>
          <cell r="E1729">
            <v>648.20000000000005</v>
          </cell>
        </row>
        <row r="1730">
          <cell r="C1730" t="str">
            <v>HOKE</v>
          </cell>
          <cell r="D1730">
            <v>262.8</v>
          </cell>
          <cell r="E1730">
            <v>636.6</v>
          </cell>
        </row>
        <row r="1731">
          <cell r="C1731" t="str">
            <v>FRANKLIN</v>
          </cell>
          <cell r="D1731">
            <v>515.4</v>
          </cell>
          <cell r="E1731">
            <v>633.4</v>
          </cell>
        </row>
        <row r="1732">
          <cell r="C1732" t="str">
            <v>ANSON</v>
          </cell>
          <cell r="D1732">
            <v>366.6</v>
          </cell>
          <cell r="E1732">
            <v>630</v>
          </cell>
        </row>
        <row r="1733">
          <cell r="C1733" t="str">
            <v>JOHNSTON</v>
          </cell>
          <cell r="D1733">
            <v>577.6</v>
          </cell>
          <cell r="E1733">
            <v>608.20000000000005</v>
          </cell>
        </row>
        <row r="1734">
          <cell r="C1734" t="str">
            <v>MARTIN</v>
          </cell>
          <cell r="D1734">
            <v>557.70000000000005</v>
          </cell>
          <cell r="E1734">
            <v>606.79999999999995</v>
          </cell>
        </row>
        <row r="1735">
          <cell r="C1735" t="str">
            <v>MADISON</v>
          </cell>
          <cell r="D1735">
            <v>816.3</v>
          </cell>
          <cell r="E1735">
            <v>588.79999999999995</v>
          </cell>
        </row>
        <row r="1736">
          <cell r="C1736" t="str">
            <v>WASHINGTON</v>
          </cell>
          <cell r="D1736">
            <v>437.9</v>
          </cell>
          <cell r="E1736">
            <v>581.5</v>
          </cell>
        </row>
        <row r="1737">
          <cell r="C1737" t="str">
            <v>WAYNE</v>
          </cell>
          <cell r="D1737">
            <v>506</v>
          </cell>
          <cell r="E1737">
            <v>577.6</v>
          </cell>
        </row>
        <row r="1738">
          <cell r="C1738" t="str">
            <v>LENOIR</v>
          </cell>
          <cell r="D1738">
            <v>673</v>
          </cell>
          <cell r="E1738">
            <v>498.6</v>
          </cell>
        </row>
        <row r="1739">
          <cell r="C1739" t="str">
            <v>BERTIE</v>
          </cell>
          <cell r="D1739">
            <v>453.2</v>
          </cell>
          <cell r="E1739">
            <v>474.6</v>
          </cell>
        </row>
        <row r="1740">
          <cell r="C1740" t="str">
            <v>PENDER</v>
          </cell>
          <cell r="D1740">
            <v>485.6</v>
          </cell>
          <cell r="E1740">
            <v>457.4</v>
          </cell>
        </row>
        <row r="1741">
          <cell r="C1741" t="str">
            <v>DURHAM</v>
          </cell>
          <cell r="D1741">
            <v>649.70000000000005</v>
          </cell>
          <cell r="E1741">
            <v>455.4</v>
          </cell>
        </row>
        <row r="1742">
          <cell r="C1742" t="str">
            <v>WAKE</v>
          </cell>
          <cell r="D1742">
            <v>521</v>
          </cell>
          <cell r="E1742">
            <v>439.2</v>
          </cell>
        </row>
        <row r="1743">
          <cell r="C1743" t="str">
            <v>MECKLENBURG</v>
          </cell>
          <cell r="D1743">
            <v>497.3</v>
          </cell>
          <cell r="E1743">
            <v>413.5</v>
          </cell>
        </row>
        <row r="1744">
          <cell r="C1744" t="str">
            <v>CHATHAM</v>
          </cell>
          <cell r="D1744">
            <v>506.9</v>
          </cell>
          <cell r="E1744">
            <v>410.6</v>
          </cell>
        </row>
        <row r="1745">
          <cell r="C1745" t="str">
            <v>EDGECOMBE</v>
          </cell>
          <cell r="D1745">
            <v>369.3</v>
          </cell>
          <cell r="E1745">
            <v>382.3</v>
          </cell>
        </row>
        <row r="1746">
          <cell r="C1746" t="str">
            <v>ORANGE</v>
          </cell>
          <cell r="D1746">
            <v>404</v>
          </cell>
          <cell r="E1746">
            <v>365</v>
          </cell>
        </row>
        <row r="1747">
          <cell r="C1747" t="str">
            <v>PERQUIMANS</v>
          </cell>
          <cell r="D1747">
            <v>356.8</v>
          </cell>
          <cell r="E1747">
            <v>298.3</v>
          </cell>
        </row>
        <row r="1748">
          <cell r="C1748" t="str">
            <v>ALEXANDER</v>
          </cell>
          <cell r="D1748">
            <v>237.8</v>
          </cell>
          <cell r="E1748">
            <v>283.2</v>
          </cell>
        </row>
        <row r="1749">
          <cell r="C1749" t="str">
            <v>WARREN</v>
          </cell>
          <cell r="D1749">
            <v>184.5</v>
          </cell>
          <cell r="E1749">
            <v>229.5</v>
          </cell>
        </row>
        <row r="1750">
          <cell r="C1750" t="str">
            <v>GREENE</v>
          </cell>
          <cell r="D1750">
            <v>186.1</v>
          </cell>
          <cell r="E1750">
            <v>216.8</v>
          </cell>
        </row>
        <row r="1751">
          <cell r="C1751" t="str">
            <v>CURRITUCK</v>
          </cell>
          <cell r="D1751">
            <v>231.2</v>
          </cell>
          <cell r="E1751">
            <v>187.1</v>
          </cell>
        </row>
        <row r="1752">
          <cell r="C1752" t="str">
            <v>CASWELL</v>
          </cell>
          <cell r="D1752" t="str">
            <v>N/A</v>
          </cell>
          <cell r="E1752">
            <v>128.19999999999999</v>
          </cell>
        </row>
        <row r="1753">
          <cell r="C1753" t="str">
            <v>GATES</v>
          </cell>
          <cell r="D1753" t="str">
            <v>N/A</v>
          </cell>
          <cell r="E1753">
            <v>59.4</v>
          </cell>
        </row>
        <row r="1754">
          <cell r="C1754" t="str">
            <v>JONES</v>
          </cell>
          <cell r="D1754" t="str">
            <v>N/A</v>
          </cell>
          <cell r="E1754">
            <v>43.4</v>
          </cell>
        </row>
        <row r="1755">
          <cell r="C1755" t="str">
            <v>NORTHAMPTON</v>
          </cell>
          <cell r="D1755" t="str">
            <v>N/A</v>
          </cell>
          <cell r="E1755">
            <v>11.6</v>
          </cell>
        </row>
        <row r="1756">
          <cell r="C1756" t="str">
            <v>OLIVER</v>
          </cell>
          <cell r="D1756" t="str">
            <v>N/A</v>
          </cell>
          <cell r="E1756" t="str">
            <v>N/A</v>
          </cell>
        </row>
        <row r="1757">
          <cell r="C1757" t="str">
            <v>SLOPE</v>
          </cell>
          <cell r="D1757" t="str">
            <v>N/A</v>
          </cell>
          <cell r="E1757" t="str">
            <v>N/A</v>
          </cell>
        </row>
        <row r="1758">
          <cell r="C1758" t="str">
            <v>BURKE</v>
          </cell>
          <cell r="D1758" t="str">
            <v>N/A</v>
          </cell>
          <cell r="E1758" t="str">
            <v>N/A</v>
          </cell>
        </row>
        <row r="1759">
          <cell r="C1759" t="str">
            <v>BILLINGS</v>
          </cell>
          <cell r="D1759" t="str">
            <v>N/A</v>
          </cell>
          <cell r="E1759" t="str">
            <v>N/A</v>
          </cell>
        </row>
        <row r="1760">
          <cell r="C1760" t="str">
            <v>GOLDEN VALLEY</v>
          </cell>
          <cell r="D1760">
            <v>625.1</v>
          </cell>
          <cell r="E1760" t="str">
            <v>N/A</v>
          </cell>
        </row>
        <row r="1761">
          <cell r="C1761" t="str">
            <v>STEELE</v>
          </cell>
          <cell r="D1761" t="str">
            <v>N/A</v>
          </cell>
          <cell r="E1761" t="str">
            <v>N/A</v>
          </cell>
        </row>
        <row r="1762">
          <cell r="C1762" t="str">
            <v>SHERIDAN</v>
          </cell>
          <cell r="D1762" t="str">
            <v>N/A</v>
          </cell>
          <cell r="E1762" t="str">
            <v>N/A</v>
          </cell>
        </row>
        <row r="1763">
          <cell r="C1763" t="str">
            <v>SIOUX</v>
          </cell>
          <cell r="D1763" t="str">
            <v>N/A</v>
          </cell>
          <cell r="E1763" t="str">
            <v>N/A</v>
          </cell>
        </row>
        <row r="1764">
          <cell r="C1764" t="str">
            <v>ADAMS</v>
          </cell>
          <cell r="D1764">
            <v>1394.6</v>
          </cell>
          <cell r="E1764">
            <v>1266.7</v>
          </cell>
        </row>
        <row r="1765">
          <cell r="C1765" t="str">
            <v>RAMSEY</v>
          </cell>
          <cell r="D1765">
            <v>1301.4000000000001</v>
          </cell>
          <cell r="E1765">
            <v>1136.8</v>
          </cell>
        </row>
        <row r="1766">
          <cell r="C1766" t="str">
            <v>FOSTER</v>
          </cell>
          <cell r="D1766">
            <v>781</v>
          </cell>
          <cell r="E1766">
            <v>1125.5</v>
          </cell>
        </row>
        <row r="1767">
          <cell r="C1767" t="str">
            <v>EDDY</v>
          </cell>
          <cell r="D1767">
            <v>562.70000000000005</v>
          </cell>
          <cell r="E1767">
            <v>873.6</v>
          </cell>
        </row>
        <row r="1768">
          <cell r="C1768" t="str">
            <v>MERCER</v>
          </cell>
          <cell r="D1768">
            <v>600.9</v>
          </cell>
          <cell r="E1768">
            <v>724.9</v>
          </cell>
        </row>
        <row r="1769">
          <cell r="C1769" t="str">
            <v>RANSOM</v>
          </cell>
          <cell r="D1769">
            <v>461.8</v>
          </cell>
          <cell r="E1769">
            <v>689.5</v>
          </cell>
        </row>
        <row r="1770">
          <cell r="C1770" t="str">
            <v>STUTSMAN</v>
          </cell>
          <cell r="D1770">
            <v>631.5</v>
          </cell>
          <cell r="E1770">
            <v>677.6</v>
          </cell>
        </row>
        <row r="1771">
          <cell r="C1771" t="str">
            <v>PEMBINA</v>
          </cell>
          <cell r="D1771">
            <v>581.29999999999995</v>
          </cell>
          <cell r="E1771">
            <v>641.20000000000005</v>
          </cell>
        </row>
        <row r="1772">
          <cell r="C1772" t="str">
            <v>BURLEIGH</v>
          </cell>
          <cell r="D1772">
            <v>753.4</v>
          </cell>
          <cell r="E1772">
            <v>603.6</v>
          </cell>
        </row>
        <row r="1773">
          <cell r="C1773" t="str">
            <v>DICKEY</v>
          </cell>
          <cell r="D1773">
            <v>671.3</v>
          </cell>
          <cell r="E1773">
            <v>587.20000000000005</v>
          </cell>
        </row>
        <row r="1774">
          <cell r="C1774" t="str">
            <v>WALSH</v>
          </cell>
          <cell r="D1774">
            <v>592.1</v>
          </cell>
          <cell r="E1774">
            <v>541.70000000000005</v>
          </cell>
        </row>
        <row r="1775">
          <cell r="C1775" t="str">
            <v>BARNES</v>
          </cell>
          <cell r="D1775">
            <v>651.29999999999995</v>
          </cell>
          <cell r="E1775">
            <v>528.4</v>
          </cell>
        </row>
        <row r="1776">
          <cell r="C1776" t="str">
            <v>PIERCE</v>
          </cell>
          <cell r="D1776">
            <v>786.2</v>
          </cell>
          <cell r="E1776">
            <v>498.9</v>
          </cell>
        </row>
        <row r="1777">
          <cell r="C1777" t="str">
            <v>GRAND FORKS</v>
          </cell>
          <cell r="D1777">
            <v>574.1</v>
          </cell>
          <cell r="E1777">
            <v>498.8</v>
          </cell>
        </row>
        <row r="1778">
          <cell r="C1778" t="str">
            <v>EMMONS</v>
          </cell>
          <cell r="D1778">
            <v>417.2</v>
          </cell>
          <cell r="E1778">
            <v>498.7</v>
          </cell>
        </row>
        <row r="1779">
          <cell r="C1779" t="str">
            <v>WILLIAMS</v>
          </cell>
          <cell r="D1779">
            <v>612.4</v>
          </cell>
          <cell r="E1779">
            <v>486.6</v>
          </cell>
        </row>
        <row r="1780">
          <cell r="C1780" t="str">
            <v>MORTON</v>
          </cell>
          <cell r="D1780">
            <v>556.79999999999995</v>
          </cell>
          <cell r="E1780">
            <v>450.7</v>
          </cell>
        </row>
        <row r="1781">
          <cell r="C1781" t="str">
            <v>STARK</v>
          </cell>
          <cell r="D1781">
            <v>679.3</v>
          </cell>
          <cell r="E1781">
            <v>443</v>
          </cell>
        </row>
        <row r="1782">
          <cell r="C1782" t="str">
            <v>BOWMAN</v>
          </cell>
          <cell r="D1782">
            <v>323</v>
          </cell>
          <cell r="E1782">
            <v>420.7</v>
          </cell>
        </row>
        <row r="1783">
          <cell r="C1783" t="str">
            <v>WARD</v>
          </cell>
          <cell r="D1783">
            <v>327.7</v>
          </cell>
          <cell r="E1783">
            <v>413.7</v>
          </cell>
        </row>
        <row r="1784">
          <cell r="C1784" t="str">
            <v>CAVALIER</v>
          </cell>
          <cell r="D1784" t="str">
            <v>N/A</v>
          </cell>
          <cell r="E1784">
            <v>399.4</v>
          </cell>
        </row>
        <row r="1785">
          <cell r="C1785" t="str">
            <v>NELSON</v>
          </cell>
          <cell r="D1785" t="str">
            <v>N/A</v>
          </cell>
          <cell r="E1785">
            <v>361.7</v>
          </cell>
        </row>
        <row r="1786">
          <cell r="C1786" t="str">
            <v>KIDDER</v>
          </cell>
          <cell r="D1786">
            <v>256.5</v>
          </cell>
          <cell r="E1786">
            <v>356.6</v>
          </cell>
        </row>
        <row r="1787">
          <cell r="C1787" t="str">
            <v>MCLEAN</v>
          </cell>
          <cell r="D1787">
            <v>506.4</v>
          </cell>
          <cell r="E1787">
            <v>335.9</v>
          </cell>
        </row>
        <row r="1788">
          <cell r="C1788" t="str">
            <v>MCINTOSH</v>
          </cell>
          <cell r="D1788">
            <v>633.1</v>
          </cell>
          <cell r="E1788">
            <v>324.3</v>
          </cell>
        </row>
        <row r="1789">
          <cell r="C1789" t="str">
            <v>BOTTINEAU</v>
          </cell>
          <cell r="D1789">
            <v>273.5</v>
          </cell>
          <cell r="E1789">
            <v>309.39999999999998</v>
          </cell>
        </row>
        <row r="1790">
          <cell r="C1790" t="str">
            <v>MCKENZIE</v>
          </cell>
          <cell r="D1790">
            <v>290.8</v>
          </cell>
          <cell r="E1790">
            <v>287.3</v>
          </cell>
        </row>
        <row r="1791">
          <cell r="C1791" t="str">
            <v>RICHLAND</v>
          </cell>
          <cell r="D1791">
            <v>362.1</v>
          </cell>
          <cell r="E1791">
            <v>278.5</v>
          </cell>
        </row>
        <row r="1792">
          <cell r="C1792" t="str">
            <v>CASS</v>
          </cell>
          <cell r="D1792">
            <v>354.5</v>
          </cell>
          <cell r="E1792">
            <v>272</v>
          </cell>
        </row>
        <row r="1793">
          <cell r="C1793" t="str">
            <v>TRAILL</v>
          </cell>
          <cell r="D1793">
            <v>228.2</v>
          </cell>
          <cell r="E1793">
            <v>270.60000000000002</v>
          </cell>
        </row>
        <row r="1794">
          <cell r="C1794" t="str">
            <v>LAMOURE</v>
          </cell>
          <cell r="D1794">
            <v>225.1</v>
          </cell>
          <cell r="E1794">
            <v>241.6</v>
          </cell>
        </row>
        <row r="1795">
          <cell r="C1795" t="str">
            <v>HETTINGER</v>
          </cell>
          <cell r="D1795">
            <v>399</v>
          </cell>
          <cell r="E1795">
            <v>209.2</v>
          </cell>
        </row>
        <row r="1796">
          <cell r="C1796" t="str">
            <v>RENVILLE</v>
          </cell>
          <cell r="D1796">
            <v>207.5</v>
          </cell>
          <cell r="E1796">
            <v>111.3</v>
          </cell>
        </row>
        <row r="1797">
          <cell r="C1797" t="str">
            <v>DUNN</v>
          </cell>
          <cell r="D1797">
            <v>265.60000000000002</v>
          </cell>
          <cell r="E1797">
            <v>91.5</v>
          </cell>
        </row>
        <row r="1798">
          <cell r="C1798" t="str">
            <v>BENSON</v>
          </cell>
          <cell r="D1798">
            <v>26.2</v>
          </cell>
          <cell r="E1798">
            <v>84.1</v>
          </cell>
        </row>
        <row r="1799">
          <cell r="C1799" t="str">
            <v>MOUNTRAIL</v>
          </cell>
          <cell r="D1799">
            <v>95.3</v>
          </cell>
          <cell r="E1799">
            <v>82.9</v>
          </cell>
        </row>
        <row r="1800">
          <cell r="C1800" t="str">
            <v>SARGENT</v>
          </cell>
          <cell r="D1800" t="str">
            <v>N/A</v>
          </cell>
          <cell r="E1800">
            <v>42.9</v>
          </cell>
        </row>
        <row r="1801">
          <cell r="C1801" t="str">
            <v>ROLETTE</v>
          </cell>
          <cell r="D1801">
            <v>354.2</v>
          </cell>
          <cell r="E1801">
            <v>40.4</v>
          </cell>
        </row>
        <row r="1802">
          <cell r="C1802" t="str">
            <v>WELLS</v>
          </cell>
          <cell r="D1802">
            <v>551.29999999999995</v>
          </cell>
          <cell r="E1802">
            <v>17.399999999999999</v>
          </cell>
        </row>
        <row r="1803">
          <cell r="C1803" t="str">
            <v>TOWNER</v>
          </cell>
          <cell r="D1803">
            <v>311.60000000000002</v>
          </cell>
          <cell r="E1803">
            <v>7.5</v>
          </cell>
        </row>
        <row r="1804">
          <cell r="C1804" t="str">
            <v>DIVIDE</v>
          </cell>
          <cell r="D1804">
            <v>411.6</v>
          </cell>
          <cell r="E1804">
            <v>4.4000000000000004</v>
          </cell>
        </row>
        <row r="1805">
          <cell r="C1805" t="str">
            <v>LOGAN</v>
          </cell>
          <cell r="D1805">
            <v>280.10000000000002</v>
          </cell>
          <cell r="E1805">
            <v>3.1</v>
          </cell>
        </row>
        <row r="1806">
          <cell r="C1806" t="str">
            <v>MCHENRY</v>
          </cell>
          <cell r="D1806">
            <v>153.30000000000001</v>
          </cell>
          <cell r="E1806">
            <v>2.9</v>
          </cell>
        </row>
        <row r="1807">
          <cell r="C1807" t="str">
            <v>GRANT</v>
          </cell>
          <cell r="D1807">
            <v>301.60000000000002</v>
          </cell>
          <cell r="E1807">
            <v>2.2000000000000002</v>
          </cell>
        </row>
        <row r="1808">
          <cell r="C1808" t="str">
            <v>GRIGGS</v>
          </cell>
          <cell r="D1808">
            <v>297</v>
          </cell>
          <cell r="E1808">
            <v>1.1000000000000001</v>
          </cell>
        </row>
        <row r="1809">
          <cell r="C1809" t="str">
            <v>THOMAS</v>
          </cell>
          <cell r="D1809" t="str">
            <v>N/A</v>
          </cell>
          <cell r="E1809" t="str">
            <v>N/A</v>
          </cell>
        </row>
        <row r="1810">
          <cell r="C1810" t="str">
            <v>SIOUX</v>
          </cell>
          <cell r="D1810" t="str">
            <v>N/A</v>
          </cell>
          <cell r="E1810" t="str">
            <v>N/A</v>
          </cell>
        </row>
        <row r="1811">
          <cell r="C1811" t="str">
            <v>HITCHCOCK</v>
          </cell>
          <cell r="D1811" t="str">
            <v>N/A</v>
          </cell>
          <cell r="E1811" t="str">
            <v>N/A</v>
          </cell>
        </row>
        <row r="1812">
          <cell r="C1812" t="str">
            <v>BANNER</v>
          </cell>
          <cell r="D1812" t="str">
            <v>N/A</v>
          </cell>
          <cell r="E1812" t="str">
            <v>N/A</v>
          </cell>
        </row>
        <row r="1813">
          <cell r="C1813" t="str">
            <v>ARTHUR</v>
          </cell>
          <cell r="D1813" t="str">
            <v>N/A</v>
          </cell>
          <cell r="E1813" t="str">
            <v>N/A</v>
          </cell>
        </row>
        <row r="1814">
          <cell r="C1814" t="str">
            <v>STANTON</v>
          </cell>
          <cell r="D1814" t="str">
            <v>N/A</v>
          </cell>
          <cell r="E1814" t="str">
            <v>N/A</v>
          </cell>
        </row>
        <row r="1815">
          <cell r="C1815" t="str">
            <v>WHEELER</v>
          </cell>
          <cell r="D1815" t="str">
            <v>N/A</v>
          </cell>
          <cell r="E1815" t="str">
            <v>N/A</v>
          </cell>
        </row>
        <row r="1816">
          <cell r="C1816" t="str">
            <v>HOOKER</v>
          </cell>
          <cell r="D1816" t="str">
            <v>N/A</v>
          </cell>
          <cell r="E1816" t="str">
            <v>N/A</v>
          </cell>
        </row>
        <row r="1817">
          <cell r="C1817" t="str">
            <v>GRANT</v>
          </cell>
          <cell r="D1817" t="str">
            <v>N/A</v>
          </cell>
          <cell r="E1817" t="str">
            <v>N/A</v>
          </cell>
        </row>
        <row r="1818">
          <cell r="C1818" t="str">
            <v>FRONTIER</v>
          </cell>
          <cell r="D1818" t="str">
            <v>N/A</v>
          </cell>
          <cell r="E1818" t="str">
            <v>N/A</v>
          </cell>
        </row>
        <row r="1819">
          <cell r="C1819" t="str">
            <v>KEYA PAHA</v>
          </cell>
          <cell r="D1819" t="str">
            <v>N/A</v>
          </cell>
          <cell r="E1819" t="str">
            <v>N/A</v>
          </cell>
        </row>
        <row r="1820">
          <cell r="C1820" t="str">
            <v>LOGAN</v>
          </cell>
          <cell r="D1820" t="str">
            <v>N/A</v>
          </cell>
          <cell r="E1820" t="str">
            <v>N/A</v>
          </cell>
        </row>
        <row r="1821">
          <cell r="C1821" t="str">
            <v>LOUP</v>
          </cell>
          <cell r="D1821" t="str">
            <v>N/A</v>
          </cell>
          <cell r="E1821" t="str">
            <v>N/A</v>
          </cell>
        </row>
        <row r="1822">
          <cell r="C1822" t="str">
            <v>BLAINE</v>
          </cell>
          <cell r="D1822" t="str">
            <v>N/A</v>
          </cell>
          <cell r="E1822" t="str">
            <v>N/A</v>
          </cell>
        </row>
        <row r="1823">
          <cell r="C1823" t="str">
            <v>KIMBALL</v>
          </cell>
          <cell r="D1823" t="str">
            <v>N/A</v>
          </cell>
          <cell r="E1823" t="str">
            <v>N/A</v>
          </cell>
        </row>
        <row r="1824">
          <cell r="C1824" t="str">
            <v>GOSPER</v>
          </cell>
          <cell r="D1824" t="str">
            <v>N/A</v>
          </cell>
          <cell r="E1824" t="str">
            <v>N/A</v>
          </cell>
        </row>
        <row r="1825">
          <cell r="C1825" t="str">
            <v>HAYES</v>
          </cell>
          <cell r="D1825" t="str">
            <v>N/A</v>
          </cell>
          <cell r="E1825" t="str">
            <v>N/A</v>
          </cell>
        </row>
        <row r="1826">
          <cell r="C1826" t="str">
            <v>MCPHERSON</v>
          </cell>
          <cell r="D1826" t="str">
            <v>N/A</v>
          </cell>
          <cell r="E1826" t="str">
            <v>N/A</v>
          </cell>
        </row>
        <row r="1827">
          <cell r="C1827" t="str">
            <v>ROCK</v>
          </cell>
          <cell r="D1827" t="str">
            <v>N/A</v>
          </cell>
          <cell r="E1827" t="str">
            <v>N/A</v>
          </cell>
        </row>
        <row r="1828">
          <cell r="C1828" t="str">
            <v>DUNDY</v>
          </cell>
          <cell r="D1828">
            <v>1080.5999999999999</v>
          </cell>
          <cell r="E1828">
            <v>1541.7</v>
          </cell>
        </row>
        <row r="1829">
          <cell r="C1829" t="str">
            <v>KEITH</v>
          </cell>
          <cell r="D1829">
            <v>1122.4000000000001</v>
          </cell>
          <cell r="E1829">
            <v>1182.9000000000001</v>
          </cell>
        </row>
        <row r="1830">
          <cell r="C1830" t="str">
            <v>GARDEN</v>
          </cell>
          <cell r="D1830">
            <v>550.70000000000005</v>
          </cell>
          <cell r="E1830">
            <v>1047.5</v>
          </cell>
        </row>
        <row r="1831">
          <cell r="C1831" t="str">
            <v>RED WILLOW</v>
          </cell>
          <cell r="D1831">
            <v>970.3</v>
          </cell>
          <cell r="E1831">
            <v>969.9</v>
          </cell>
        </row>
        <row r="1832">
          <cell r="C1832" t="str">
            <v>CHERRY</v>
          </cell>
          <cell r="D1832">
            <v>748</v>
          </cell>
          <cell r="E1832">
            <v>901.1</v>
          </cell>
        </row>
        <row r="1833">
          <cell r="C1833" t="str">
            <v>CHASE</v>
          </cell>
          <cell r="D1833">
            <v>718.5</v>
          </cell>
          <cell r="E1833">
            <v>855.3</v>
          </cell>
        </row>
        <row r="1834">
          <cell r="C1834" t="str">
            <v>DODGE</v>
          </cell>
          <cell r="D1834">
            <v>916.6</v>
          </cell>
          <cell r="E1834">
            <v>821.7</v>
          </cell>
        </row>
        <row r="1835">
          <cell r="C1835" t="str">
            <v>NEMAHA</v>
          </cell>
          <cell r="D1835">
            <v>876.7</v>
          </cell>
          <cell r="E1835">
            <v>807.2</v>
          </cell>
        </row>
        <row r="1836">
          <cell r="C1836" t="str">
            <v>JEFFERSON</v>
          </cell>
          <cell r="D1836">
            <v>524.1</v>
          </cell>
          <cell r="E1836">
            <v>792.5</v>
          </cell>
        </row>
        <row r="1837">
          <cell r="C1837" t="str">
            <v>SCOTTS BLUFF</v>
          </cell>
          <cell r="D1837">
            <v>954.2</v>
          </cell>
          <cell r="E1837">
            <v>782.1</v>
          </cell>
        </row>
        <row r="1838">
          <cell r="C1838" t="str">
            <v>PAWNEE</v>
          </cell>
          <cell r="D1838" t="str">
            <v>N/A</v>
          </cell>
          <cell r="E1838">
            <v>722.5</v>
          </cell>
        </row>
        <row r="1839">
          <cell r="C1839" t="str">
            <v>YORK</v>
          </cell>
          <cell r="D1839">
            <v>703</v>
          </cell>
          <cell r="E1839">
            <v>692.4</v>
          </cell>
        </row>
        <row r="1840">
          <cell r="C1840" t="str">
            <v>LINCOLN</v>
          </cell>
          <cell r="D1840">
            <v>705</v>
          </cell>
          <cell r="E1840">
            <v>690.5</v>
          </cell>
        </row>
        <row r="1841">
          <cell r="C1841" t="str">
            <v>MADISON</v>
          </cell>
          <cell r="D1841">
            <v>646.9</v>
          </cell>
          <cell r="E1841">
            <v>664.5</v>
          </cell>
        </row>
        <row r="1842">
          <cell r="C1842" t="str">
            <v>PHELPS</v>
          </cell>
          <cell r="D1842">
            <v>717.2</v>
          </cell>
          <cell r="E1842">
            <v>651.4</v>
          </cell>
        </row>
        <row r="1843">
          <cell r="C1843" t="str">
            <v>HARLAN</v>
          </cell>
          <cell r="D1843">
            <v>565.4</v>
          </cell>
          <cell r="E1843">
            <v>649.70000000000005</v>
          </cell>
        </row>
        <row r="1844">
          <cell r="C1844" t="str">
            <v>OTOE</v>
          </cell>
          <cell r="D1844">
            <v>722.3</v>
          </cell>
          <cell r="E1844">
            <v>645.1</v>
          </cell>
        </row>
        <row r="1845">
          <cell r="C1845" t="str">
            <v>BOX BUTTE</v>
          </cell>
          <cell r="D1845">
            <v>271.89999999999998</v>
          </cell>
          <cell r="E1845">
            <v>634.5</v>
          </cell>
        </row>
        <row r="1846">
          <cell r="C1846" t="str">
            <v>CUSTER</v>
          </cell>
          <cell r="D1846">
            <v>665.4</v>
          </cell>
          <cell r="E1846">
            <v>634.4</v>
          </cell>
        </row>
        <row r="1847">
          <cell r="C1847" t="str">
            <v>NUCKOLLS</v>
          </cell>
          <cell r="D1847">
            <v>950.4</v>
          </cell>
          <cell r="E1847">
            <v>584.70000000000005</v>
          </cell>
        </row>
        <row r="1848">
          <cell r="C1848" t="str">
            <v>HALL</v>
          </cell>
          <cell r="D1848">
            <v>709.7</v>
          </cell>
          <cell r="E1848">
            <v>574.5</v>
          </cell>
        </row>
        <row r="1849">
          <cell r="C1849" t="str">
            <v>MORRILL</v>
          </cell>
          <cell r="D1849">
            <v>280</v>
          </cell>
          <cell r="E1849">
            <v>561.5</v>
          </cell>
        </row>
        <row r="1850">
          <cell r="C1850" t="str">
            <v>HOWARD</v>
          </cell>
          <cell r="D1850">
            <v>566.6</v>
          </cell>
          <cell r="E1850">
            <v>554.1</v>
          </cell>
        </row>
        <row r="1851">
          <cell r="C1851" t="str">
            <v>JOHNSON</v>
          </cell>
          <cell r="D1851" t="str">
            <v>N/A</v>
          </cell>
          <cell r="E1851">
            <v>525.20000000000005</v>
          </cell>
        </row>
        <row r="1852">
          <cell r="C1852" t="str">
            <v>MERRICK</v>
          </cell>
          <cell r="D1852">
            <v>483.7</v>
          </cell>
          <cell r="E1852">
            <v>504.5</v>
          </cell>
        </row>
        <row r="1853">
          <cell r="C1853" t="str">
            <v>RICHARDSON</v>
          </cell>
          <cell r="D1853">
            <v>549.20000000000005</v>
          </cell>
          <cell r="E1853">
            <v>501.3</v>
          </cell>
        </row>
        <row r="1854">
          <cell r="C1854" t="str">
            <v>DAKOTA</v>
          </cell>
          <cell r="D1854">
            <v>378.1</v>
          </cell>
          <cell r="E1854">
            <v>498.2</v>
          </cell>
        </row>
        <row r="1855">
          <cell r="C1855" t="str">
            <v>DAWES</v>
          </cell>
          <cell r="D1855">
            <v>387.1</v>
          </cell>
          <cell r="E1855">
            <v>494.7</v>
          </cell>
        </row>
        <row r="1856">
          <cell r="C1856" t="str">
            <v>ADAMS</v>
          </cell>
          <cell r="D1856">
            <v>621.5</v>
          </cell>
          <cell r="E1856">
            <v>489.2</v>
          </cell>
        </row>
        <row r="1857">
          <cell r="C1857" t="str">
            <v>HOLT</v>
          </cell>
          <cell r="D1857">
            <v>564.29999999999995</v>
          </cell>
          <cell r="E1857">
            <v>488.2</v>
          </cell>
        </row>
        <row r="1858">
          <cell r="C1858" t="str">
            <v>SEWARD</v>
          </cell>
          <cell r="D1858">
            <v>314.39999999999998</v>
          </cell>
          <cell r="E1858">
            <v>483.7</v>
          </cell>
        </row>
        <row r="1859">
          <cell r="C1859" t="str">
            <v>BUFFALO</v>
          </cell>
          <cell r="D1859">
            <v>528.20000000000005</v>
          </cell>
          <cell r="E1859">
            <v>472.1</v>
          </cell>
        </row>
        <row r="1860">
          <cell r="C1860" t="str">
            <v>GAGE</v>
          </cell>
          <cell r="D1860">
            <v>587.70000000000005</v>
          </cell>
          <cell r="E1860">
            <v>461.6</v>
          </cell>
        </row>
        <row r="1861">
          <cell r="C1861" t="str">
            <v>PLATTE</v>
          </cell>
          <cell r="D1861">
            <v>413.5</v>
          </cell>
          <cell r="E1861">
            <v>458.3</v>
          </cell>
        </row>
        <row r="1862">
          <cell r="C1862" t="str">
            <v>DOUGLAS</v>
          </cell>
          <cell r="D1862">
            <v>515.9</v>
          </cell>
          <cell r="E1862">
            <v>458.3</v>
          </cell>
        </row>
        <row r="1863">
          <cell r="C1863" t="str">
            <v>KEARNEY</v>
          </cell>
          <cell r="D1863">
            <v>386.3</v>
          </cell>
          <cell r="E1863">
            <v>437.2</v>
          </cell>
        </row>
        <row r="1864">
          <cell r="C1864" t="str">
            <v>SALINE</v>
          </cell>
          <cell r="D1864">
            <v>509.6</v>
          </cell>
          <cell r="E1864">
            <v>408.9</v>
          </cell>
        </row>
        <row r="1865">
          <cell r="C1865" t="str">
            <v>LANCASTER</v>
          </cell>
          <cell r="D1865">
            <v>538.5</v>
          </cell>
          <cell r="E1865">
            <v>406.8</v>
          </cell>
        </row>
        <row r="1866">
          <cell r="C1866" t="str">
            <v>WAYNE</v>
          </cell>
          <cell r="D1866">
            <v>337.7</v>
          </cell>
          <cell r="E1866">
            <v>385</v>
          </cell>
        </row>
        <row r="1867">
          <cell r="C1867" t="str">
            <v>WASHINGTON</v>
          </cell>
          <cell r="D1867">
            <v>435.4</v>
          </cell>
          <cell r="E1867">
            <v>382.6</v>
          </cell>
        </row>
        <row r="1868">
          <cell r="C1868" t="str">
            <v>DAWSON</v>
          </cell>
          <cell r="D1868">
            <v>410.5</v>
          </cell>
          <cell r="E1868">
            <v>368.3</v>
          </cell>
        </row>
        <row r="1869">
          <cell r="C1869" t="str">
            <v>PERKINS</v>
          </cell>
          <cell r="D1869" t="str">
            <v>N/A</v>
          </cell>
          <cell r="E1869">
            <v>359.3</v>
          </cell>
        </row>
        <row r="1870">
          <cell r="C1870" t="str">
            <v>HAMILTON</v>
          </cell>
          <cell r="D1870">
            <v>321</v>
          </cell>
          <cell r="E1870">
            <v>358.1</v>
          </cell>
        </row>
        <row r="1871">
          <cell r="C1871" t="str">
            <v>BROWN</v>
          </cell>
          <cell r="D1871">
            <v>729.7</v>
          </cell>
          <cell r="E1871">
            <v>356.3</v>
          </cell>
        </row>
        <row r="1872">
          <cell r="C1872" t="str">
            <v>SARPY</v>
          </cell>
          <cell r="D1872">
            <v>416.3</v>
          </cell>
          <cell r="E1872">
            <v>353.5</v>
          </cell>
        </row>
        <row r="1873">
          <cell r="C1873" t="str">
            <v>BUTLER</v>
          </cell>
          <cell r="D1873">
            <v>324.7</v>
          </cell>
          <cell r="E1873">
            <v>350.8</v>
          </cell>
        </row>
        <row r="1874">
          <cell r="C1874" t="str">
            <v>CHEYENNE</v>
          </cell>
          <cell r="D1874">
            <v>984.4</v>
          </cell>
          <cell r="E1874">
            <v>330.1</v>
          </cell>
        </row>
        <row r="1875">
          <cell r="C1875" t="str">
            <v>ANTELOPE</v>
          </cell>
          <cell r="D1875">
            <v>400.2</v>
          </cell>
          <cell r="E1875">
            <v>327.60000000000002</v>
          </cell>
        </row>
        <row r="1876">
          <cell r="C1876" t="str">
            <v>SAUNDERS</v>
          </cell>
          <cell r="D1876">
            <v>334</v>
          </cell>
          <cell r="E1876">
            <v>321.8</v>
          </cell>
        </row>
        <row r="1877">
          <cell r="C1877" t="str">
            <v>KNOX</v>
          </cell>
          <cell r="D1877">
            <v>280.5</v>
          </cell>
          <cell r="E1877">
            <v>321.10000000000002</v>
          </cell>
        </row>
        <row r="1878">
          <cell r="C1878" t="str">
            <v>NANCE</v>
          </cell>
          <cell r="D1878" t="str">
            <v>N/A</v>
          </cell>
          <cell r="E1878">
            <v>314.5</v>
          </cell>
        </row>
        <row r="1879">
          <cell r="C1879" t="str">
            <v>BURT</v>
          </cell>
          <cell r="D1879">
            <v>111.1</v>
          </cell>
          <cell r="E1879">
            <v>296.10000000000002</v>
          </cell>
        </row>
        <row r="1880">
          <cell r="C1880" t="str">
            <v>BOYD</v>
          </cell>
          <cell r="D1880" t="str">
            <v>N/A</v>
          </cell>
          <cell r="E1880">
            <v>263.60000000000002</v>
          </cell>
        </row>
        <row r="1881">
          <cell r="C1881" t="str">
            <v>PIERCE</v>
          </cell>
          <cell r="D1881">
            <v>165.2</v>
          </cell>
          <cell r="E1881">
            <v>250.1</v>
          </cell>
        </row>
        <row r="1882">
          <cell r="C1882" t="str">
            <v>CEDAR</v>
          </cell>
          <cell r="D1882">
            <v>198.9</v>
          </cell>
          <cell r="E1882">
            <v>233.8</v>
          </cell>
        </row>
        <row r="1883">
          <cell r="C1883" t="str">
            <v>CASS</v>
          </cell>
          <cell r="D1883">
            <v>201.4</v>
          </cell>
          <cell r="E1883">
            <v>211.4</v>
          </cell>
        </row>
        <row r="1884">
          <cell r="C1884" t="str">
            <v>CUMING</v>
          </cell>
          <cell r="D1884">
            <v>198.4</v>
          </cell>
          <cell r="E1884">
            <v>150.69999999999999</v>
          </cell>
        </row>
        <row r="1885">
          <cell r="C1885" t="str">
            <v>POLK</v>
          </cell>
          <cell r="D1885">
            <v>111.1</v>
          </cell>
          <cell r="E1885">
            <v>135.1</v>
          </cell>
        </row>
        <row r="1886">
          <cell r="C1886" t="str">
            <v>VALLEY</v>
          </cell>
          <cell r="D1886" t="str">
            <v>N/A</v>
          </cell>
          <cell r="E1886">
            <v>85.3</v>
          </cell>
        </row>
        <row r="1887">
          <cell r="C1887" t="str">
            <v>GARFIELD</v>
          </cell>
          <cell r="D1887" t="str">
            <v>N/A</v>
          </cell>
          <cell r="E1887">
            <v>76.7</v>
          </cell>
        </row>
        <row r="1888">
          <cell r="C1888" t="str">
            <v>DIXON</v>
          </cell>
          <cell r="D1888">
            <v>72.099999999999994</v>
          </cell>
          <cell r="E1888">
            <v>69.099999999999994</v>
          </cell>
        </row>
        <row r="1889">
          <cell r="C1889" t="str">
            <v>THAYER</v>
          </cell>
          <cell r="D1889" t="str">
            <v>N/A</v>
          </cell>
          <cell r="E1889">
            <v>53.8</v>
          </cell>
        </row>
        <row r="1890">
          <cell r="C1890" t="str">
            <v>WEBSTER</v>
          </cell>
          <cell r="D1890" t="str">
            <v>N/A</v>
          </cell>
          <cell r="E1890">
            <v>44.8</v>
          </cell>
        </row>
        <row r="1891">
          <cell r="C1891" t="str">
            <v>FILLMORE</v>
          </cell>
          <cell r="D1891" t="str">
            <v>N/A</v>
          </cell>
          <cell r="E1891">
            <v>42.7</v>
          </cell>
        </row>
        <row r="1892">
          <cell r="C1892" t="str">
            <v>BOONE</v>
          </cell>
          <cell r="D1892" t="str">
            <v>N/A</v>
          </cell>
          <cell r="E1892">
            <v>29.5</v>
          </cell>
        </row>
        <row r="1893">
          <cell r="C1893" t="str">
            <v>FURNAS</v>
          </cell>
          <cell r="D1893" t="str">
            <v>N/A</v>
          </cell>
          <cell r="E1893">
            <v>26</v>
          </cell>
        </row>
        <row r="1894">
          <cell r="C1894" t="str">
            <v>FRANKLIN</v>
          </cell>
          <cell r="D1894" t="str">
            <v>N/A</v>
          </cell>
          <cell r="E1894">
            <v>25.7</v>
          </cell>
        </row>
        <row r="1895">
          <cell r="C1895" t="str">
            <v>SHERMAN</v>
          </cell>
          <cell r="D1895" t="str">
            <v>N/A</v>
          </cell>
          <cell r="E1895">
            <v>21</v>
          </cell>
        </row>
        <row r="1896">
          <cell r="C1896" t="str">
            <v>DEUEL</v>
          </cell>
          <cell r="D1896" t="str">
            <v>N/A</v>
          </cell>
          <cell r="E1896">
            <v>19.399999999999999</v>
          </cell>
        </row>
        <row r="1897">
          <cell r="C1897" t="str">
            <v>THURSTON</v>
          </cell>
          <cell r="D1897">
            <v>217.5</v>
          </cell>
          <cell r="E1897">
            <v>16.8</v>
          </cell>
        </row>
        <row r="1898">
          <cell r="C1898" t="str">
            <v>CLAY</v>
          </cell>
          <cell r="D1898" t="str">
            <v>N/A</v>
          </cell>
          <cell r="E1898">
            <v>9.8000000000000007</v>
          </cell>
        </row>
        <row r="1899">
          <cell r="C1899" t="str">
            <v>COLFAX</v>
          </cell>
          <cell r="D1899" t="str">
            <v>N/A</v>
          </cell>
          <cell r="E1899">
            <v>7.5</v>
          </cell>
        </row>
        <row r="1900">
          <cell r="C1900" t="str">
            <v>SHERIDAN</v>
          </cell>
          <cell r="D1900">
            <v>338.2</v>
          </cell>
          <cell r="E1900">
            <v>6.9</v>
          </cell>
        </row>
        <row r="1901">
          <cell r="C1901" t="str">
            <v>GREELEY</v>
          </cell>
          <cell r="D1901" t="str">
            <v>N/A</v>
          </cell>
          <cell r="E1901">
            <v>4.4000000000000004</v>
          </cell>
        </row>
        <row r="1902">
          <cell r="C1902" t="str">
            <v>COOS</v>
          </cell>
          <cell r="D1902">
            <v>1166.0999999999999</v>
          </cell>
          <cell r="E1902">
            <v>1191.0999999999999</v>
          </cell>
        </row>
        <row r="1903">
          <cell r="C1903" t="str">
            <v>CARROLL</v>
          </cell>
          <cell r="D1903">
            <v>902.7</v>
          </cell>
          <cell r="E1903">
            <v>1128.5</v>
          </cell>
        </row>
        <row r="1904">
          <cell r="C1904" t="str">
            <v>STRAFFORD</v>
          </cell>
          <cell r="D1904">
            <v>1194.5999999999999</v>
          </cell>
          <cell r="E1904">
            <v>1034</v>
          </cell>
        </row>
        <row r="1905">
          <cell r="C1905" t="str">
            <v>MERRIMACK</v>
          </cell>
          <cell r="D1905">
            <v>947.2</v>
          </cell>
          <cell r="E1905">
            <v>921</v>
          </cell>
        </row>
        <row r="1906">
          <cell r="C1906" t="str">
            <v>ROCKINGHAM</v>
          </cell>
          <cell r="D1906">
            <v>835.3</v>
          </cell>
          <cell r="E1906">
            <v>793.3</v>
          </cell>
        </row>
        <row r="1907">
          <cell r="C1907" t="str">
            <v>GRAFTON</v>
          </cell>
          <cell r="D1907">
            <v>804.4</v>
          </cell>
          <cell r="E1907">
            <v>775.4</v>
          </cell>
        </row>
        <row r="1908">
          <cell r="C1908" t="str">
            <v>BELKNAP</v>
          </cell>
          <cell r="D1908">
            <v>995.5</v>
          </cell>
          <cell r="E1908">
            <v>769.2</v>
          </cell>
        </row>
        <row r="1909">
          <cell r="C1909" t="str">
            <v>SULLIVAN</v>
          </cell>
          <cell r="D1909">
            <v>579</v>
          </cell>
          <cell r="E1909">
            <v>707.9</v>
          </cell>
        </row>
        <row r="1910">
          <cell r="C1910" t="str">
            <v>CHESHIRE</v>
          </cell>
          <cell r="D1910">
            <v>730.7</v>
          </cell>
          <cell r="E1910">
            <v>636.5</v>
          </cell>
        </row>
        <row r="1911">
          <cell r="C1911" t="str">
            <v>HILLSBOROUGH</v>
          </cell>
          <cell r="D1911">
            <v>660</v>
          </cell>
          <cell r="E1911">
            <v>588.6</v>
          </cell>
        </row>
        <row r="1912">
          <cell r="C1912" t="str">
            <v>CAMDEN</v>
          </cell>
          <cell r="D1912">
            <v>1352.9</v>
          </cell>
          <cell r="E1912">
            <v>1230.8</v>
          </cell>
        </row>
        <row r="1913">
          <cell r="C1913" t="str">
            <v>CAPE MAY</v>
          </cell>
          <cell r="D1913">
            <v>1098.5999999999999</v>
          </cell>
          <cell r="E1913">
            <v>1220.5</v>
          </cell>
        </row>
        <row r="1914">
          <cell r="C1914" t="str">
            <v>GLOUCESTER</v>
          </cell>
          <cell r="D1914">
            <v>1143.8</v>
          </cell>
          <cell r="E1914">
            <v>1198</v>
          </cell>
        </row>
        <row r="1915">
          <cell r="C1915" t="str">
            <v>BURLINGTON</v>
          </cell>
          <cell r="D1915">
            <v>1007.6</v>
          </cell>
          <cell r="E1915">
            <v>1071.5</v>
          </cell>
        </row>
        <row r="1916">
          <cell r="C1916" t="str">
            <v>CUMBERLAND</v>
          </cell>
          <cell r="D1916">
            <v>907.6</v>
          </cell>
          <cell r="E1916">
            <v>1066.7</v>
          </cell>
        </row>
        <row r="1917">
          <cell r="C1917" t="str">
            <v>ATLANTIC</v>
          </cell>
          <cell r="D1917">
            <v>896.2</v>
          </cell>
          <cell r="E1917">
            <v>971.2</v>
          </cell>
        </row>
        <row r="1918">
          <cell r="C1918" t="str">
            <v>SALEM</v>
          </cell>
          <cell r="D1918">
            <v>921.2</v>
          </cell>
          <cell r="E1918">
            <v>951.1</v>
          </cell>
        </row>
        <row r="1919">
          <cell r="C1919" t="str">
            <v>OCEAN</v>
          </cell>
          <cell r="D1919">
            <v>1095.4000000000001</v>
          </cell>
          <cell r="E1919">
            <v>898.9</v>
          </cell>
        </row>
        <row r="1920">
          <cell r="C1920" t="str">
            <v>WARREN</v>
          </cell>
          <cell r="D1920">
            <v>747.6</v>
          </cell>
          <cell r="E1920">
            <v>795.3</v>
          </cell>
        </row>
        <row r="1921">
          <cell r="C1921" t="str">
            <v>SUSSEX</v>
          </cell>
          <cell r="D1921">
            <v>679.8</v>
          </cell>
          <cell r="E1921">
            <v>793.2</v>
          </cell>
        </row>
        <row r="1922">
          <cell r="C1922" t="str">
            <v>MONMOUTH</v>
          </cell>
          <cell r="D1922">
            <v>890.3</v>
          </cell>
          <cell r="E1922">
            <v>703.9</v>
          </cell>
        </row>
        <row r="1923">
          <cell r="C1923" t="str">
            <v>MERCER</v>
          </cell>
          <cell r="D1923">
            <v>615.6</v>
          </cell>
          <cell r="E1923">
            <v>625</v>
          </cell>
        </row>
        <row r="1924">
          <cell r="C1924" t="str">
            <v>PASSAIC</v>
          </cell>
          <cell r="D1924">
            <v>577.6</v>
          </cell>
          <cell r="E1924">
            <v>575.29999999999995</v>
          </cell>
        </row>
        <row r="1925">
          <cell r="C1925" t="str">
            <v>MIDDLESEX</v>
          </cell>
          <cell r="D1925">
            <v>800.1</v>
          </cell>
          <cell r="E1925">
            <v>552.5</v>
          </cell>
        </row>
        <row r="1926">
          <cell r="C1926" t="str">
            <v>BERGEN</v>
          </cell>
          <cell r="D1926">
            <v>574.4</v>
          </cell>
          <cell r="E1926">
            <v>471</v>
          </cell>
        </row>
        <row r="1927">
          <cell r="C1927" t="str">
            <v>MORRIS</v>
          </cell>
          <cell r="D1927">
            <v>550.6</v>
          </cell>
          <cell r="E1927">
            <v>468.2</v>
          </cell>
        </row>
        <row r="1928">
          <cell r="C1928" t="str">
            <v>HUNTERDON</v>
          </cell>
          <cell r="D1928">
            <v>458.1</v>
          </cell>
          <cell r="E1928">
            <v>455.9</v>
          </cell>
        </row>
        <row r="1929">
          <cell r="C1929" t="str">
            <v>UNION</v>
          </cell>
          <cell r="D1929">
            <v>488.8</v>
          </cell>
          <cell r="E1929">
            <v>420.8</v>
          </cell>
        </row>
        <row r="1930">
          <cell r="C1930" t="str">
            <v>ESSEX</v>
          </cell>
          <cell r="D1930">
            <v>482.1</v>
          </cell>
          <cell r="E1930">
            <v>407.1</v>
          </cell>
        </row>
        <row r="1931">
          <cell r="C1931" t="str">
            <v>SOMERSET</v>
          </cell>
          <cell r="D1931">
            <v>440.6</v>
          </cell>
          <cell r="E1931">
            <v>399.5</v>
          </cell>
        </row>
        <row r="1932">
          <cell r="C1932" t="str">
            <v>HUDSON</v>
          </cell>
          <cell r="D1932">
            <v>437.8</v>
          </cell>
          <cell r="E1932">
            <v>371.5</v>
          </cell>
        </row>
        <row r="1933">
          <cell r="C1933" t="str">
            <v>HARDING</v>
          </cell>
          <cell r="D1933" t="str">
            <v>N/A</v>
          </cell>
          <cell r="E1933" t="str">
            <v>N/A</v>
          </cell>
        </row>
        <row r="1934">
          <cell r="C1934" t="str">
            <v>HIDALGO</v>
          </cell>
          <cell r="D1934" t="str">
            <v>N/A</v>
          </cell>
          <cell r="E1934" t="str">
            <v>N/A</v>
          </cell>
        </row>
        <row r="1935">
          <cell r="C1935" t="str">
            <v>CATRON</v>
          </cell>
          <cell r="D1935" t="str">
            <v>N/A</v>
          </cell>
          <cell r="E1935" t="str">
            <v>N/A</v>
          </cell>
        </row>
        <row r="1936">
          <cell r="C1936" t="str">
            <v>MORA</v>
          </cell>
          <cell r="D1936" t="str">
            <v>N/A</v>
          </cell>
          <cell r="E1936" t="str">
            <v>N/A</v>
          </cell>
        </row>
        <row r="1937">
          <cell r="C1937" t="str">
            <v>GRANT</v>
          </cell>
          <cell r="D1937">
            <v>1613.6</v>
          </cell>
          <cell r="E1937">
            <v>1517</v>
          </cell>
        </row>
        <row r="1938">
          <cell r="C1938" t="str">
            <v>LUNA</v>
          </cell>
          <cell r="D1938">
            <v>668.4</v>
          </cell>
          <cell r="E1938">
            <v>1186</v>
          </cell>
        </row>
        <row r="1939">
          <cell r="C1939" t="str">
            <v>SIERRA</v>
          </cell>
          <cell r="D1939">
            <v>1605.9</v>
          </cell>
          <cell r="E1939">
            <v>1090.3</v>
          </cell>
        </row>
        <row r="1940">
          <cell r="C1940" t="str">
            <v>EDDY</v>
          </cell>
          <cell r="D1940">
            <v>816.8</v>
          </cell>
          <cell r="E1940">
            <v>995.9</v>
          </cell>
        </row>
        <row r="1941">
          <cell r="C1941" t="str">
            <v>SANTA FE</v>
          </cell>
          <cell r="D1941">
            <v>999.6</v>
          </cell>
          <cell r="E1941">
            <v>929.9</v>
          </cell>
        </row>
        <row r="1942">
          <cell r="C1942" t="str">
            <v>QUAY</v>
          </cell>
          <cell r="D1942">
            <v>871.5</v>
          </cell>
          <cell r="E1942">
            <v>922</v>
          </cell>
        </row>
        <row r="1943">
          <cell r="C1943" t="str">
            <v>TAOS</v>
          </cell>
          <cell r="D1943">
            <v>1106.4000000000001</v>
          </cell>
          <cell r="E1943">
            <v>919.2</v>
          </cell>
        </row>
        <row r="1944">
          <cell r="C1944" t="str">
            <v>VALENCIA</v>
          </cell>
          <cell r="D1944">
            <v>981.4</v>
          </cell>
          <cell r="E1944">
            <v>917.4</v>
          </cell>
        </row>
        <row r="1945">
          <cell r="C1945" t="str">
            <v>LINCOLN</v>
          </cell>
          <cell r="D1945">
            <v>1405.3</v>
          </cell>
          <cell r="E1945">
            <v>840.1</v>
          </cell>
        </row>
        <row r="1946">
          <cell r="C1946" t="str">
            <v>RIO ARRIBA</v>
          </cell>
          <cell r="D1946">
            <v>905.1</v>
          </cell>
          <cell r="E1946">
            <v>835.3</v>
          </cell>
        </row>
        <row r="1947">
          <cell r="C1947" t="str">
            <v>SOCORRO</v>
          </cell>
          <cell r="D1947">
            <v>671.1</v>
          </cell>
          <cell r="E1947">
            <v>771</v>
          </cell>
        </row>
        <row r="1948">
          <cell r="C1948" t="str">
            <v>BERNALILLO</v>
          </cell>
          <cell r="D1948">
            <v>963.5</v>
          </cell>
          <cell r="E1948">
            <v>704.5</v>
          </cell>
        </row>
        <row r="1949">
          <cell r="C1949" t="str">
            <v>CHAVES</v>
          </cell>
          <cell r="D1949">
            <v>1021.4</v>
          </cell>
          <cell r="E1949">
            <v>676.3</v>
          </cell>
        </row>
        <row r="1950">
          <cell r="C1950" t="str">
            <v>COLFAX</v>
          </cell>
          <cell r="D1950">
            <v>163.9</v>
          </cell>
          <cell r="E1950">
            <v>625.6</v>
          </cell>
        </row>
        <row r="1951">
          <cell r="C1951" t="str">
            <v>LOS ALAMOS</v>
          </cell>
          <cell r="D1951">
            <v>519.1</v>
          </cell>
          <cell r="E1951">
            <v>576.20000000000005</v>
          </cell>
        </row>
        <row r="1952">
          <cell r="C1952" t="str">
            <v>OTERO</v>
          </cell>
          <cell r="D1952">
            <v>1033.0999999999999</v>
          </cell>
          <cell r="E1952">
            <v>567.1</v>
          </cell>
        </row>
        <row r="1953">
          <cell r="C1953" t="str">
            <v>SANDOVAL</v>
          </cell>
          <cell r="D1953">
            <v>651.29999999999995</v>
          </cell>
          <cell r="E1953">
            <v>554</v>
          </cell>
        </row>
        <row r="1954">
          <cell r="C1954" t="str">
            <v>LEA</v>
          </cell>
          <cell r="D1954">
            <v>649.6</v>
          </cell>
          <cell r="E1954">
            <v>471.4</v>
          </cell>
        </row>
        <row r="1955">
          <cell r="C1955" t="str">
            <v>CURRY</v>
          </cell>
          <cell r="D1955">
            <v>668.6</v>
          </cell>
          <cell r="E1955">
            <v>441.3</v>
          </cell>
        </row>
        <row r="1956">
          <cell r="C1956" t="str">
            <v>SAN JUAN</v>
          </cell>
          <cell r="D1956">
            <v>511.3</v>
          </cell>
          <cell r="E1956">
            <v>427.2</v>
          </cell>
        </row>
        <row r="1957">
          <cell r="C1957" t="str">
            <v>DONA ANA</v>
          </cell>
          <cell r="D1957">
            <v>741.7</v>
          </cell>
          <cell r="E1957">
            <v>394.2</v>
          </cell>
        </row>
        <row r="1958">
          <cell r="C1958" t="str">
            <v>SAN MIGUEL</v>
          </cell>
          <cell r="D1958">
            <v>535.6</v>
          </cell>
          <cell r="E1958">
            <v>391.2</v>
          </cell>
        </row>
        <row r="1959">
          <cell r="C1959" t="str">
            <v>CIBOLA</v>
          </cell>
          <cell r="D1959">
            <v>129.4</v>
          </cell>
          <cell r="E1959">
            <v>327.60000000000002</v>
          </cell>
        </row>
        <row r="1960">
          <cell r="C1960" t="str">
            <v>TORRANCE</v>
          </cell>
          <cell r="D1960">
            <v>291.7</v>
          </cell>
          <cell r="E1960">
            <v>286</v>
          </cell>
        </row>
        <row r="1961">
          <cell r="C1961" t="str">
            <v>UNION</v>
          </cell>
          <cell r="D1961">
            <v>496.8</v>
          </cell>
          <cell r="E1961">
            <v>280.2</v>
          </cell>
        </row>
        <row r="1962">
          <cell r="C1962" t="str">
            <v>MCKINLEY</v>
          </cell>
          <cell r="D1962">
            <v>334.7</v>
          </cell>
          <cell r="E1962">
            <v>220.6</v>
          </cell>
        </row>
        <row r="1963">
          <cell r="C1963" t="str">
            <v>ROOSEVELT</v>
          </cell>
          <cell r="D1963">
            <v>192.8</v>
          </cell>
          <cell r="E1963">
            <v>127.8</v>
          </cell>
        </row>
        <row r="1964">
          <cell r="C1964" t="str">
            <v>GUADALUPE</v>
          </cell>
          <cell r="D1964" t="str">
            <v>N/A</v>
          </cell>
          <cell r="E1964">
            <v>46.7</v>
          </cell>
        </row>
        <row r="1965">
          <cell r="C1965" t="str">
            <v>DE BACA</v>
          </cell>
          <cell r="D1965" t="str">
            <v>N/A</v>
          </cell>
          <cell r="E1965">
            <v>33.799999999999997</v>
          </cell>
        </row>
        <row r="1966">
          <cell r="C1966" t="str">
            <v>ESMERALDA</v>
          </cell>
          <cell r="D1966" t="str">
            <v>N/A</v>
          </cell>
          <cell r="E1966" t="str">
            <v>N/A</v>
          </cell>
        </row>
        <row r="1967">
          <cell r="C1967" t="str">
            <v>EUREKA</v>
          </cell>
          <cell r="D1967" t="str">
            <v>N/A</v>
          </cell>
          <cell r="E1967" t="str">
            <v>N/A</v>
          </cell>
        </row>
        <row r="1968">
          <cell r="C1968" t="str">
            <v>STOREY</v>
          </cell>
          <cell r="D1968" t="str">
            <v>N/A</v>
          </cell>
          <cell r="E1968" t="str">
            <v>N/A</v>
          </cell>
        </row>
        <row r="1969">
          <cell r="C1969" t="str">
            <v>NYE</v>
          </cell>
          <cell r="D1969">
            <v>2211.4</v>
          </cell>
          <cell r="E1969">
            <v>1811.4</v>
          </cell>
        </row>
        <row r="1970">
          <cell r="C1970" t="str">
            <v>CARSON</v>
          </cell>
          <cell r="D1970">
            <v>1736.8</v>
          </cell>
          <cell r="E1970">
            <v>1628.6</v>
          </cell>
        </row>
        <row r="1971">
          <cell r="C1971" t="str">
            <v>MINERAL</v>
          </cell>
          <cell r="D1971">
            <v>1538.7</v>
          </cell>
          <cell r="E1971">
            <v>1576.3</v>
          </cell>
        </row>
        <row r="1972">
          <cell r="C1972" t="str">
            <v>WHITE PINE</v>
          </cell>
          <cell r="D1972">
            <v>1703.2</v>
          </cell>
          <cell r="E1972">
            <v>1292</v>
          </cell>
        </row>
        <row r="1973">
          <cell r="C1973" t="str">
            <v>LINCOLN</v>
          </cell>
          <cell r="D1973">
            <v>1002.3</v>
          </cell>
          <cell r="E1973">
            <v>1198.9000000000001</v>
          </cell>
        </row>
        <row r="1974">
          <cell r="C1974" t="str">
            <v>CHURCHILL</v>
          </cell>
          <cell r="D1974">
            <v>1234.7</v>
          </cell>
          <cell r="E1974">
            <v>1183.0999999999999</v>
          </cell>
        </row>
        <row r="1975">
          <cell r="C1975" t="str">
            <v>LYON</v>
          </cell>
          <cell r="D1975">
            <v>1004.4</v>
          </cell>
          <cell r="E1975">
            <v>1174.0999999999999</v>
          </cell>
        </row>
        <row r="1976">
          <cell r="C1976" t="str">
            <v>DOUGLAS</v>
          </cell>
          <cell r="D1976">
            <v>1259.2</v>
          </cell>
          <cell r="E1976">
            <v>1030.5</v>
          </cell>
        </row>
        <row r="1977">
          <cell r="C1977" t="str">
            <v>CLARK</v>
          </cell>
          <cell r="D1977">
            <v>1344.5</v>
          </cell>
          <cell r="E1977">
            <v>988.9</v>
          </cell>
        </row>
        <row r="1978">
          <cell r="C1978" t="str">
            <v>WASHOE</v>
          </cell>
          <cell r="D1978">
            <v>980.2</v>
          </cell>
          <cell r="E1978">
            <v>949.4</v>
          </cell>
        </row>
        <row r="1979">
          <cell r="C1979" t="str">
            <v>HUMBOLDT</v>
          </cell>
          <cell r="D1979">
            <v>774.4</v>
          </cell>
          <cell r="E1979">
            <v>905.7</v>
          </cell>
        </row>
        <row r="1980">
          <cell r="C1980" t="str">
            <v>ELKO</v>
          </cell>
          <cell r="D1980">
            <v>734.6</v>
          </cell>
          <cell r="E1980">
            <v>608.79999999999995</v>
          </cell>
        </row>
        <row r="1981">
          <cell r="C1981" t="str">
            <v>PERSHING</v>
          </cell>
          <cell r="D1981" t="str">
            <v>N/A</v>
          </cell>
          <cell r="E1981">
            <v>388.5</v>
          </cell>
        </row>
        <row r="1982">
          <cell r="C1982" t="str">
            <v>LANDER</v>
          </cell>
          <cell r="D1982" t="str">
            <v>N/A</v>
          </cell>
          <cell r="E1982">
            <v>7.4</v>
          </cell>
        </row>
        <row r="1983">
          <cell r="C1983" t="str">
            <v>HAMILTON</v>
          </cell>
          <cell r="D1983" t="str">
            <v>N/A</v>
          </cell>
          <cell r="E1983" t="str">
            <v>N/A</v>
          </cell>
        </row>
        <row r="1984">
          <cell r="C1984" t="str">
            <v>SULLIVAN</v>
          </cell>
          <cell r="D1984">
            <v>1184</v>
          </cell>
          <cell r="E1984">
            <v>1182.4000000000001</v>
          </cell>
        </row>
        <row r="1985">
          <cell r="C1985" t="str">
            <v>CHEMUNG</v>
          </cell>
          <cell r="D1985">
            <v>1040.8</v>
          </cell>
          <cell r="E1985">
            <v>1165.0999999999999</v>
          </cell>
        </row>
        <row r="1986">
          <cell r="C1986" t="str">
            <v>WARREN</v>
          </cell>
          <cell r="D1986">
            <v>929.2</v>
          </cell>
          <cell r="E1986">
            <v>1005.3</v>
          </cell>
        </row>
        <row r="1987">
          <cell r="C1987" t="str">
            <v>NIAGARA</v>
          </cell>
          <cell r="D1987">
            <v>1279.8</v>
          </cell>
          <cell r="E1987">
            <v>999.9</v>
          </cell>
        </row>
        <row r="1988">
          <cell r="C1988" t="str">
            <v>CHAUTAUQUA</v>
          </cell>
          <cell r="D1988">
            <v>1127.0999999999999</v>
          </cell>
          <cell r="E1988">
            <v>940.4</v>
          </cell>
        </row>
        <row r="1989">
          <cell r="C1989" t="str">
            <v>ULSTER</v>
          </cell>
          <cell r="D1989">
            <v>824.1</v>
          </cell>
          <cell r="E1989">
            <v>931.7</v>
          </cell>
        </row>
        <row r="1990">
          <cell r="C1990" t="str">
            <v>GREENE</v>
          </cell>
          <cell r="D1990">
            <v>1071.9000000000001</v>
          </cell>
          <cell r="E1990">
            <v>909.4</v>
          </cell>
        </row>
        <row r="1991">
          <cell r="C1991" t="str">
            <v>ERIE</v>
          </cell>
          <cell r="D1991">
            <v>1083.9000000000001</v>
          </cell>
          <cell r="E1991">
            <v>885.3</v>
          </cell>
        </row>
        <row r="1992">
          <cell r="C1992" t="str">
            <v>CATTARAUGUS</v>
          </cell>
          <cell r="D1992">
            <v>1032.9000000000001</v>
          </cell>
          <cell r="E1992">
            <v>871.8</v>
          </cell>
        </row>
        <row r="1993">
          <cell r="C1993" t="str">
            <v>BROOME</v>
          </cell>
          <cell r="D1993">
            <v>930</v>
          </cell>
          <cell r="E1993">
            <v>862.2</v>
          </cell>
        </row>
        <row r="1994">
          <cell r="C1994" t="str">
            <v>ORANGE</v>
          </cell>
          <cell r="D1994">
            <v>778.9</v>
          </cell>
          <cell r="E1994">
            <v>843.1</v>
          </cell>
        </row>
        <row r="1995">
          <cell r="C1995" t="str">
            <v>RICHMOND</v>
          </cell>
          <cell r="D1995">
            <v>1140.3</v>
          </cell>
          <cell r="E1995">
            <v>823.7</v>
          </cell>
        </row>
        <row r="1996">
          <cell r="C1996" t="str">
            <v>STEUBEN</v>
          </cell>
          <cell r="D1996">
            <v>761.1</v>
          </cell>
          <cell r="E1996">
            <v>808.9</v>
          </cell>
        </row>
        <row r="1997">
          <cell r="C1997" t="str">
            <v>SCHUYLER</v>
          </cell>
          <cell r="D1997">
            <v>442.2</v>
          </cell>
          <cell r="E1997">
            <v>788.8</v>
          </cell>
        </row>
        <row r="1998">
          <cell r="C1998" t="str">
            <v>CLINTON</v>
          </cell>
          <cell r="D1998">
            <v>441.6</v>
          </cell>
          <cell r="E1998">
            <v>788.3</v>
          </cell>
        </row>
        <row r="1999">
          <cell r="C1999" t="str">
            <v>DELAWARE</v>
          </cell>
          <cell r="D1999">
            <v>850.7</v>
          </cell>
          <cell r="E1999">
            <v>781.6</v>
          </cell>
        </row>
        <row r="2000">
          <cell r="C2000" t="str">
            <v>NASSAU</v>
          </cell>
          <cell r="D2000">
            <v>709</v>
          </cell>
          <cell r="E2000">
            <v>756.9</v>
          </cell>
        </row>
        <row r="2001">
          <cell r="C2001" t="str">
            <v>COLUMBIA</v>
          </cell>
          <cell r="D2001">
            <v>832</v>
          </cell>
          <cell r="E2001">
            <v>742.4</v>
          </cell>
        </row>
        <row r="2002">
          <cell r="C2002" t="str">
            <v>TOMPKINS</v>
          </cell>
          <cell r="D2002">
            <v>536.5</v>
          </cell>
          <cell r="E2002">
            <v>741.5</v>
          </cell>
        </row>
        <row r="2003">
          <cell r="C2003" t="str">
            <v>WASHINGTON</v>
          </cell>
          <cell r="D2003">
            <v>756.9</v>
          </cell>
          <cell r="E2003">
            <v>738.5</v>
          </cell>
        </row>
        <row r="2004">
          <cell r="C2004" t="str">
            <v>DUTCHESS</v>
          </cell>
          <cell r="D2004">
            <v>807.1</v>
          </cell>
          <cell r="E2004">
            <v>715.7</v>
          </cell>
        </row>
        <row r="2005">
          <cell r="C2005" t="str">
            <v>ALLEGANY</v>
          </cell>
          <cell r="D2005">
            <v>829.4</v>
          </cell>
          <cell r="E2005">
            <v>694.8</v>
          </cell>
        </row>
        <row r="2006">
          <cell r="C2006" t="str">
            <v>GENESEE</v>
          </cell>
          <cell r="D2006">
            <v>1032.0999999999999</v>
          </cell>
          <cell r="E2006">
            <v>683.5</v>
          </cell>
        </row>
        <row r="2007">
          <cell r="C2007" t="str">
            <v>CORTLAND</v>
          </cell>
          <cell r="D2007">
            <v>395.1</v>
          </cell>
          <cell r="E2007">
            <v>671.7</v>
          </cell>
        </row>
        <row r="2008">
          <cell r="C2008" t="str">
            <v>SCHOHARIE</v>
          </cell>
          <cell r="D2008">
            <v>466.2</v>
          </cell>
          <cell r="E2008">
            <v>658</v>
          </cell>
        </row>
        <row r="2009">
          <cell r="C2009" t="str">
            <v>MONTGOMERY</v>
          </cell>
          <cell r="D2009">
            <v>693.6</v>
          </cell>
          <cell r="E2009">
            <v>652.1</v>
          </cell>
        </row>
        <row r="2010">
          <cell r="C2010" t="str">
            <v>TIOGA</v>
          </cell>
          <cell r="D2010">
            <v>668.3</v>
          </cell>
          <cell r="E2010">
            <v>648.29999999999995</v>
          </cell>
        </row>
        <row r="2011">
          <cell r="C2011" t="str">
            <v>ONEIDA</v>
          </cell>
          <cell r="D2011">
            <v>645.5</v>
          </cell>
          <cell r="E2011">
            <v>647.79999999999995</v>
          </cell>
        </row>
        <row r="2012">
          <cell r="C2012" t="str">
            <v>OTSEGO</v>
          </cell>
          <cell r="D2012">
            <v>583</v>
          </cell>
          <cell r="E2012">
            <v>635.9</v>
          </cell>
        </row>
        <row r="2013">
          <cell r="C2013" t="str">
            <v>SUFFOLK</v>
          </cell>
          <cell r="D2013">
            <v>885.3</v>
          </cell>
          <cell r="E2013">
            <v>630.20000000000005</v>
          </cell>
        </row>
        <row r="2014">
          <cell r="C2014" t="str">
            <v>FRANKLIN</v>
          </cell>
          <cell r="D2014">
            <v>318.3</v>
          </cell>
          <cell r="E2014">
            <v>623.5</v>
          </cell>
        </row>
        <row r="2015">
          <cell r="C2015" t="str">
            <v>OSWEGO</v>
          </cell>
          <cell r="D2015">
            <v>482.8</v>
          </cell>
          <cell r="E2015">
            <v>621</v>
          </cell>
        </row>
        <row r="2016">
          <cell r="C2016" t="str">
            <v>WAYNE</v>
          </cell>
          <cell r="D2016">
            <v>714.6</v>
          </cell>
          <cell r="E2016">
            <v>615.20000000000005</v>
          </cell>
        </row>
        <row r="2017">
          <cell r="C2017" t="str">
            <v>WYOMING</v>
          </cell>
          <cell r="D2017">
            <v>617.9</v>
          </cell>
          <cell r="E2017">
            <v>597.9</v>
          </cell>
        </row>
        <row r="2018">
          <cell r="C2018" t="str">
            <v>ORLEANS</v>
          </cell>
          <cell r="D2018">
            <v>615.1</v>
          </cell>
          <cell r="E2018">
            <v>593.70000000000005</v>
          </cell>
        </row>
        <row r="2019">
          <cell r="C2019" t="str">
            <v>MADISON</v>
          </cell>
          <cell r="D2019">
            <v>420.2</v>
          </cell>
          <cell r="E2019">
            <v>588.9</v>
          </cell>
        </row>
        <row r="2020">
          <cell r="C2020" t="str">
            <v>SAINT LAWRENCE</v>
          </cell>
          <cell r="D2020">
            <v>249.9</v>
          </cell>
          <cell r="E2020">
            <v>577.29999999999995</v>
          </cell>
        </row>
        <row r="2021">
          <cell r="C2021" t="str">
            <v>ONONDAGA</v>
          </cell>
          <cell r="D2021">
            <v>536.6</v>
          </cell>
          <cell r="E2021">
            <v>569.20000000000005</v>
          </cell>
        </row>
        <row r="2022">
          <cell r="C2022" t="str">
            <v>ONTARIO</v>
          </cell>
          <cell r="D2022">
            <v>660.7</v>
          </cell>
          <cell r="E2022">
            <v>546.6</v>
          </cell>
        </row>
        <row r="2023">
          <cell r="C2023" t="str">
            <v>NEW YORK</v>
          </cell>
          <cell r="D2023">
            <v>683.7</v>
          </cell>
          <cell r="E2023">
            <v>545.1</v>
          </cell>
        </row>
        <row r="2024">
          <cell r="C2024" t="str">
            <v>RENSSELAER</v>
          </cell>
          <cell r="D2024">
            <v>557.29999999999995</v>
          </cell>
          <cell r="E2024">
            <v>541.9</v>
          </cell>
        </row>
        <row r="2025">
          <cell r="C2025" t="str">
            <v>LIVINGSTON</v>
          </cell>
          <cell r="D2025">
            <v>628.70000000000005</v>
          </cell>
          <cell r="E2025">
            <v>530.4</v>
          </cell>
        </row>
        <row r="2026">
          <cell r="C2026" t="str">
            <v>ESSEX</v>
          </cell>
          <cell r="D2026">
            <v>314</v>
          </cell>
          <cell r="E2026">
            <v>523.5</v>
          </cell>
        </row>
        <row r="2027">
          <cell r="C2027" t="str">
            <v>FULTON</v>
          </cell>
          <cell r="D2027">
            <v>665.8</v>
          </cell>
          <cell r="E2027">
            <v>522.9</v>
          </cell>
        </row>
        <row r="2028">
          <cell r="C2028" t="str">
            <v>MONROE</v>
          </cell>
          <cell r="D2028">
            <v>730.7</v>
          </cell>
          <cell r="E2028">
            <v>514.79999999999995</v>
          </cell>
        </row>
        <row r="2029">
          <cell r="C2029" t="str">
            <v>HERKIMER</v>
          </cell>
          <cell r="D2029">
            <v>422.7</v>
          </cell>
          <cell r="E2029">
            <v>510.9</v>
          </cell>
        </row>
        <row r="2030">
          <cell r="C2030" t="str">
            <v>SENECA</v>
          </cell>
          <cell r="D2030">
            <v>383.3</v>
          </cell>
          <cell r="E2030">
            <v>494.3</v>
          </cell>
        </row>
        <row r="2031">
          <cell r="C2031" t="str">
            <v>CAYUGA</v>
          </cell>
          <cell r="D2031">
            <v>326.60000000000002</v>
          </cell>
          <cell r="E2031">
            <v>474.4</v>
          </cell>
        </row>
        <row r="2032">
          <cell r="C2032" t="str">
            <v>PUTNAM</v>
          </cell>
          <cell r="D2032">
            <v>431.2</v>
          </cell>
          <cell r="E2032">
            <v>459.7</v>
          </cell>
        </row>
        <row r="2033">
          <cell r="C2033" t="str">
            <v>SARATOGA</v>
          </cell>
          <cell r="D2033">
            <v>458.5</v>
          </cell>
          <cell r="E2033">
            <v>458.9</v>
          </cell>
        </row>
        <row r="2034">
          <cell r="C2034" t="str">
            <v>SCHENECTADY</v>
          </cell>
          <cell r="D2034">
            <v>541.1</v>
          </cell>
          <cell r="E2034">
            <v>457.7</v>
          </cell>
        </row>
        <row r="2035">
          <cell r="C2035" t="str">
            <v>CHENANGO</v>
          </cell>
          <cell r="D2035">
            <v>648.4</v>
          </cell>
          <cell r="E2035">
            <v>447.8</v>
          </cell>
        </row>
        <row r="2036">
          <cell r="C2036" t="str">
            <v>ALBANY</v>
          </cell>
          <cell r="D2036">
            <v>542.6</v>
          </cell>
          <cell r="E2036">
            <v>439.9</v>
          </cell>
        </row>
        <row r="2037">
          <cell r="C2037" t="str">
            <v>ROCKLAND</v>
          </cell>
          <cell r="D2037">
            <v>474.4</v>
          </cell>
          <cell r="E2037">
            <v>434.8</v>
          </cell>
        </row>
        <row r="2038">
          <cell r="C2038" t="str">
            <v>YATES</v>
          </cell>
          <cell r="D2038">
            <v>609.6</v>
          </cell>
          <cell r="E2038">
            <v>418.9</v>
          </cell>
        </row>
        <row r="2039">
          <cell r="C2039" t="str">
            <v>JEFFERSON</v>
          </cell>
          <cell r="D2039">
            <v>219.7</v>
          </cell>
          <cell r="E2039">
            <v>409.4</v>
          </cell>
        </row>
        <row r="2040">
          <cell r="C2040" t="str">
            <v>BRONX</v>
          </cell>
          <cell r="D2040">
            <v>463.5</v>
          </cell>
          <cell r="E2040">
            <v>389.4</v>
          </cell>
        </row>
        <row r="2041">
          <cell r="C2041" t="str">
            <v>LEWIS</v>
          </cell>
          <cell r="D2041">
            <v>140.80000000000001</v>
          </cell>
          <cell r="E2041">
            <v>366.6</v>
          </cell>
        </row>
        <row r="2042">
          <cell r="C2042" t="str">
            <v>WESTCHESTER</v>
          </cell>
          <cell r="D2042">
            <v>444.2</v>
          </cell>
          <cell r="E2042">
            <v>364.2</v>
          </cell>
        </row>
        <row r="2043">
          <cell r="C2043" t="str">
            <v>QUEENS</v>
          </cell>
          <cell r="D2043">
            <v>291.3</v>
          </cell>
          <cell r="E2043">
            <v>297.7</v>
          </cell>
        </row>
        <row r="2044">
          <cell r="C2044" t="str">
            <v>KINGS</v>
          </cell>
          <cell r="D2044">
            <v>297.8</v>
          </cell>
          <cell r="E2044">
            <v>271.5</v>
          </cell>
        </row>
        <row r="2045">
          <cell r="C2045" t="str">
            <v>JACKSON</v>
          </cell>
          <cell r="D2045">
            <v>2083</v>
          </cell>
          <cell r="E2045">
            <v>1582.4</v>
          </cell>
        </row>
        <row r="2046">
          <cell r="C2046" t="str">
            <v>JEFFERSON</v>
          </cell>
          <cell r="D2046">
            <v>1814.8</v>
          </cell>
          <cell r="E2046">
            <v>1184.8</v>
          </cell>
        </row>
        <row r="2047">
          <cell r="C2047" t="str">
            <v>WASHINGTON</v>
          </cell>
          <cell r="D2047">
            <v>1219</v>
          </cell>
          <cell r="E2047">
            <v>1102</v>
          </cell>
        </row>
        <row r="2048">
          <cell r="C2048" t="str">
            <v>PIKE</v>
          </cell>
          <cell r="D2048">
            <v>1271.0999999999999</v>
          </cell>
          <cell r="E2048">
            <v>1056</v>
          </cell>
        </row>
        <row r="2049">
          <cell r="C2049" t="str">
            <v>ROSS</v>
          </cell>
          <cell r="D2049">
            <v>1629.9</v>
          </cell>
          <cell r="E2049">
            <v>1051.3</v>
          </cell>
        </row>
        <row r="2050">
          <cell r="C2050" t="str">
            <v>TRUMBULL</v>
          </cell>
          <cell r="D2050">
            <v>1387.2</v>
          </cell>
          <cell r="E2050">
            <v>1031.5999999999999</v>
          </cell>
        </row>
        <row r="2051">
          <cell r="C2051" t="str">
            <v>BELMONT</v>
          </cell>
          <cell r="D2051">
            <v>1681.8</v>
          </cell>
          <cell r="E2051">
            <v>1002.7</v>
          </cell>
        </row>
        <row r="2052">
          <cell r="C2052" t="str">
            <v>SCIOTO</v>
          </cell>
          <cell r="D2052">
            <v>1382.8</v>
          </cell>
          <cell r="E2052">
            <v>994.9</v>
          </cell>
        </row>
        <row r="2053">
          <cell r="C2053" t="str">
            <v>HURON</v>
          </cell>
          <cell r="D2053">
            <v>1040.5</v>
          </cell>
          <cell r="E2053">
            <v>989.2</v>
          </cell>
        </row>
        <row r="2054">
          <cell r="C2054" t="str">
            <v>GALLIA</v>
          </cell>
          <cell r="D2054">
            <v>1582.7</v>
          </cell>
          <cell r="E2054">
            <v>982.7</v>
          </cell>
        </row>
        <row r="2055">
          <cell r="C2055" t="str">
            <v>MAHONING</v>
          </cell>
          <cell r="D2055">
            <v>1330</v>
          </cell>
          <cell r="E2055">
            <v>947.3</v>
          </cell>
        </row>
        <row r="2056">
          <cell r="C2056" t="str">
            <v>HIGHLAND</v>
          </cell>
          <cell r="D2056">
            <v>1338.8</v>
          </cell>
          <cell r="E2056">
            <v>942.8</v>
          </cell>
        </row>
        <row r="2057">
          <cell r="C2057" t="str">
            <v>MUSKINGUM</v>
          </cell>
          <cell r="D2057">
            <v>1214.2</v>
          </cell>
          <cell r="E2057">
            <v>913.6</v>
          </cell>
        </row>
        <row r="2058">
          <cell r="C2058" t="str">
            <v>HOCKING</v>
          </cell>
          <cell r="D2058">
            <v>769.6</v>
          </cell>
          <cell r="E2058">
            <v>883.1</v>
          </cell>
        </row>
        <row r="2059">
          <cell r="C2059" t="str">
            <v>CLINTON</v>
          </cell>
          <cell r="D2059">
            <v>1429</v>
          </cell>
          <cell r="E2059">
            <v>882.5</v>
          </cell>
        </row>
        <row r="2060">
          <cell r="C2060" t="str">
            <v>GUERNSEY</v>
          </cell>
          <cell r="D2060">
            <v>1115.7</v>
          </cell>
          <cell r="E2060">
            <v>879</v>
          </cell>
        </row>
        <row r="2061">
          <cell r="C2061" t="str">
            <v>ERIE</v>
          </cell>
          <cell r="D2061">
            <v>1106.9000000000001</v>
          </cell>
          <cell r="E2061">
            <v>846.2</v>
          </cell>
        </row>
        <row r="2062">
          <cell r="C2062" t="str">
            <v>ATHENS</v>
          </cell>
          <cell r="D2062">
            <v>983.5</v>
          </cell>
          <cell r="E2062">
            <v>846.1</v>
          </cell>
        </row>
        <row r="2063">
          <cell r="C2063" t="str">
            <v>LUCAS</v>
          </cell>
          <cell r="D2063">
            <v>1087</v>
          </cell>
          <cell r="E2063">
            <v>829.8</v>
          </cell>
        </row>
        <row r="2064">
          <cell r="C2064" t="str">
            <v>PERRY</v>
          </cell>
          <cell r="D2064">
            <v>1121.9000000000001</v>
          </cell>
          <cell r="E2064">
            <v>827</v>
          </cell>
        </row>
        <row r="2065">
          <cell r="C2065" t="str">
            <v>FAYETTE</v>
          </cell>
          <cell r="D2065">
            <v>1092.3</v>
          </cell>
          <cell r="E2065">
            <v>811.2</v>
          </cell>
        </row>
        <row r="2066">
          <cell r="C2066" t="str">
            <v>MARION</v>
          </cell>
          <cell r="D2066">
            <v>920.3</v>
          </cell>
          <cell r="E2066">
            <v>804.5</v>
          </cell>
        </row>
        <row r="2067">
          <cell r="C2067" t="str">
            <v>BUTLER</v>
          </cell>
          <cell r="D2067">
            <v>1101.4000000000001</v>
          </cell>
          <cell r="E2067">
            <v>799.1</v>
          </cell>
        </row>
        <row r="2068">
          <cell r="C2068" t="str">
            <v>BROWN</v>
          </cell>
          <cell r="D2068">
            <v>878.8</v>
          </cell>
          <cell r="E2068">
            <v>771.7</v>
          </cell>
        </row>
        <row r="2069">
          <cell r="C2069" t="str">
            <v>CLERMONT</v>
          </cell>
          <cell r="D2069">
            <v>1098.5</v>
          </cell>
          <cell r="E2069">
            <v>755.6</v>
          </cell>
        </row>
        <row r="2070">
          <cell r="C2070" t="str">
            <v>COLUMBIANA</v>
          </cell>
          <cell r="D2070">
            <v>884.8</v>
          </cell>
          <cell r="E2070">
            <v>744.9</v>
          </cell>
        </row>
        <row r="2071">
          <cell r="C2071" t="str">
            <v>CLARK</v>
          </cell>
          <cell r="D2071">
            <v>994.2</v>
          </cell>
          <cell r="E2071">
            <v>738.4</v>
          </cell>
        </row>
        <row r="2072">
          <cell r="C2072" t="str">
            <v>PICKAWAY</v>
          </cell>
          <cell r="D2072">
            <v>965</v>
          </cell>
          <cell r="E2072">
            <v>734.1</v>
          </cell>
        </row>
        <row r="2073">
          <cell r="C2073" t="str">
            <v>MONTGOMERY</v>
          </cell>
          <cell r="D2073">
            <v>1023.3</v>
          </cell>
          <cell r="E2073">
            <v>725.4</v>
          </cell>
        </row>
        <row r="2074">
          <cell r="C2074" t="str">
            <v>FAIRFIELD</v>
          </cell>
          <cell r="D2074">
            <v>981.4</v>
          </cell>
          <cell r="E2074">
            <v>703.9</v>
          </cell>
        </row>
        <row r="2075">
          <cell r="C2075" t="str">
            <v>OTTAWA</v>
          </cell>
          <cell r="D2075">
            <v>621.9</v>
          </cell>
          <cell r="E2075">
            <v>692.7</v>
          </cell>
        </row>
        <row r="2076">
          <cell r="C2076" t="str">
            <v>CRAWFORD</v>
          </cell>
          <cell r="D2076">
            <v>905.6</v>
          </cell>
          <cell r="E2076">
            <v>687.4</v>
          </cell>
        </row>
        <row r="2077">
          <cell r="C2077" t="str">
            <v>STARK</v>
          </cell>
          <cell r="D2077">
            <v>789.8</v>
          </cell>
          <cell r="E2077">
            <v>686.7</v>
          </cell>
        </row>
        <row r="2078">
          <cell r="C2078" t="str">
            <v>SUMMIT</v>
          </cell>
          <cell r="D2078">
            <v>992.4</v>
          </cell>
          <cell r="E2078">
            <v>679.8</v>
          </cell>
        </row>
        <row r="2079">
          <cell r="C2079" t="str">
            <v>UNION</v>
          </cell>
          <cell r="D2079">
            <v>790.5</v>
          </cell>
          <cell r="E2079">
            <v>673.2</v>
          </cell>
        </row>
        <row r="2080">
          <cell r="C2080" t="str">
            <v>MEIGS</v>
          </cell>
          <cell r="D2080">
            <v>1218.4000000000001</v>
          </cell>
          <cell r="E2080">
            <v>670.5</v>
          </cell>
        </row>
        <row r="2081">
          <cell r="C2081" t="str">
            <v>LOGAN</v>
          </cell>
          <cell r="D2081">
            <v>969.4</v>
          </cell>
          <cell r="E2081">
            <v>654.5</v>
          </cell>
        </row>
        <row r="2082">
          <cell r="C2082" t="str">
            <v>DEFIANCE</v>
          </cell>
          <cell r="D2082">
            <v>652.9</v>
          </cell>
          <cell r="E2082">
            <v>654.29999999999995</v>
          </cell>
        </row>
        <row r="2083">
          <cell r="C2083" t="str">
            <v>FRANKLIN</v>
          </cell>
          <cell r="D2083">
            <v>1108</v>
          </cell>
          <cell r="E2083">
            <v>651.20000000000005</v>
          </cell>
        </row>
        <row r="2084">
          <cell r="C2084" t="str">
            <v>MADISON</v>
          </cell>
          <cell r="D2084">
            <v>638.20000000000005</v>
          </cell>
          <cell r="E2084">
            <v>650.4</v>
          </cell>
        </row>
        <row r="2085">
          <cell r="C2085" t="str">
            <v>HAMILTON</v>
          </cell>
          <cell r="D2085">
            <v>1007</v>
          </cell>
          <cell r="E2085">
            <v>648.5</v>
          </cell>
        </row>
        <row r="2086">
          <cell r="C2086" t="str">
            <v>COSHOCTON</v>
          </cell>
          <cell r="D2086">
            <v>713.2</v>
          </cell>
          <cell r="E2086">
            <v>644</v>
          </cell>
        </row>
        <row r="2087">
          <cell r="C2087" t="str">
            <v>GREENE</v>
          </cell>
          <cell r="D2087">
            <v>998.6</v>
          </cell>
          <cell r="E2087">
            <v>640.9</v>
          </cell>
        </row>
        <row r="2088">
          <cell r="C2088" t="str">
            <v>LAWRENCE</v>
          </cell>
          <cell r="D2088">
            <v>977.5</v>
          </cell>
          <cell r="E2088">
            <v>636.5</v>
          </cell>
        </row>
        <row r="2089">
          <cell r="C2089" t="str">
            <v>SANDUSKY</v>
          </cell>
          <cell r="D2089">
            <v>748.8</v>
          </cell>
          <cell r="E2089">
            <v>619.9</v>
          </cell>
        </row>
        <row r="2090">
          <cell r="C2090" t="str">
            <v>ASHTABULA</v>
          </cell>
          <cell r="D2090">
            <v>1058.3</v>
          </cell>
          <cell r="E2090">
            <v>615</v>
          </cell>
        </row>
        <row r="2091">
          <cell r="C2091" t="str">
            <v>CHAMPAIGN</v>
          </cell>
          <cell r="D2091">
            <v>734.6</v>
          </cell>
          <cell r="E2091">
            <v>600.79999999999995</v>
          </cell>
        </row>
        <row r="2092">
          <cell r="C2092" t="str">
            <v>LICKING</v>
          </cell>
          <cell r="D2092">
            <v>730.5</v>
          </cell>
          <cell r="E2092">
            <v>592.29999999999995</v>
          </cell>
        </row>
        <row r="2093">
          <cell r="C2093" t="str">
            <v>FULTON</v>
          </cell>
          <cell r="D2093">
            <v>632.79999999999995</v>
          </cell>
          <cell r="E2093">
            <v>588.1</v>
          </cell>
        </row>
        <row r="2094">
          <cell r="C2094" t="str">
            <v>LAKE</v>
          </cell>
          <cell r="D2094">
            <v>767.7</v>
          </cell>
          <cell r="E2094">
            <v>581.79999999999995</v>
          </cell>
        </row>
        <row r="2095">
          <cell r="C2095" t="str">
            <v>TUSCARAWAS</v>
          </cell>
          <cell r="D2095">
            <v>667.7</v>
          </cell>
          <cell r="E2095">
            <v>579.9</v>
          </cell>
        </row>
        <row r="2096">
          <cell r="C2096" t="str">
            <v>RICHLAND</v>
          </cell>
          <cell r="D2096">
            <v>872.9</v>
          </cell>
          <cell r="E2096">
            <v>575.1</v>
          </cell>
        </row>
        <row r="2097">
          <cell r="C2097" t="str">
            <v>WARREN</v>
          </cell>
          <cell r="D2097">
            <v>803.9</v>
          </cell>
          <cell r="E2097">
            <v>573.29999999999995</v>
          </cell>
        </row>
        <row r="2098">
          <cell r="C2098" t="str">
            <v>ADAMS</v>
          </cell>
          <cell r="D2098">
            <v>1265</v>
          </cell>
          <cell r="E2098">
            <v>559.6</v>
          </cell>
        </row>
        <row r="2099">
          <cell r="C2099" t="str">
            <v>VAN WERT</v>
          </cell>
          <cell r="D2099">
            <v>421.8</v>
          </cell>
          <cell r="E2099">
            <v>549.1</v>
          </cell>
        </row>
        <row r="2100">
          <cell r="C2100" t="str">
            <v>HARDIN</v>
          </cell>
          <cell r="D2100">
            <v>694</v>
          </cell>
          <cell r="E2100">
            <v>547.70000000000005</v>
          </cell>
        </row>
        <row r="2101">
          <cell r="C2101" t="str">
            <v>MORROW</v>
          </cell>
          <cell r="D2101">
            <v>387.8</v>
          </cell>
          <cell r="E2101">
            <v>547.20000000000005</v>
          </cell>
        </row>
        <row r="2102">
          <cell r="C2102" t="str">
            <v>ALLEN</v>
          </cell>
          <cell r="D2102">
            <v>755.2</v>
          </cell>
          <cell r="E2102">
            <v>546</v>
          </cell>
        </row>
        <row r="2103">
          <cell r="C2103" t="str">
            <v>LORAIN</v>
          </cell>
          <cell r="D2103">
            <v>725.1</v>
          </cell>
          <cell r="E2103">
            <v>540.29999999999995</v>
          </cell>
        </row>
        <row r="2104">
          <cell r="C2104" t="str">
            <v>SENECA</v>
          </cell>
          <cell r="D2104">
            <v>650.4</v>
          </cell>
          <cell r="E2104">
            <v>517.79999999999995</v>
          </cell>
        </row>
        <row r="2105">
          <cell r="C2105" t="str">
            <v>PORTAGE</v>
          </cell>
          <cell r="D2105">
            <v>706.9</v>
          </cell>
          <cell r="E2105">
            <v>500.9</v>
          </cell>
        </row>
        <row r="2106">
          <cell r="C2106" t="str">
            <v>PREBLE</v>
          </cell>
          <cell r="D2106">
            <v>740.6</v>
          </cell>
          <cell r="E2106">
            <v>494.5</v>
          </cell>
        </row>
        <row r="2107">
          <cell r="C2107" t="str">
            <v>HARRISON</v>
          </cell>
          <cell r="D2107">
            <v>604</v>
          </cell>
          <cell r="E2107">
            <v>488</v>
          </cell>
        </row>
        <row r="2108">
          <cell r="C2108" t="str">
            <v>GEAUGA</v>
          </cell>
          <cell r="D2108">
            <v>565.70000000000005</v>
          </cell>
          <cell r="E2108">
            <v>474.6</v>
          </cell>
        </row>
        <row r="2109">
          <cell r="C2109" t="str">
            <v>WAYNE</v>
          </cell>
          <cell r="D2109">
            <v>568.1</v>
          </cell>
          <cell r="E2109">
            <v>462.6</v>
          </cell>
        </row>
        <row r="2110">
          <cell r="C2110" t="str">
            <v>DELAWARE</v>
          </cell>
          <cell r="D2110">
            <v>659.3</v>
          </cell>
          <cell r="E2110">
            <v>459.6</v>
          </cell>
        </row>
        <row r="2111">
          <cell r="C2111" t="str">
            <v>MEDINA</v>
          </cell>
          <cell r="D2111">
            <v>622.6</v>
          </cell>
          <cell r="E2111">
            <v>449.7</v>
          </cell>
        </row>
        <row r="2112">
          <cell r="C2112" t="str">
            <v>SHELBY</v>
          </cell>
          <cell r="D2112">
            <v>608.9</v>
          </cell>
          <cell r="E2112">
            <v>443.4</v>
          </cell>
        </row>
        <row r="2113">
          <cell r="C2113" t="str">
            <v>HENRY</v>
          </cell>
          <cell r="D2113">
            <v>507</v>
          </cell>
          <cell r="E2113">
            <v>442.1</v>
          </cell>
        </row>
        <row r="2114">
          <cell r="C2114" t="str">
            <v>MIAMI</v>
          </cell>
          <cell r="D2114">
            <v>462.4</v>
          </cell>
          <cell r="E2114">
            <v>440.3</v>
          </cell>
        </row>
        <row r="2115">
          <cell r="C2115" t="str">
            <v>KNOX</v>
          </cell>
          <cell r="D2115">
            <v>551.6</v>
          </cell>
          <cell r="E2115">
            <v>427.4</v>
          </cell>
        </row>
        <row r="2116">
          <cell r="C2116" t="str">
            <v>HANCOCK</v>
          </cell>
          <cell r="D2116">
            <v>638.9</v>
          </cell>
          <cell r="E2116">
            <v>427.3</v>
          </cell>
        </row>
        <row r="2117">
          <cell r="C2117" t="str">
            <v>MONROE</v>
          </cell>
          <cell r="D2117">
            <v>497.9</v>
          </cell>
          <cell r="E2117">
            <v>411</v>
          </cell>
        </row>
        <row r="2118">
          <cell r="C2118" t="str">
            <v>MORGAN</v>
          </cell>
          <cell r="D2118">
            <v>441.1</v>
          </cell>
          <cell r="E2118">
            <v>408.1</v>
          </cell>
        </row>
        <row r="2119">
          <cell r="C2119" t="str">
            <v>CUYAHOGA</v>
          </cell>
          <cell r="D2119">
            <v>580.20000000000005</v>
          </cell>
          <cell r="E2119">
            <v>398</v>
          </cell>
        </row>
        <row r="2120">
          <cell r="C2120" t="str">
            <v>DARKE</v>
          </cell>
          <cell r="D2120">
            <v>457.2</v>
          </cell>
          <cell r="E2120">
            <v>392.3</v>
          </cell>
        </row>
        <row r="2121">
          <cell r="C2121" t="str">
            <v>WOOD</v>
          </cell>
          <cell r="D2121">
            <v>452.6</v>
          </cell>
          <cell r="E2121">
            <v>369.4</v>
          </cell>
        </row>
        <row r="2122">
          <cell r="C2122" t="str">
            <v>WILLIAMS</v>
          </cell>
          <cell r="D2122">
            <v>653.29999999999995</v>
          </cell>
          <cell r="E2122">
            <v>363.8</v>
          </cell>
        </row>
        <row r="2123">
          <cell r="C2123" t="str">
            <v>CARROLL</v>
          </cell>
          <cell r="D2123">
            <v>401.4</v>
          </cell>
          <cell r="E2123">
            <v>313.10000000000002</v>
          </cell>
        </row>
        <row r="2124">
          <cell r="C2124" t="str">
            <v>AUGLAIZE</v>
          </cell>
          <cell r="D2124">
            <v>295</v>
          </cell>
          <cell r="E2124">
            <v>301.2</v>
          </cell>
        </row>
        <row r="2125">
          <cell r="C2125" t="str">
            <v>ASHLAND</v>
          </cell>
          <cell r="D2125">
            <v>377.9</v>
          </cell>
          <cell r="E2125">
            <v>297.3</v>
          </cell>
        </row>
        <row r="2126">
          <cell r="C2126" t="str">
            <v>WYANDOT</v>
          </cell>
          <cell r="D2126">
            <v>476.1</v>
          </cell>
          <cell r="E2126">
            <v>297</v>
          </cell>
        </row>
        <row r="2127">
          <cell r="C2127" t="str">
            <v>PUTNAM</v>
          </cell>
          <cell r="D2127">
            <v>408.3</v>
          </cell>
          <cell r="E2127">
            <v>289.39999999999998</v>
          </cell>
        </row>
        <row r="2128">
          <cell r="C2128" t="str">
            <v>MERCER</v>
          </cell>
          <cell r="D2128">
            <v>422.6</v>
          </cell>
          <cell r="E2128">
            <v>289.39999999999998</v>
          </cell>
        </row>
        <row r="2129">
          <cell r="C2129" t="str">
            <v>PAULDING</v>
          </cell>
          <cell r="D2129">
            <v>395.6</v>
          </cell>
          <cell r="E2129">
            <v>273.7</v>
          </cell>
        </row>
        <row r="2130">
          <cell r="C2130" t="str">
            <v>NOBLE</v>
          </cell>
          <cell r="D2130">
            <v>700.3</v>
          </cell>
          <cell r="E2130">
            <v>223.1</v>
          </cell>
        </row>
        <row r="2131">
          <cell r="C2131" t="str">
            <v>HOLMES</v>
          </cell>
          <cell r="D2131">
            <v>305.89999999999998</v>
          </cell>
          <cell r="E2131">
            <v>139.5</v>
          </cell>
        </row>
        <row r="2132">
          <cell r="C2132" t="str">
            <v>VINTON</v>
          </cell>
          <cell r="D2132">
            <v>325</v>
          </cell>
          <cell r="E2132">
            <v>6.4</v>
          </cell>
        </row>
        <row r="2133">
          <cell r="C2133" t="str">
            <v>BEAVER</v>
          </cell>
          <cell r="D2133" t="str">
            <v>N/A</v>
          </cell>
          <cell r="E2133" t="str">
            <v>N/A</v>
          </cell>
        </row>
        <row r="2134">
          <cell r="C2134" t="str">
            <v>PITTSBURG</v>
          </cell>
          <cell r="D2134">
            <v>2037.3</v>
          </cell>
          <cell r="E2134">
            <v>1859.6</v>
          </cell>
        </row>
        <row r="2135">
          <cell r="C2135" t="str">
            <v>MCCLAIN</v>
          </cell>
          <cell r="D2135">
            <v>1572.3</v>
          </cell>
          <cell r="E2135">
            <v>1810.4</v>
          </cell>
        </row>
        <row r="2136">
          <cell r="C2136" t="str">
            <v>CARTER</v>
          </cell>
          <cell r="D2136">
            <v>1727.2</v>
          </cell>
          <cell r="E2136">
            <v>1791.3</v>
          </cell>
        </row>
        <row r="2137">
          <cell r="C2137" t="str">
            <v>MURRAY</v>
          </cell>
          <cell r="D2137">
            <v>2034.6</v>
          </cell>
          <cell r="E2137">
            <v>1779.6</v>
          </cell>
        </row>
        <row r="2138">
          <cell r="C2138" t="str">
            <v>BRYAN</v>
          </cell>
          <cell r="D2138">
            <v>1733.3</v>
          </cell>
          <cell r="E2138">
            <v>1621.9</v>
          </cell>
        </row>
        <row r="2139">
          <cell r="C2139" t="str">
            <v>HARMON</v>
          </cell>
          <cell r="D2139">
            <v>1690.7</v>
          </cell>
          <cell r="E2139">
            <v>1407.6</v>
          </cell>
        </row>
        <row r="2140">
          <cell r="C2140" t="str">
            <v>MUSKOGEE</v>
          </cell>
          <cell r="D2140">
            <v>1168.5</v>
          </cell>
          <cell r="E2140">
            <v>1378.2</v>
          </cell>
        </row>
        <row r="2141">
          <cell r="C2141" t="str">
            <v>TULSA</v>
          </cell>
          <cell r="D2141">
            <v>1455</v>
          </cell>
          <cell r="E2141">
            <v>1338.9</v>
          </cell>
        </row>
        <row r="2142">
          <cell r="C2142" t="str">
            <v>ROGERS</v>
          </cell>
          <cell r="D2142">
            <v>1325.4</v>
          </cell>
          <cell r="E2142">
            <v>1336</v>
          </cell>
        </row>
        <row r="2143">
          <cell r="C2143" t="str">
            <v>CHEROKEE</v>
          </cell>
          <cell r="D2143">
            <v>1062.5</v>
          </cell>
          <cell r="E2143">
            <v>1303.8</v>
          </cell>
        </row>
        <row r="2144">
          <cell r="C2144" t="str">
            <v>STEPHENS</v>
          </cell>
          <cell r="D2144">
            <v>1154.0999999999999</v>
          </cell>
          <cell r="E2144">
            <v>1226.8</v>
          </cell>
        </row>
        <row r="2145">
          <cell r="C2145" t="str">
            <v>CREEK</v>
          </cell>
          <cell r="D2145">
            <v>1428.6</v>
          </cell>
          <cell r="E2145">
            <v>1196.7</v>
          </cell>
        </row>
        <row r="2146">
          <cell r="C2146" t="str">
            <v>LE FLORE</v>
          </cell>
          <cell r="D2146">
            <v>840.3</v>
          </cell>
          <cell r="E2146">
            <v>1193.9000000000001</v>
          </cell>
        </row>
        <row r="2147">
          <cell r="C2147" t="str">
            <v>SEQUOYAH</v>
          </cell>
          <cell r="D2147">
            <v>796.5</v>
          </cell>
          <cell r="E2147">
            <v>1188.5999999999999</v>
          </cell>
        </row>
        <row r="2148">
          <cell r="C2148" t="str">
            <v>CRAIG</v>
          </cell>
          <cell r="D2148">
            <v>1229.7</v>
          </cell>
          <cell r="E2148">
            <v>1179.2</v>
          </cell>
        </row>
        <row r="2149">
          <cell r="C2149" t="str">
            <v>OKLAHOMA</v>
          </cell>
          <cell r="D2149">
            <v>1435.1</v>
          </cell>
          <cell r="E2149">
            <v>1161.3</v>
          </cell>
        </row>
        <row r="2150">
          <cell r="C2150" t="str">
            <v>TILLMAN</v>
          </cell>
          <cell r="D2150">
            <v>556.6</v>
          </cell>
          <cell r="E2150">
            <v>1146</v>
          </cell>
        </row>
        <row r="2151">
          <cell r="C2151" t="str">
            <v>PAYNE</v>
          </cell>
          <cell r="D2151">
            <v>1009.1</v>
          </cell>
          <cell r="E2151">
            <v>1138.2</v>
          </cell>
        </row>
        <row r="2152">
          <cell r="C2152" t="str">
            <v>PAWNEE</v>
          </cell>
          <cell r="D2152">
            <v>1854.8</v>
          </cell>
          <cell r="E2152">
            <v>1124.7</v>
          </cell>
        </row>
        <row r="2153">
          <cell r="C2153" t="str">
            <v>POTTAWATOMIE</v>
          </cell>
          <cell r="D2153">
            <v>1684.6</v>
          </cell>
          <cell r="E2153">
            <v>1074.3</v>
          </cell>
        </row>
        <row r="2154">
          <cell r="C2154" t="str">
            <v>WASHINGTON</v>
          </cell>
          <cell r="D2154">
            <v>764.8</v>
          </cell>
          <cell r="E2154">
            <v>1062.8</v>
          </cell>
        </row>
        <row r="2155">
          <cell r="C2155" t="str">
            <v>MAYES</v>
          </cell>
          <cell r="D2155">
            <v>439.2</v>
          </cell>
          <cell r="E2155">
            <v>1054.7</v>
          </cell>
        </row>
        <row r="2156">
          <cell r="C2156" t="str">
            <v>OKMULGEE</v>
          </cell>
          <cell r="D2156">
            <v>1368.2</v>
          </cell>
          <cell r="E2156">
            <v>1051.9000000000001</v>
          </cell>
        </row>
        <row r="2157">
          <cell r="C2157" t="str">
            <v>PONTOTOC</v>
          </cell>
          <cell r="D2157">
            <v>1316.5</v>
          </cell>
          <cell r="E2157">
            <v>1045.2</v>
          </cell>
        </row>
        <row r="2158">
          <cell r="C2158" t="str">
            <v>CUSTER</v>
          </cell>
          <cell r="D2158">
            <v>1284.0999999999999</v>
          </cell>
          <cell r="E2158">
            <v>1040.5999999999999</v>
          </cell>
        </row>
        <row r="2159">
          <cell r="C2159" t="str">
            <v>HASKELL</v>
          </cell>
          <cell r="D2159">
            <v>797</v>
          </cell>
          <cell r="E2159">
            <v>1020.2</v>
          </cell>
        </row>
        <row r="2160">
          <cell r="C2160" t="str">
            <v>ELLIS</v>
          </cell>
          <cell r="D2160" t="str">
            <v>N/A</v>
          </cell>
          <cell r="E2160">
            <v>966.6</v>
          </cell>
        </row>
        <row r="2161">
          <cell r="C2161" t="str">
            <v>ADAIR</v>
          </cell>
          <cell r="D2161">
            <v>248.9</v>
          </cell>
          <cell r="E2161">
            <v>962.7</v>
          </cell>
        </row>
        <row r="2162">
          <cell r="C2162" t="str">
            <v>BECKHAM</v>
          </cell>
          <cell r="D2162">
            <v>1446.9</v>
          </cell>
          <cell r="E2162">
            <v>950.5</v>
          </cell>
        </row>
        <row r="2163">
          <cell r="C2163" t="str">
            <v>CANADIAN</v>
          </cell>
          <cell r="D2163">
            <v>1160.7</v>
          </cell>
          <cell r="E2163">
            <v>947</v>
          </cell>
        </row>
        <row r="2164">
          <cell r="C2164" t="str">
            <v>KAY</v>
          </cell>
          <cell r="D2164">
            <v>1041.9000000000001</v>
          </cell>
          <cell r="E2164">
            <v>898.5</v>
          </cell>
        </row>
        <row r="2165">
          <cell r="C2165" t="str">
            <v>WOODWARD</v>
          </cell>
          <cell r="D2165">
            <v>811.2</v>
          </cell>
          <cell r="E2165">
            <v>895.2</v>
          </cell>
        </row>
        <row r="2166">
          <cell r="C2166" t="str">
            <v>CADDO</v>
          </cell>
          <cell r="D2166">
            <v>929.6</v>
          </cell>
          <cell r="E2166">
            <v>876.8</v>
          </cell>
        </row>
        <row r="2167">
          <cell r="C2167" t="str">
            <v>JACKSON</v>
          </cell>
          <cell r="D2167">
            <v>1827.9</v>
          </cell>
          <cell r="E2167">
            <v>833.6</v>
          </cell>
        </row>
        <row r="2168">
          <cell r="C2168" t="str">
            <v>COAL</v>
          </cell>
          <cell r="D2168">
            <v>922.3</v>
          </cell>
          <cell r="E2168">
            <v>810.3</v>
          </cell>
        </row>
        <row r="2169">
          <cell r="C2169" t="str">
            <v>CLEVELAND</v>
          </cell>
          <cell r="D2169">
            <v>1091.2</v>
          </cell>
          <cell r="E2169">
            <v>792.1</v>
          </cell>
        </row>
        <row r="2170">
          <cell r="C2170" t="str">
            <v>MCINTOSH</v>
          </cell>
          <cell r="D2170">
            <v>344.3</v>
          </cell>
          <cell r="E2170">
            <v>770.2</v>
          </cell>
        </row>
        <row r="2171">
          <cell r="C2171" t="str">
            <v>COMANCHE</v>
          </cell>
          <cell r="D2171">
            <v>913.8</v>
          </cell>
          <cell r="E2171">
            <v>765.8</v>
          </cell>
        </row>
        <row r="2172">
          <cell r="C2172" t="str">
            <v>LOVE</v>
          </cell>
          <cell r="D2172" t="str">
            <v>N/A</v>
          </cell>
          <cell r="E2172">
            <v>743</v>
          </cell>
        </row>
        <row r="2173">
          <cell r="C2173" t="str">
            <v>LATIMER</v>
          </cell>
          <cell r="D2173" t="str">
            <v>N/A</v>
          </cell>
          <cell r="E2173">
            <v>738.8</v>
          </cell>
        </row>
        <row r="2174">
          <cell r="C2174" t="str">
            <v>DELAWARE</v>
          </cell>
          <cell r="D2174">
            <v>1007.5</v>
          </cell>
          <cell r="E2174">
            <v>707.6</v>
          </cell>
        </row>
        <row r="2175">
          <cell r="C2175" t="str">
            <v>WAGONER</v>
          </cell>
          <cell r="D2175">
            <v>604.6</v>
          </cell>
          <cell r="E2175">
            <v>707.1</v>
          </cell>
        </row>
        <row r="2176">
          <cell r="C2176" t="str">
            <v>OTTAWA</v>
          </cell>
          <cell r="D2176">
            <v>850.6</v>
          </cell>
          <cell r="E2176">
            <v>703.6</v>
          </cell>
        </row>
        <row r="2177">
          <cell r="C2177" t="str">
            <v>SEMINOLE</v>
          </cell>
          <cell r="D2177">
            <v>598.20000000000005</v>
          </cell>
          <cell r="E2177">
            <v>675.5</v>
          </cell>
        </row>
        <row r="2178">
          <cell r="C2178" t="str">
            <v>NOWATA</v>
          </cell>
          <cell r="D2178">
            <v>744.5</v>
          </cell>
          <cell r="E2178">
            <v>596.29999999999995</v>
          </cell>
        </row>
        <row r="2179">
          <cell r="C2179" t="str">
            <v>GARFIELD</v>
          </cell>
          <cell r="D2179">
            <v>969.3</v>
          </cell>
          <cell r="E2179">
            <v>581.20000000000005</v>
          </cell>
        </row>
        <row r="2180">
          <cell r="C2180" t="str">
            <v>LOGAN</v>
          </cell>
          <cell r="D2180">
            <v>684.6</v>
          </cell>
          <cell r="E2180">
            <v>572.6</v>
          </cell>
        </row>
        <row r="2181">
          <cell r="C2181" t="str">
            <v>CIMARRON</v>
          </cell>
          <cell r="D2181">
            <v>600.9</v>
          </cell>
          <cell r="E2181">
            <v>553.79999999999995</v>
          </cell>
        </row>
        <row r="2182">
          <cell r="C2182" t="str">
            <v>MCCURTAIN</v>
          </cell>
          <cell r="D2182">
            <v>744.5</v>
          </cell>
          <cell r="E2182">
            <v>534.9</v>
          </cell>
        </row>
        <row r="2183">
          <cell r="C2183" t="str">
            <v>GRADY</v>
          </cell>
          <cell r="D2183">
            <v>733.5</v>
          </cell>
          <cell r="E2183">
            <v>483.2</v>
          </cell>
        </row>
        <row r="2184">
          <cell r="C2184" t="str">
            <v>GARVIN</v>
          </cell>
          <cell r="D2184">
            <v>716.5</v>
          </cell>
          <cell r="E2184">
            <v>451.1</v>
          </cell>
        </row>
        <row r="2185">
          <cell r="C2185" t="str">
            <v>GREER</v>
          </cell>
          <cell r="D2185">
            <v>398.8</v>
          </cell>
          <cell r="E2185">
            <v>445.5</v>
          </cell>
        </row>
        <row r="2186">
          <cell r="C2186" t="str">
            <v>ATOKA</v>
          </cell>
          <cell r="D2186">
            <v>368.7</v>
          </cell>
          <cell r="E2186">
            <v>392.9</v>
          </cell>
        </row>
        <row r="2187">
          <cell r="C2187" t="str">
            <v>CHOCTAW</v>
          </cell>
          <cell r="D2187">
            <v>727.8</v>
          </cell>
          <cell r="E2187">
            <v>392.3</v>
          </cell>
        </row>
        <row r="2188">
          <cell r="C2188" t="str">
            <v>MARSHALL</v>
          </cell>
          <cell r="D2188">
            <v>402.9</v>
          </cell>
          <cell r="E2188">
            <v>383.7</v>
          </cell>
        </row>
        <row r="2189">
          <cell r="C2189" t="str">
            <v>KIOWA</v>
          </cell>
          <cell r="D2189">
            <v>381.5</v>
          </cell>
          <cell r="E2189">
            <v>362.4</v>
          </cell>
        </row>
        <row r="2190">
          <cell r="C2190" t="str">
            <v>WOODS</v>
          </cell>
          <cell r="D2190">
            <v>486.3</v>
          </cell>
          <cell r="E2190">
            <v>341.9</v>
          </cell>
        </row>
        <row r="2191">
          <cell r="C2191" t="str">
            <v>JEFFERSON</v>
          </cell>
          <cell r="D2191">
            <v>179.2</v>
          </cell>
          <cell r="E2191">
            <v>335.2</v>
          </cell>
        </row>
        <row r="2192">
          <cell r="C2192" t="str">
            <v>HUGHES</v>
          </cell>
          <cell r="D2192">
            <v>470</v>
          </cell>
          <cell r="E2192">
            <v>300.10000000000002</v>
          </cell>
        </row>
        <row r="2193">
          <cell r="C2193" t="str">
            <v>LINCOLN</v>
          </cell>
          <cell r="D2193">
            <v>175.5</v>
          </cell>
          <cell r="E2193">
            <v>283.60000000000002</v>
          </cell>
        </row>
        <row r="2194">
          <cell r="C2194" t="str">
            <v>KINGFISHER</v>
          </cell>
          <cell r="D2194">
            <v>913.3</v>
          </cell>
          <cell r="E2194">
            <v>182.7</v>
          </cell>
        </row>
        <row r="2195">
          <cell r="C2195" t="str">
            <v>TEXAS</v>
          </cell>
          <cell r="D2195">
            <v>772.8</v>
          </cell>
          <cell r="E2195">
            <v>171.5</v>
          </cell>
        </row>
        <row r="2196">
          <cell r="C2196" t="str">
            <v>GRANT</v>
          </cell>
          <cell r="D2196">
            <v>192.5</v>
          </cell>
          <cell r="E2196">
            <v>149.9</v>
          </cell>
        </row>
        <row r="2197">
          <cell r="C2197" t="str">
            <v>NOBLE</v>
          </cell>
          <cell r="D2197">
            <v>280.3</v>
          </cell>
          <cell r="E2197">
            <v>141.6</v>
          </cell>
        </row>
        <row r="2198">
          <cell r="C2198" t="str">
            <v>OSAGE</v>
          </cell>
          <cell r="D2198">
            <v>304</v>
          </cell>
          <cell r="E2198">
            <v>129.69999999999999</v>
          </cell>
        </row>
        <row r="2199">
          <cell r="C2199" t="str">
            <v>HARPER</v>
          </cell>
          <cell r="D2199" t="str">
            <v>N/A</v>
          </cell>
          <cell r="E2199">
            <v>127.5</v>
          </cell>
        </row>
        <row r="2200">
          <cell r="C2200" t="str">
            <v>OKFUSKEE</v>
          </cell>
          <cell r="D2200" t="str">
            <v>N/A</v>
          </cell>
          <cell r="E2200">
            <v>80.2</v>
          </cell>
        </row>
        <row r="2201">
          <cell r="C2201" t="str">
            <v>PUSHMATAHA</v>
          </cell>
          <cell r="D2201" t="str">
            <v>N/A</v>
          </cell>
          <cell r="E2201">
            <v>72.8</v>
          </cell>
        </row>
        <row r="2202">
          <cell r="C2202" t="str">
            <v>MAJOR</v>
          </cell>
          <cell r="D2202" t="str">
            <v>N/A</v>
          </cell>
          <cell r="E2202">
            <v>66.900000000000006</v>
          </cell>
        </row>
        <row r="2203">
          <cell r="C2203" t="str">
            <v>BLAINE</v>
          </cell>
          <cell r="D2203" t="str">
            <v>N/A</v>
          </cell>
          <cell r="E2203">
            <v>65.400000000000006</v>
          </cell>
        </row>
        <row r="2204">
          <cell r="C2204" t="str">
            <v>COTTON</v>
          </cell>
          <cell r="D2204" t="str">
            <v>N/A</v>
          </cell>
          <cell r="E2204">
            <v>59.9</v>
          </cell>
        </row>
        <row r="2205">
          <cell r="C2205" t="str">
            <v>JOHNSTON</v>
          </cell>
          <cell r="D2205" t="str">
            <v>N/A</v>
          </cell>
          <cell r="E2205">
            <v>58.3</v>
          </cell>
        </row>
        <row r="2206">
          <cell r="C2206" t="str">
            <v>ALFALFA</v>
          </cell>
          <cell r="D2206" t="str">
            <v>N/A</v>
          </cell>
          <cell r="E2206">
            <v>46</v>
          </cell>
        </row>
        <row r="2207">
          <cell r="C2207" t="str">
            <v>DEWEY</v>
          </cell>
          <cell r="D2207" t="str">
            <v>N/A</v>
          </cell>
          <cell r="E2207">
            <v>31.5</v>
          </cell>
        </row>
        <row r="2208">
          <cell r="C2208" t="str">
            <v>WASHITA</v>
          </cell>
          <cell r="D2208" t="str">
            <v>N/A</v>
          </cell>
          <cell r="E2208">
            <v>26.9</v>
          </cell>
        </row>
        <row r="2209">
          <cell r="C2209" t="str">
            <v>ROGER MILLS</v>
          </cell>
          <cell r="D2209" t="str">
            <v>N/A</v>
          </cell>
          <cell r="E2209">
            <v>18.5</v>
          </cell>
        </row>
        <row r="2210">
          <cell r="C2210" t="str">
            <v>SHERMAN</v>
          </cell>
          <cell r="D2210" t="str">
            <v>N/A</v>
          </cell>
          <cell r="E2210" t="str">
            <v>N/A</v>
          </cell>
        </row>
        <row r="2211">
          <cell r="C2211" t="str">
            <v>WHEELER</v>
          </cell>
          <cell r="D2211" t="str">
            <v>N/A</v>
          </cell>
          <cell r="E2211" t="str">
            <v>N/A</v>
          </cell>
        </row>
        <row r="2212">
          <cell r="C2212" t="str">
            <v>CURRY</v>
          </cell>
          <cell r="D2212">
            <v>2196.6999999999998</v>
          </cell>
          <cell r="E2212">
            <v>1800</v>
          </cell>
        </row>
        <row r="2213">
          <cell r="C2213" t="str">
            <v>BAKER</v>
          </cell>
          <cell r="D2213">
            <v>1551.2</v>
          </cell>
          <cell r="E2213">
            <v>1611.7</v>
          </cell>
        </row>
        <row r="2214">
          <cell r="C2214" t="str">
            <v>MALHEUR</v>
          </cell>
          <cell r="D2214">
            <v>1271.8</v>
          </cell>
          <cell r="E2214">
            <v>1596.5</v>
          </cell>
        </row>
        <row r="2215">
          <cell r="C2215" t="str">
            <v>UNION</v>
          </cell>
          <cell r="D2215">
            <v>1255.5</v>
          </cell>
          <cell r="E2215">
            <v>1564.6</v>
          </cell>
        </row>
        <row r="2216">
          <cell r="C2216" t="str">
            <v>TILLAMOOK</v>
          </cell>
          <cell r="D2216">
            <v>1998.2</v>
          </cell>
          <cell r="E2216">
            <v>1549</v>
          </cell>
        </row>
        <row r="2217">
          <cell r="C2217" t="str">
            <v>LINCOLN</v>
          </cell>
          <cell r="D2217">
            <v>1710.4</v>
          </cell>
          <cell r="E2217">
            <v>1539.3</v>
          </cell>
        </row>
        <row r="2218">
          <cell r="C2218" t="str">
            <v>COOS</v>
          </cell>
          <cell r="D2218">
            <v>1850.9</v>
          </cell>
          <cell r="E2218">
            <v>1479.9</v>
          </cell>
        </row>
        <row r="2219">
          <cell r="C2219" t="str">
            <v>JOSEPHINE</v>
          </cell>
          <cell r="D2219">
            <v>1685.3</v>
          </cell>
          <cell r="E2219">
            <v>1421</v>
          </cell>
        </row>
        <row r="2220">
          <cell r="C2220" t="str">
            <v>CLATSOP</v>
          </cell>
          <cell r="D2220">
            <v>2298.6999999999998</v>
          </cell>
          <cell r="E2220">
            <v>1407.4</v>
          </cell>
        </row>
        <row r="2221">
          <cell r="C2221" t="str">
            <v>JACKSON</v>
          </cell>
          <cell r="D2221">
            <v>1738.8</v>
          </cell>
          <cell r="E2221">
            <v>1340.1</v>
          </cell>
        </row>
        <row r="2222">
          <cell r="C2222" t="str">
            <v>LAKE</v>
          </cell>
          <cell r="D2222">
            <v>1329</v>
          </cell>
          <cell r="E2222">
            <v>1185.5999999999999</v>
          </cell>
        </row>
        <row r="2223">
          <cell r="C2223" t="str">
            <v>WASCO</v>
          </cell>
          <cell r="D2223">
            <v>1814.9</v>
          </cell>
          <cell r="E2223">
            <v>1171.8</v>
          </cell>
        </row>
        <row r="2224">
          <cell r="C2224" t="str">
            <v>LANE</v>
          </cell>
          <cell r="D2224">
            <v>1303</v>
          </cell>
          <cell r="E2224">
            <v>1168.5999999999999</v>
          </cell>
        </row>
        <row r="2225">
          <cell r="C2225" t="str">
            <v>DOUGLAS</v>
          </cell>
          <cell r="D2225">
            <v>1383.8</v>
          </cell>
          <cell r="E2225">
            <v>1133.9000000000001</v>
          </cell>
        </row>
        <row r="2226">
          <cell r="C2226" t="str">
            <v>WALLOWA</v>
          </cell>
          <cell r="D2226">
            <v>760.9</v>
          </cell>
          <cell r="E2226">
            <v>1094.4000000000001</v>
          </cell>
        </row>
        <row r="2227">
          <cell r="C2227" t="str">
            <v>LINN</v>
          </cell>
          <cell r="D2227">
            <v>1311.2</v>
          </cell>
          <cell r="E2227">
            <v>1038</v>
          </cell>
        </row>
        <row r="2228">
          <cell r="C2228" t="str">
            <v>UMATILLA</v>
          </cell>
          <cell r="D2228">
            <v>942.1</v>
          </cell>
          <cell r="E2228">
            <v>969.8</v>
          </cell>
        </row>
        <row r="2229">
          <cell r="C2229" t="str">
            <v>GILLIAM</v>
          </cell>
          <cell r="D2229" t="str">
            <v>N/A</v>
          </cell>
          <cell r="E2229">
            <v>954.8</v>
          </cell>
        </row>
        <row r="2230">
          <cell r="C2230" t="str">
            <v>HARNEY</v>
          </cell>
          <cell r="D2230">
            <v>1280.8</v>
          </cell>
          <cell r="E2230">
            <v>940.1</v>
          </cell>
        </row>
        <row r="2231">
          <cell r="C2231" t="str">
            <v>KLAMATH</v>
          </cell>
          <cell r="D2231">
            <v>970.3</v>
          </cell>
          <cell r="E2231">
            <v>841.6</v>
          </cell>
        </row>
        <row r="2232">
          <cell r="C2232" t="str">
            <v>CROOK</v>
          </cell>
          <cell r="D2232">
            <v>752.7</v>
          </cell>
          <cell r="E2232">
            <v>810.5</v>
          </cell>
        </row>
        <row r="2233">
          <cell r="C2233" t="str">
            <v>CLACKAMAS</v>
          </cell>
          <cell r="D2233">
            <v>932.7</v>
          </cell>
          <cell r="E2233">
            <v>734.2</v>
          </cell>
        </row>
        <row r="2234">
          <cell r="C2234" t="str">
            <v>COLUMBIA</v>
          </cell>
          <cell r="D2234">
            <v>1028.5</v>
          </cell>
          <cell r="E2234">
            <v>701.4</v>
          </cell>
        </row>
        <row r="2235">
          <cell r="C2235" t="str">
            <v>YAMHILL</v>
          </cell>
          <cell r="D2235">
            <v>1103.9000000000001</v>
          </cell>
          <cell r="E2235">
            <v>688.9</v>
          </cell>
        </row>
        <row r="2236">
          <cell r="C2236" t="str">
            <v>DESCHUTES</v>
          </cell>
          <cell r="D2236">
            <v>812.5</v>
          </cell>
          <cell r="E2236">
            <v>683</v>
          </cell>
        </row>
        <row r="2237">
          <cell r="C2237" t="str">
            <v>MARION</v>
          </cell>
          <cell r="D2237">
            <v>842</v>
          </cell>
          <cell r="E2237">
            <v>622.4</v>
          </cell>
        </row>
        <row r="2238">
          <cell r="C2238" t="str">
            <v>HOOD RIVER</v>
          </cell>
          <cell r="D2238">
            <v>1005</v>
          </cell>
          <cell r="E2238">
            <v>621</v>
          </cell>
        </row>
        <row r="2239">
          <cell r="C2239" t="str">
            <v>POLK</v>
          </cell>
          <cell r="D2239">
            <v>563.5</v>
          </cell>
          <cell r="E2239">
            <v>473.3</v>
          </cell>
        </row>
        <row r="2240">
          <cell r="C2240" t="str">
            <v>MULTNOMAH</v>
          </cell>
          <cell r="D2240">
            <v>812.3</v>
          </cell>
          <cell r="E2240">
            <v>463.8</v>
          </cell>
        </row>
        <row r="2241">
          <cell r="C2241" t="str">
            <v>JEFFERSON</v>
          </cell>
          <cell r="D2241">
            <v>489.2</v>
          </cell>
          <cell r="E2241">
            <v>445.3</v>
          </cell>
        </row>
        <row r="2242">
          <cell r="C2242" t="str">
            <v>BENTON</v>
          </cell>
          <cell r="D2242">
            <v>507.7</v>
          </cell>
          <cell r="E2242">
            <v>430.5</v>
          </cell>
        </row>
        <row r="2243">
          <cell r="C2243" t="str">
            <v>WASHINGTON</v>
          </cell>
          <cell r="D2243">
            <v>652.79999999999995</v>
          </cell>
          <cell r="E2243">
            <v>428.8</v>
          </cell>
        </row>
        <row r="2244">
          <cell r="C2244" t="str">
            <v>MORROW</v>
          </cell>
          <cell r="D2244">
            <v>99.5</v>
          </cell>
          <cell r="E2244">
            <v>112</v>
          </cell>
        </row>
        <row r="2245">
          <cell r="C2245" t="str">
            <v>GRANT</v>
          </cell>
          <cell r="D2245">
            <v>882.1</v>
          </cell>
          <cell r="E2245">
            <v>39</v>
          </cell>
        </row>
        <row r="2246">
          <cell r="C2246" t="str">
            <v>CAMERON</v>
          </cell>
          <cell r="D2246">
            <v>1753.1</v>
          </cell>
          <cell r="E2246">
            <v>1451.7</v>
          </cell>
        </row>
        <row r="2247">
          <cell r="C2247" t="str">
            <v>CAMBRIA</v>
          </cell>
          <cell r="D2247">
            <v>2026.2</v>
          </cell>
          <cell r="E2247">
            <v>1409.4</v>
          </cell>
        </row>
        <row r="2248">
          <cell r="C2248" t="str">
            <v>FAYETTE</v>
          </cell>
          <cell r="D2248">
            <v>1339.2</v>
          </cell>
          <cell r="E2248">
            <v>1405</v>
          </cell>
        </row>
        <row r="2249">
          <cell r="C2249" t="str">
            <v>LAWRENCE</v>
          </cell>
          <cell r="D2249">
            <v>1766.5</v>
          </cell>
          <cell r="E2249">
            <v>1375.4</v>
          </cell>
        </row>
        <row r="2250">
          <cell r="C2250" t="str">
            <v>LACKAWANNA</v>
          </cell>
          <cell r="D2250">
            <v>1225.9000000000001</v>
          </cell>
          <cell r="E2250">
            <v>1330.6</v>
          </cell>
        </row>
        <row r="2251">
          <cell r="C2251" t="str">
            <v>MERCER</v>
          </cell>
          <cell r="D2251">
            <v>1236.7</v>
          </cell>
          <cell r="E2251">
            <v>1191.3</v>
          </cell>
        </row>
        <row r="2252">
          <cell r="C2252" t="str">
            <v>CRAWFORD</v>
          </cell>
          <cell r="D2252">
            <v>1000.7</v>
          </cell>
          <cell r="E2252">
            <v>1162.3</v>
          </cell>
        </row>
        <row r="2253">
          <cell r="C2253" t="str">
            <v>NORTHUMBERLAND</v>
          </cell>
          <cell r="D2253">
            <v>1035.4000000000001</v>
          </cell>
          <cell r="E2253">
            <v>1107.5</v>
          </cell>
        </row>
        <row r="2254">
          <cell r="C2254" t="str">
            <v>BLAIR</v>
          </cell>
          <cell r="D2254">
            <v>1459</v>
          </cell>
          <cell r="E2254">
            <v>1081.7</v>
          </cell>
        </row>
        <row r="2255">
          <cell r="C2255" t="str">
            <v>ELK</v>
          </cell>
          <cell r="D2255">
            <v>924.6</v>
          </cell>
          <cell r="E2255">
            <v>1058.0999999999999</v>
          </cell>
        </row>
        <row r="2256">
          <cell r="C2256" t="str">
            <v>VENANGO</v>
          </cell>
          <cell r="D2256">
            <v>927.9</v>
          </cell>
          <cell r="E2256">
            <v>1053.7</v>
          </cell>
        </row>
        <row r="2257">
          <cell r="C2257" t="str">
            <v>MCKEAN</v>
          </cell>
          <cell r="D2257">
            <v>1229.0999999999999</v>
          </cell>
          <cell r="E2257">
            <v>1030.5</v>
          </cell>
        </row>
        <row r="2258">
          <cell r="C2258" t="str">
            <v>DELAWARE</v>
          </cell>
          <cell r="D2258">
            <v>936.3</v>
          </cell>
          <cell r="E2258">
            <v>994.4</v>
          </cell>
        </row>
        <row r="2259">
          <cell r="C2259" t="str">
            <v>MONROE</v>
          </cell>
          <cell r="D2259">
            <v>1135.8</v>
          </cell>
          <cell r="E2259">
            <v>959.2</v>
          </cell>
        </row>
        <row r="2260">
          <cell r="C2260" t="str">
            <v>SCHUYLKILL</v>
          </cell>
          <cell r="D2260">
            <v>932.3</v>
          </cell>
          <cell r="E2260">
            <v>950.1</v>
          </cell>
        </row>
        <row r="2261">
          <cell r="C2261" t="str">
            <v>BUCKS</v>
          </cell>
          <cell r="D2261">
            <v>1071.3</v>
          </cell>
          <cell r="E2261">
            <v>941.9</v>
          </cell>
        </row>
        <row r="2262">
          <cell r="C2262" t="str">
            <v>WAYNE</v>
          </cell>
          <cell r="D2262">
            <v>1122.5</v>
          </cell>
          <cell r="E2262">
            <v>939.2</v>
          </cell>
        </row>
        <row r="2263">
          <cell r="C2263" t="str">
            <v>PIKE</v>
          </cell>
          <cell r="D2263">
            <v>669.8</v>
          </cell>
          <cell r="E2263">
            <v>936.7</v>
          </cell>
        </row>
        <row r="2264">
          <cell r="C2264" t="str">
            <v>SOMERSET</v>
          </cell>
          <cell r="D2264">
            <v>814.2</v>
          </cell>
          <cell r="E2264">
            <v>893.4</v>
          </cell>
        </row>
        <row r="2265">
          <cell r="C2265" t="str">
            <v>PHILADELPHIA</v>
          </cell>
          <cell r="D2265">
            <v>917.2</v>
          </cell>
          <cell r="E2265">
            <v>878.2</v>
          </cell>
        </row>
        <row r="2266">
          <cell r="C2266" t="str">
            <v>INDIANA</v>
          </cell>
          <cell r="D2266">
            <v>842.6</v>
          </cell>
          <cell r="E2266">
            <v>838.6</v>
          </cell>
        </row>
        <row r="2267">
          <cell r="C2267" t="str">
            <v>LUZERNE</v>
          </cell>
          <cell r="D2267">
            <v>992.8</v>
          </cell>
          <cell r="E2267">
            <v>834.1</v>
          </cell>
        </row>
        <row r="2268">
          <cell r="C2268" t="str">
            <v>LYCOMING</v>
          </cell>
          <cell r="D2268">
            <v>835.6</v>
          </cell>
          <cell r="E2268">
            <v>833.6</v>
          </cell>
        </row>
        <row r="2269">
          <cell r="C2269" t="str">
            <v>WYOMING</v>
          </cell>
          <cell r="D2269">
            <v>1071</v>
          </cell>
          <cell r="E2269">
            <v>821.9</v>
          </cell>
        </row>
        <row r="2270">
          <cell r="C2270" t="str">
            <v>CARBON</v>
          </cell>
          <cell r="D2270">
            <v>751.1</v>
          </cell>
          <cell r="E2270">
            <v>806.6</v>
          </cell>
        </row>
        <row r="2271">
          <cell r="C2271" t="str">
            <v>ERIE</v>
          </cell>
          <cell r="D2271">
            <v>844.4</v>
          </cell>
          <cell r="E2271">
            <v>802.9</v>
          </cell>
        </row>
        <row r="2272">
          <cell r="C2272" t="str">
            <v>WARREN</v>
          </cell>
          <cell r="D2272">
            <v>706.4</v>
          </cell>
          <cell r="E2272">
            <v>797.6</v>
          </cell>
        </row>
        <row r="2273">
          <cell r="C2273" t="str">
            <v>COLUMBIA</v>
          </cell>
          <cell r="D2273">
            <v>742.6</v>
          </cell>
          <cell r="E2273">
            <v>789.8</v>
          </cell>
        </row>
        <row r="2274">
          <cell r="C2274" t="str">
            <v>CLEARFIELD</v>
          </cell>
          <cell r="D2274">
            <v>851.1</v>
          </cell>
          <cell r="E2274">
            <v>788.4</v>
          </cell>
        </row>
        <row r="2275">
          <cell r="C2275" t="str">
            <v>MONTOUR</v>
          </cell>
          <cell r="D2275">
            <v>823.5</v>
          </cell>
          <cell r="E2275">
            <v>779.1</v>
          </cell>
        </row>
        <row r="2276">
          <cell r="C2276" t="str">
            <v>BEDFORD</v>
          </cell>
          <cell r="D2276">
            <v>776</v>
          </cell>
          <cell r="E2276">
            <v>766.6</v>
          </cell>
        </row>
        <row r="2277">
          <cell r="C2277" t="str">
            <v>PERRY</v>
          </cell>
          <cell r="D2277">
            <v>662.7</v>
          </cell>
          <cell r="E2277">
            <v>762</v>
          </cell>
        </row>
        <row r="2278">
          <cell r="C2278" t="str">
            <v>CUMBERLAND</v>
          </cell>
          <cell r="D2278">
            <v>969.5</v>
          </cell>
          <cell r="E2278">
            <v>761.6</v>
          </cell>
        </row>
        <row r="2279">
          <cell r="C2279" t="str">
            <v>LEBANON</v>
          </cell>
          <cell r="D2279">
            <v>731.2</v>
          </cell>
          <cell r="E2279">
            <v>760.9</v>
          </cell>
        </row>
        <row r="2280">
          <cell r="C2280" t="str">
            <v>DAUPHIN</v>
          </cell>
          <cell r="D2280">
            <v>834.2</v>
          </cell>
          <cell r="E2280">
            <v>755.9</v>
          </cell>
        </row>
        <row r="2281">
          <cell r="C2281" t="str">
            <v>BEAVER</v>
          </cell>
          <cell r="D2281">
            <v>882.8</v>
          </cell>
          <cell r="E2281">
            <v>747.1</v>
          </cell>
        </row>
        <row r="2282">
          <cell r="C2282" t="str">
            <v>MONTGOMERY</v>
          </cell>
          <cell r="D2282">
            <v>866.8</v>
          </cell>
          <cell r="E2282">
            <v>738.7</v>
          </cell>
        </row>
        <row r="2283">
          <cell r="C2283" t="str">
            <v>TIOGA</v>
          </cell>
          <cell r="D2283">
            <v>1042</v>
          </cell>
          <cell r="E2283">
            <v>734.2</v>
          </cell>
        </row>
        <row r="2284">
          <cell r="C2284" t="str">
            <v>FRANKLIN</v>
          </cell>
          <cell r="D2284">
            <v>737.7</v>
          </cell>
          <cell r="E2284">
            <v>730.4</v>
          </cell>
        </row>
        <row r="2285">
          <cell r="C2285" t="str">
            <v>WESTMORELAND</v>
          </cell>
          <cell r="D2285">
            <v>765.7</v>
          </cell>
          <cell r="E2285">
            <v>727.6</v>
          </cell>
        </row>
        <row r="2286">
          <cell r="C2286" t="str">
            <v>ARMSTRONG</v>
          </cell>
          <cell r="D2286">
            <v>969.9</v>
          </cell>
          <cell r="E2286">
            <v>716</v>
          </cell>
        </row>
        <row r="2287">
          <cell r="C2287" t="str">
            <v>YORK</v>
          </cell>
          <cell r="D2287">
            <v>757.4</v>
          </cell>
          <cell r="E2287">
            <v>712.7</v>
          </cell>
        </row>
        <row r="2288">
          <cell r="C2288" t="str">
            <v>CLINTON</v>
          </cell>
          <cell r="D2288">
            <v>577.29999999999995</v>
          </cell>
          <cell r="E2288">
            <v>689.8</v>
          </cell>
        </row>
        <row r="2289">
          <cell r="C2289" t="str">
            <v>SUSQUEHANNA</v>
          </cell>
          <cell r="D2289">
            <v>701.5</v>
          </cell>
          <cell r="E2289">
            <v>687</v>
          </cell>
        </row>
        <row r="2290">
          <cell r="C2290" t="str">
            <v>BRADFORD</v>
          </cell>
          <cell r="D2290">
            <v>740</v>
          </cell>
          <cell r="E2290">
            <v>673.4</v>
          </cell>
        </row>
        <row r="2291">
          <cell r="C2291" t="str">
            <v>MIFFLIN</v>
          </cell>
          <cell r="D2291">
            <v>837.3</v>
          </cell>
          <cell r="E2291">
            <v>665.9</v>
          </cell>
        </row>
        <row r="2292">
          <cell r="C2292" t="str">
            <v>JEFFERSON</v>
          </cell>
          <cell r="D2292">
            <v>773.1</v>
          </cell>
          <cell r="E2292">
            <v>650.6</v>
          </cell>
        </row>
        <row r="2293">
          <cell r="C2293" t="str">
            <v>SNYDER</v>
          </cell>
          <cell r="D2293">
            <v>719.5</v>
          </cell>
          <cell r="E2293">
            <v>648.4</v>
          </cell>
        </row>
        <row r="2294">
          <cell r="C2294" t="str">
            <v>ALLEGHENY</v>
          </cell>
          <cell r="D2294">
            <v>731.9</v>
          </cell>
          <cell r="E2294">
            <v>629.5</v>
          </cell>
        </row>
        <row r="2295">
          <cell r="C2295" t="str">
            <v>WASHINGTON</v>
          </cell>
          <cell r="D2295">
            <v>742.6</v>
          </cell>
          <cell r="E2295">
            <v>625.1</v>
          </cell>
        </row>
        <row r="2296">
          <cell r="C2296" t="str">
            <v>JUNIATA</v>
          </cell>
          <cell r="D2296">
            <v>762.9</v>
          </cell>
          <cell r="E2296">
            <v>608.20000000000005</v>
          </cell>
        </row>
        <row r="2297">
          <cell r="C2297" t="str">
            <v>BUTLER</v>
          </cell>
          <cell r="D2297">
            <v>670.3</v>
          </cell>
          <cell r="E2297">
            <v>607.29999999999995</v>
          </cell>
        </row>
        <row r="2298">
          <cell r="C2298" t="str">
            <v>SULLIVAN</v>
          </cell>
          <cell r="D2298">
            <v>639.29999999999995</v>
          </cell>
          <cell r="E2298">
            <v>606.6</v>
          </cell>
        </row>
        <row r="2299">
          <cell r="C2299" t="str">
            <v>LANCASTER</v>
          </cell>
          <cell r="D2299">
            <v>628.1</v>
          </cell>
          <cell r="E2299">
            <v>599.9</v>
          </cell>
        </row>
        <row r="2300">
          <cell r="C2300" t="str">
            <v>POTTER</v>
          </cell>
          <cell r="D2300">
            <v>794</v>
          </cell>
          <cell r="E2300">
            <v>597.5</v>
          </cell>
        </row>
        <row r="2301">
          <cell r="C2301" t="str">
            <v>NORTHAMPTON</v>
          </cell>
          <cell r="D2301">
            <v>596.4</v>
          </cell>
          <cell r="E2301">
            <v>595.9</v>
          </cell>
        </row>
        <row r="2302">
          <cell r="C2302" t="str">
            <v>BERKS</v>
          </cell>
          <cell r="D2302">
            <v>606.70000000000005</v>
          </cell>
          <cell r="E2302">
            <v>589.5</v>
          </cell>
        </row>
        <row r="2303">
          <cell r="C2303" t="str">
            <v>CHESTER</v>
          </cell>
          <cell r="D2303">
            <v>583.4</v>
          </cell>
          <cell r="E2303">
            <v>582.79999999999995</v>
          </cell>
        </row>
        <row r="2304">
          <cell r="C2304" t="str">
            <v>HUNTINGDON</v>
          </cell>
          <cell r="D2304">
            <v>437.7</v>
          </cell>
          <cell r="E2304">
            <v>577.1</v>
          </cell>
        </row>
        <row r="2305">
          <cell r="C2305" t="str">
            <v>CLARION</v>
          </cell>
          <cell r="D2305">
            <v>566</v>
          </cell>
          <cell r="E2305">
            <v>566.79999999999995</v>
          </cell>
        </row>
        <row r="2306">
          <cell r="C2306" t="str">
            <v>GREENE</v>
          </cell>
          <cell r="D2306">
            <v>486.3</v>
          </cell>
          <cell r="E2306">
            <v>557.70000000000005</v>
          </cell>
        </row>
        <row r="2307">
          <cell r="C2307" t="str">
            <v>ADAMS</v>
          </cell>
          <cell r="D2307">
            <v>530.4</v>
          </cell>
          <cell r="E2307">
            <v>545.1</v>
          </cell>
        </row>
        <row r="2308">
          <cell r="C2308" t="str">
            <v>FOREST</v>
          </cell>
          <cell r="D2308">
            <v>601.6</v>
          </cell>
          <cell r="E2308">
            <v>490.4</v>
          </cell>
        </row>
        <row r="2309">
          <cell r="C2309" t="str">
            <v>UNION</v>
          </cell>
          <cell r="D2309">
            <v>498.8</v>
          </cell>
          <cell r="E2309">
            <v>451.4</v>
          </cell>
        </row>
        <row r="2310">
          <cell r="C2310" t="str">
            <v>LEHIGH</v>
          </cell>
          <cell r="D2310">
            <v>446.7</v>
          </cell>
          <cell r="E2310">
            <v>448.8</v>
          </cell>
        </row>
        <row r="2311">
          <cell r="C2311" t="str">
            <v>CENTRE</v>
          </cell>
          <cell r="D2311">
            <v>465.1</v>
          </cell>
          <cell r="E2311">
            <v>359.2</v>
          </cell>
        </row>
        <row r="2312">
          <cell r="C2312" t="str">
            <v>FULTON</v>
          </cell>
          <cell r="D2312">
            <v>58.4</v>
          </cell>
          <cell r="E2312">
            <v>112.2</v>
          </cell>
        </row>
        <row r="2313">
          <cell r="C2313" t="str">
            <v>KENT</v>
          </cell>
          <cell r="D2313">
            <v>870.4</v>
          </cell>
          <cell r="E2313">
            <v>651.6</v>
          </cell>
        </row>
        <row r="2314">
          <cell r="C2314" t="str">
            <v>NEWPORT</v>
          </cell>
          <cell r="D2314">
            <v>686.9</v>
          </cell>
          <cell r="E2314">
            <v>633.9</v>
          </cell>
        </row>
        <row r="2315">
          <cell r="C2315" t="str">
            <v>PROVIDENCE</v>
          </cell>
          <cell r="D2315">
            <v>671.6</v>
          </cell>
          <cell r="E2315">
            <v>538.6</v>
          </cell>
        </row>
        <row r="2316">
          <cell r="C2316" t="str">
            <v>WASHINGTON</v>
          </cell>
          <cell r="D2316">
            <v>662.4</v>
          </cell>
          <cell r="E2316">
            <v>523.9</v>
          </cell>
        </row>
        <row r="2317">
          <cell r="C2317" t="str">
            <v>BRISTOL</v>
          </cell>
          <cell r="D2317">
            <v>494.4</v>
          </cell>
          <cell r="E2317">
            <v>439.4</v>
          </cell>
        </row>
        <row r="2318">
          <cell r="C2318" t="str">
            <v>DARLINGTON</v>
          </cell>
          <cell r="D2318">
            <v>1370.1</v>
          </cell>
          <cell r="E2318">
            <v>1509.1</v>
          </cell>
        </row>
        <row r="2319">
          <cell r="C2319" t="str">
            <v>OCONEE</v>
          </cell>
          <cell r="D2319">
            <v>1403</v>
          </cell>
          <cell r="E2319">
            <v>1350.4</v>
          </cell>
        </row>
        <row r="2320">
          <cell r="C2320" t="str">
            <v>FLORENCE</v>
          </cell>
          <cell r="D2320">
            <v>1134.3</v>
          </cell>
          <cell r="E2320">
            <v>1336.5</v>
          </cell>
        </row>
        <row r="2321">
          <cell r="C2321" t="str">
            <v>HORRY</v>
          </cell>
          <cell r="D2321">
            <v>1401</v>
          </cell>
          <cell r="E2321">
            <v>1313.9</v>
          </cell>
        </row>
        <row r="2322">
          <cell r="C2322" t="str">
            <v>MARION</v>
          </cell>
          <cell r="D2322">
            <v>875.2</v>
          </cell>
          <cell r="E2322">
            <v>1301.7</v>
          </cell>
        </row>
        <row r="2323">
          <cell r="C2323" t="str">
            <v>DILLON</v>
          </cell>
          <cell r="D2323">
            <v>936.2</v>
          </cell>
          <cell r="E2323">
            <v>1271.8</v>
          </cell>
        </row>
        <row r="2324">
          <cell r="C2324" t="str">
            <v>UNION</v>
          </cell>
          <cell r="D2324">
            <v>1142.7</v>
          </cell>
          <cell r="E2324">
            <v>1184.5</v>
          </cell>
        </row>
        <row r="2325">
          <cell r="C2325" t="str">
            <v>COLLETON</v>
          </cell>
          <cell r="D2325">
            <v>1037.0999999999999</v>
          </cell>
          <cell r="E2325">
            <v>1149.3</v>
          </cell>
        </row>
        <row r="2326">
          <cell r="C2326" t="str">
            <v>PICKENS</v>
          </cell>
          <cell r="D2326">
            <v>1067.2</v>
          </cell>
          <cell r="E2326">
            <v>1115.0999999999999</v>
          </cell>
        </row>
        <row r="2327">
          <cell r="C2327" t="str">
            <v>GEORGETOWN</v>
          </cell>
          <cell r="D2327">
            <v>1041</v>
          </cell>
          <cell r="E2327">
            <v>1113.5999999999999</v>
          </cell>
        </row>
        <row r="2328">
          <cell r="C2328" t="str">
            <v>SPARTANBURG</v>
          </cell>
          <cell r="D2328">
            <v>1146.2</v>
          </cell>
          <cell r="E2328">
            <v>1088.9000000000001</v>
          </cell>
        </row>
        <row r="2329">
          <cell r="C2329" t="str">
            <v>MARLBORO</v>
          </cell>
          <cell r="D2329">
            <v>906.4</v>
          </cell>
          <cell r="E2329">
            <v>1063.3</v>
          </cell>
        </row>
        <row r="2330">
          <cell r="C2330" t="str">
            <v>GREENWOOD</v>
          </cell>
          <cell r="D2330">
            <v>969.8</v>
          </cell>
          <cell r="E2330">
            <v>994.9</v>
          </cell>
        </row>
        <row r="2331">
          <cell r="C2331" t="str">
            <v>CHEROKEE</v>
          </cell>
          <cell r="D2331">
            <v>949.2</v>
          </cell>
          <cell r="E2331">
            <v>931</v>
          </cell>
        </row>
        <row r="2332">
          <cell r="C2332" t="str">
            <v>ANDERSON</v>
          </cell>
          <cell r="D2332">
            <v>912.3</v>
          </cell>
          <cell r="E2332">
            <v>896.1</v>
          </cell>
        </row>
        <row r="2333">
          <cell r="C2333" t="str">
            <v>DORCHESTER</v>
          </cell>
          <cell r="D2333">
            <v>873.9</v>
          </cell>
          <cell r="E2333">
            <v>887.6</v>
          </cell>
        </row>
        <row r="2334">
          <cell r="C2334" t="str">
            <v>GREENVILLE</v>
          </cell>
          <cell r="D2334">
            <v>1121.5</v>
          </cell>
          <cell r="E2334">
            <v>831.7</v>
          </cell>
        </row>
        <row r="2335">
          <cell r="C2335" t="str">
            <v>HAMPTON</v>
          </cell>
          <cell r="D2335">
            <v>409.3</v>
          </cell>
          <cell r="E2335">
            <v>815.2</v>
          </cell>
        </row>
        <row r="2336">
          <cell r="C2336" t="str">
            <v>AIKEN</v>
          </cell>
          <cell r="D2336">
            <v>823.3</v>
          </cell>
          <cell r="E2336">
            <v>814.3</v>
          </cell>
        </row>
        <row r="2337">
          <cell r="C2337" t="str">
            <v>BARNWELL</v>
          </cell>
          <cell r="D2337">
            <v>1030.9000000000001</v>
          </cell>
          <cell r="E2337">
            <v>752.1</v>
          </cell>
        </row>
        <row r="2338">
          <cell r="C2338" t="str">
            <v>LEXINGTON</v>
          </cell>
          <cell r="D2338">
            <v>694.7</v>
          </cell>
          <cell r="E2338">
            <v>746.1</v>
          </cell>
        </row>
        <row r="2339">
          <cell r="C2339" t="str">
            <v>BAMBERG</v>
          </cell>
          <cell r="D2339">
            <v>776.4</v>
          </cell>
          <cell r="E2339">
            <v>736.9</v>
          </cell>
        </row>
        <row r="2340">
          <cell r="C2340" t="str">
            <v>ORANGEBURG</v>
          </cell>
          <cell r="D2340">
            <v>822.7</v>
          </cell>
          <cell r="E2340">
            <v>709</v>
          </cell>
        </row>
        <row r="2341">
          <cell r="C2341" t="str">
            <v>LAURENS</v>
          </cell>
          <cell r="D2341">
            <v>671.3</v>
          </cell>
          <cell r="E2341">
            <v>697.5</v>
          </cell>
        </row>
        <row r="2342">
          <cell r="C2342" t="str">
            <v>CHARLESTON</v>
          </cell>
          <cell r="D2342">
            <v>682.8</v>
          </cell>
          <cell r="E2342">
            <v>682.9</v>
          </cell>
        </row>
        <row r="2343">
          <cell r="C2343" t="str">
            <v>CHESTERFIELD</v>
          </cell>
          <cell r="D2343">
            <v>775</v>
          </cell>
          <cell r="E2343">
            <v>657.3</v>
          </cell>
        </row>
        <row r="2344">
          <cell r="C2344" t="str">
            <v>CLARENDON</v>
          </cell>
          <cell r="D2344">
            <v>513</v>
          </cell>
          <cell r="E2344">
            <v>649.9</v>
          </cell>
        </row>
        <row r="2345">
          <cell r="C2345" t="str">
            <v>LANCASTER</v>
          </cell>
          <cell r="D2345">
            <v>858.1</v>
          </cell>
          <cell r="E2345">
            <v>647.79999999999995</v>
          </cell>
        </row>
        <row r="2346">
          <cell r="C2346" t="str">
            <v>WILLIAMSBURG</v>
          </cell>
          <cell r="D2346">
            <v>740.8</v>
          </cell>
          <cell r="E2346">
            <v>631.9</v>
          </cell>
        </row>
        <row r="2347">
          <cell r="C2347" t="str">
            <v>CHESTER</v>
          </cell>
          <cell r="D2347">
            <v>500</v>
          </cell>
          <cell r="E2347">
            <v>618.4</v>
          </cell>
        </row>
        <row r="2348">
          <cell r="C2348" t="str">
            <v>BEAUFORT</v>
          </cell>
          <cell r="D2348">
            <v>580.29999999999995</v>
          </cell>
          <cell r="E2348">
            <v>588.29999999999995</v>
          </cell>
        </row>
        <row r="2349">
          <cell r="C2349" t="str">
            <v>KERSHAW</v>
          </cell>
          <cell r="D2349">
            <v>543</v>
          </cell>
          <cell r="E2349">
            <v>564.5</v>
          </cell>
        </row>
        <row r="2350">
          <cell r="C2350" t="str">
            <v>SUMTER</v>
          </cell>
          <cell r="D2350">
            <v>514.5</v>
          </cell>
          <cell r="E2350">
            <v>551.79999999999995</v>
          </cell>
        </row>
        <row r="2351">
          <cell r="C2351" t="str">
            <v>JASPER</v>
          </cell>
          <cell r="D2351">
            <v>487.6</v>
          </cell>
          <cell r="E2351">
            <v>540.4</v>
          </cell>
        </row>
        <row r="2352">
          <cell r="C2352" t="str">
            <v>NEWBERRY</v>
          </cell>
          <cell r="D2352">
            <v>534.6</v>
          </cell>
          <cell r="E2352">
            <v>533.29999999999995</v>
          </cell>
        </row>
        <row r="2353">
          <cell r="C2353" t="str">
            <v>YORK</v>
          </cell>
          <cell r="D2353">
            <v>508.7</v>
          </cell>
          <cell r="E2353">
            <v>517.20000000000005</v>
          </cell>
        </row>
        <row r="2354">
          <cell r="C2354" t="str">
            <v>BERKELEY</v>
          </cell>
          <cell r="D2354">
            <v>466.3</v>
          </cell>
          <cell r="E2354">
            <v>498.2</v>
          </cell>
        </row>
        <row r="2355">
          <cell r="C2355" t="str">
            <v>FAIRFIELD</v>
          </cell>
          <cell r="D2355">
            <v>458.5</v>
          </cell>
          <cell r="E2355">
            <v>489</v>
          </cell>
        </row>
        <row r="2356">
          <cell r="C2356" t="str">
            <v>RICHLAND</v>
          </cell>
          <cell r="D2356">
            <v>525.4</v>
          </cell>
          <cell r="E2356">
            <v>470.7</v>
          </cell>
        </row>
        <row r="2357">
          <cell r="C2357" t="str">
            <v>SALUDA</v>
          </cell>
          <cell r="D2357">
            <v>393.4</v>
          </cell>
          <cell r="E2357">
            <v>424</v>
          </cell>
        </row>
        <row r="2358">
          <cell r="C2358" t="str">
            <v>EDGEFIELD</v>
          </cell>
          <cell r="D2358">
            <v>305.89999999999998</v>
          </cell>
          <cell r="E2358">
            <v>423.5</v>
          </cell>
        </row>
        <row r="2359">
          <cell r="C2359" t="str">
            <v>ABBEVILLE</v>
          </cell>
          <cell r="D2359">
            <v>366.4</v>
          </cell>
          <cell r="E2359">
            <v>413.6</v>
          </cell>
        </row>
        <row r="2360">
          <cell r="C2360" t="str">
            <v>ALLENDALE</v>
          </cell>
          <cell r="D2360">
            <v>277.5</v>
          </cell>
          <cell r="E2360">
            <v>313.60000000000002</v>
          </cell>
        </row>
        <row r="2361">
          <cell r="C2361" t="str">
            <v>LEE</v>
          </cell>
          <cell r="D2361">
            <v>233.5</v>
          </cell>
          <cell r="E2361">
            <v>267.5</v>
          </cell>
        </row>
        <row r="2362">
          <cell r="C2362" t="str">
            <v>CALHOUN</v>
          </cell>
          <cell r="D2362">
            <v>0.4</v>
          </cell>
          <cell r="E2362">
            <v>39.4</v>
          </cell>
        </row>
        <row r="2363">
          <cell r="C2363" t="str">
            <v>MCCORMICK</v>
          </cell>
          <cell r="D2363">
            <v>0.2</v>
          </cell>
          <cell r="E2363">
            <v>19.8</v>
          </cell>
        </row>
        <row r="2364">
          <cell r="C2364" t="str">
            <v>BUFFALO</v>
          </cell>
          <cell r="D2364" t="str">
            <v>N/A</v>
          </cell>
          <cell r="E2364" t="str">
            <v>N/A</v>
          </cell>
        </row>
        <row r="2365">
          <cell r="C2365" t="str">
            <v>JACKSON</v>
          </cell>
          <cell r="D2365" t="str">
            <v>N/A</v>
          </cell>
          <cell r="E2365" t="str">
            <v>N/A</v>
          </cell>
        </row>
        <row r="2366">
          <cell r="C2366" t="str">
            <v>SULLY</v>
          </cell>
          <cell r="D2366" t="str">
            <v>N/A</v>
          </cell>
          <cell r="E2366" t="str">
            <v>N/A</v>
          </cell>
        </row>
        <row r="2367">
          <cell r="C2367" t="str">
            <v>SANBORN</v>
          </cell>
          <cell r="D2367" t="str">
            <v>N/A</v>
          </cell>
          <cell r="E2367" t="str">
            <v>N/A</v>
          </cell>
        </row>
        <row r="2368">
          <cell r="C2368" t="str">
            <v>HARDING</v>
          </cell>
          <cell r="D2368" t="str">
            <v>N/A</v>
          </cell>
          <cell r="E2368" t="str">
            <v>N/A</v>
          </cell>
        </row>
        <row r="2369">
          <cell r="C2369" t="str">
            <v>ZIEBACH</v>
          </cell>
          <cell r="D2369" t="str">
            <v>N/A</v>
          </cell>
          <cell r="E2369" t="str">
            <v>N/A</v>
          </cell>
        </row>
        <row r="2370">
          <cell r="C2370" t="str">
            <v>CAMPBELL</v>
          </cell>
          <cell r="D2370" t="str">
            <v>N/A</v>
          </cell>
          <cell r="E2370" t="str">
            <v>N/A</v>
          </cell>
        </row>
        <row r="2371">
          <cell r="C2371" t="str">
            <v>HANSON</v>
          </cell>
          <cell r="D2371" t="str">
            <v>N/A</v>
          </cell>
          <cell r="E2371" t="str">
            <v>N/A</v>
          </cell>
        </row>
        <row r="2372">
          <cell r="C2372" t="str">
            <v>JONES</v>
          </cell>
          <cell r="D2372" t="str">
            <v>N/A</v>
          </cell>
          <cell r="E2372" t="str">
            <v>N/A</v>
          </cell>
        </row>
        <row r="2373">
          <cell r="C2373" t="str">
            <v>TODD</v>
          </cell>
          <cell r="D2373">
            <v>22.7</v>
          </cell>
          <cell r="E2373" t="str">
            <v>N/A</v>
          </cell>
        </row>
        <row r="2374">
          <cell r="C2374" t="str">
            <v>HYDE</v>
          </cell>
          <cell r="D2374" t="str">
            <v>N/A</v>
          </cell>
          <cell r="E2374" t="str">
            <v>N/A</v>
          </cell>
        </row>
        <row r="2375">
          <cell r="C2375" t="str">
            <v>AURORA</v>
          </cell>
          <cell r="D2375" t="str">
            <v>N/A</v>
          </cell>
          <cell r="E2375" t="str">
            <v>N/A</v>
          </cell>
        </row>
        <row r="2376">
          <cell r="C2376" t="str">
            <v>HAMLIN</v>
          </cell>
          <cell r="D2376" t="str">
            <v>N/A</v>
          </cell>
          <cell r="E2376" t="str">
            <v>N/A</v>
          </cell>
        </row>
        <row r="2377">
          <cell r="C2377" t="str">
            <v>CORSON</v>
          </cell>
          <cell r="D2377" t="str">
            <v>N/A</v>
          </cell>
          <cell r="E2377" t="str">
            <v>N/A</v>
          </cell>
        </row>
        <row r="2378">
          <cell r="C2378" t="str">
            <v>SHANNON</v>
          </cell>
          <cell r="D2378" t="str">
            <v>N/A</v>
          </cell>
          <cell r="E2378" t="str">
            <v>N/A</v>
          </cell>
        </row>
        <row r="2379">
          <cell r="C2379" t="str">
            <v>DEWEY</v>
          </cell>
          <cell r="D2379" t="str">
            <v>N/A</v>
          </cell>
          <cell r="E2379" t="str">
            <v>N/A</v>
          </cell>
        </row>
        <row r="2380">
          <cell r="C2380" t="str">
            <v>TRIPP</v>
          </cell>
          <cell r="D2380">
            <v>691.9</v>
          </cell>
          <cell r="E2380">
            <v>1508.6</v>
          </cell>
        </row>
        <row r="2381">
          <cell r="C2381" t="str">
            <v>HAAKON</v>
          </cell>
          <cell r="D2381">
            <v>904.2</v>
          </cell>
          <cell r="E2381">
            <v>1178.5999999999999</v>
          </cell>
        </row>
        <row r="2382">
          <cell r="C2382" t="str">
            <v>MELLETTE</v>
          </cell>
          <cell r="D2382" t="str">
            <v>N/A</v>
          </cell>
          <cell r="E2382">
            <v>1167.0999999999999</v>
          </cell>
        </row>
        <row r="2383">
          <cell r="C2383" t="str">
            <v>GREGORY</v>
          </cell>
          <cell r="D2383">
            <v>721.1</v>
          </cell>
          <cell r="E2383">
            <v>1043</v>
          </cell>
        </row>
        <row r="2384">
          <cell r="C2384" t="str">
            <v>YANKTON</v>
          </cell>
          <cell r="D2384">
            <v>673.1</v>
          </cell>
          <cell r="E2384">
            <v>1029.7</v>
          </cell>
        </row>
        <row r="2385">
          <cell r="C2385" t="str">
            <v>UNION</v>
          </cell>
          <cell r="D2385">
            <v>585.5</v>
          </cell>
          <cell r="E2385">
            <v>913.5</v>
          </cell>
        </row>
        <row r="2386">
          <cell r="C2386" t="str">
            <v>FALL RIVER</v>
          </cell>
          <cell r="D2386">
            <v>862.7</v>
          </cell>
          <cell r="E2386">
            <v>861.9</v>
          </cell>
        </row>
        <row r="2387">
          <cell r="C2387" t="str">
            <v>WALWORTH</v>
          </cell>
          <cell r="D2387">
            <v>512.5</v>
          </cell>
          <cell r="E2387">
            <v>798.9</v>
          </cell>
        </row>
        <row r="2388">
          <cell r="C2388" t="str">
            <v>HUGHES</v>
          </cell>
          <cell r="D2388">
            <v>679.1</v>
          </cell>
          <cell r="E2388">
            <v>743.4</v>
          </cell>
        </row>
        <row r="2389">
          <cell r="C2389" t="str">
            <v>BEADLE</v>
          </cell>
          <cell r="D2389">
            <v>586</v>
          </cell>
          <cell r="E2389">
            <v>739.1</v>
          </cell>
        </row>
        <row r="2390">
          <cell r="C2390" t="str">
            <v>HUTCHINSON</v>
          </cell>
          <cell r="D2390">
            <v>617.9</v>
          </cell>
          <cell r="E2390">
            <v>729.2</v>
          </cell>
        </row>
        <row r="2391">
          <cell r="C2391" t="str">
            <v>LAWRENCE</v>
          </cell>
          <cell r="D2391">
            <v>782.3</v>
          </cell>
          <cell r="E2391">
            <v>650.29999999999995</v>
          </cell>
        </row>
        <row r="2392">
          <cell r="C2392" t="str">
            <v>CODINGTON</v>
          </cell>
          <cell r="D2392">
            <v>689.2</v>
          </cell>
          <cell r="E2392">
            <v>602.1</v>
          </cell>
        </row>
        <row r="2393">
          <cell r="C2393" t="str">
            <v>DAVISON</v>
          </cell>
          <cell r="D2393">
            <v>729.6</v>
          </cell>
          <cell r="E2393">
            <v>593.79999999999995</v>
          </cell>
        </row>
        <row r="2394">
          <cell r="C2394" t="str">
            <v>DOUGLAS</v>
          </cell>
          <cell r="D2394">
            <v>518.6</v>
          </cell>
          <cell r="E2394">
            <v>576.70000000000005</v>
          </cell>
        </row>
        <row r="2395">
          <cell r="C2395" t="str">
            <v>PENNINGTON</v>
          </cell>
          <cell r="D2395">
            <v>633.1</v>
          </cell>
          <cell r="E2395">
            <v>558</v>
          </cell>
        </row>
        <row r="2396">
          <cell r="C2396" t="str">
            <v>MINNEHAHA</v>
          </cell>
          <cell r="D2396">
            <v>546.29999999999995</v>
          </cell>
          <cell r="E2396">
            <v>542.79999999999995</v>
          </cell>
        </row>
        <row r="2397">
          <cell r="C2397" t="str">
            <v>EDMUNDS</v>
          </cell>
          <cell r="D2397">
            <v>329.2</v>
          </cell>
          <cell r="E2397">
            <v>525.4</v>
          </cell>
        </row>
        <row r="2398">
          <cell r="C2398" t="str">
            <v>PERKINS</v>
          </cell>
          <cell r="D2398">
            <v>453.8</v>
          </cell>
          <cell r="E2398">
            <v>520.70000000000005</v>
          </cell>
        </row>
        <row r="2399">
          <cell r="C2399" t="str">
            <v>GRANT</v>
          </cell>
          <cell r="D2399">
            <v>477.4</v>
          </cell>
          <cell r="E2399">
            <v>477.8</v>
          </cell>
        </row>
        <row r="2400">
          <cell r="C2400" t="str">
            <v>MCPHERSON</v>
          </cell>
          <cell r="D2400">
            <v>469.3</v>
          </cell>
          <cell r="E2400">
            <v>406.2</v>
          </cell>
        </row>
        <row r="2401">
          <cell r="C2401" t="str">
            <v>BROWN</v>
          </cell>
          <cell r="D2401">
            <v>404.5</v>
          </cell>
          <cell r="E2401">
            <v>383.2</v>
          </cell>
        </row>
        <row r="2402">
          <cell r="C2402" t="str">
            <v>BROOKINGS</v>
          </cell>
          <cell r="D2402">
            <v>348</v>
          </cell>
          <cell r="E2402">
            <v>374.1</v>
          </cell>
        </row>
        <row r="2403">
          <cell r="C2403" t="str">
            <v>CUSTER</v>
          </cell>
          <cell r="D2403">
            <v>464.7</v>
          </cell>
          <cell r="E2403">
            <v>373.7</v>
          </cell>
        </row>
        <row r="2404">
          <cell r="C2404" t="str">
            <v>MARSHALL</v>
          </cell>
          <cell r="D2404">
            <v>556.6</v>
          </cell>
          <cell r="E2404">
            <v>361.9</v>
          </cell>
        </row>
        <row r="2405">
          <cell r="C2405" t="str">
            <v>ROBERTS</v>
          </cell>
          <cell r="D2405">
            <v>200.5</v>
          </cell>
          <cell r="E2405">
            <v>334.7</v>
          </cell>
        </row>
        <row r="2406">
          <cell r="C2406" t="str">
            <v>CLAY</v>
          </cell>
          <cell r="D2406">
            <v>282.60000000000002</v>
          </cell>
          <cell r="E2406">
            <v>278.5</v>
          </cell>
        </row>
        <row r="2407">
          <cell r="C2407" t="str">
            <v>CHARLES MIX</v>
          </cell>
          <cell r="D2407">
            <v>334.5</v>
          </cell>
          <cell r="E2407">
            <v>246.8</v>
          </cell>
        </row>
        <row r="2408">
          <cell r="C2408" t="str">
            <v>MCCOOK</v>
          </cell>
          <cell r="D2408">
            <v>264.39999999999998</v>
          </cell>
          <cell r="E2408">
            <v>229.9</v>
          </cell>
        </row>
        <row r="2409">
          <cell r="C2409" t="str">
            <v>BUTTE</v>
          </cell>
          <cell r="D2409">
            <v>142.1</v>
          </cell>
          <cell r="E2409">
            <v>228.5</v>
          </cell>
        </row>
        <row r="2410">
          <cell r="C2410" t="str">
            <v>DEUEL</v>
          </cell>
          <cell r="D2410" t="str">
            <v>N/A</v>
          </cell>
          <cell r="E2410">
            <v>225</v>
          </cell>
        </row>
        <row r="2411">
          <cell r="C2411" t="str">
            <v>LAKE</v>
          </cell>
          <cell r="D2411">
            <v>233.5</v>
          </cell>
          <cell r="E2411">
            <v>222.7</v>
          </cell>
        </row>
        <row r="2412">
          <cell r="C2412" t="str">
            <v>LINCOLN</v>
          </cell>
          <cell r="D2412">
            <v>171.9</v>
          </cell>
          <cell r="E2412">
            <v>206.2</v>
          </cell>
        </row>
        <row r="2413">
          <cell r="C2413" t="str">
            <v>MINER</v>
          </cell>
          <cell r="D2413">
            <v>119.1</v>
          </cell>
          <cell r="E2413">
            <v>172.2</v>
          </cell>
        </row>
        <row r="2414">
          <cell r="C2414" t="str">
            <v>KINGSBURY</v>
          </cell>
          <cell r="D2414">
            <v>472.8</v>
          </cell>
          <cell r="E2414">
            <v>152</v>
          </cell>
        </row>
        <row r="2415">
          <cell r="C2415" t="str">
            <v>TURNER</v>
          </cell>
          <cell r="D2415">
            <v>216.4</v>
          </cell>
          <cell r="E2415">
            <v>151.80000000000001</v>
          </cell>
        </row>
        <row r="2416">
          <cell r="C2416" t="str">
            <v>LYMAN</v>
          </cell>
          <cell r="D2416">
            <v>136.69999999999999</v>
          </cell>
          <cell r="E2416">
            <v>151.5</v>
          </cell>
        </row>
        <row r="2417">
          <cell r="C2417" t="str">
            <v>MEADE</v>
          </cell>
          <cell r="D2417">
            <v>213</v>
          </cell>
          <cell r="E2417">
            <v>122.6</v>
          </cell>
        </row>
        <row r="2418">
          <cell r="C2418" t="str">
            <v>SPINK</v>
          </cell>
          <cell r="D2418" t="str">
            <v>N/A</v>
          </cell>
          <cell r="E2418">
            <v>42.9</v>
          </cell>
        </row>
        <row r="2419">
          <cell r="C2419" t="str">
            <v>STANLEY</v>
          </cell>
          <cell r="D2419" t="str">
            <v>N/A</v>
          </cell>
          <cell r="E2419">
            <v>30.4</v>
          </cell>
        </row>
        <row r="2420">
          <cell r="C2420" t="str">
            <v>HAND</v>
          </cell>
          <cell r="D2420">
            <v>597.70000000000005</v>
          </cell>
          <cell r="E2420">
            <v>15.3</v>
          </cell>
        </row>
        <row r="2421">
          <cell r="C2421" t="str">
            <v>BRULE</v>
          </cell>
          <cell r="D2421">
            <v>472.1</v>
          </cell>
          <cell r="E2421">
            <v>13.6</v>
          </cell>
        </row>
        <row r="2422">
          <cell r="C2422" t="str">
            <v>DAY</v>
          </cell>
          <cell r="D2422" t="str">
            <v>N/A</v>
          </cell>
          <cell r="E2422">
            <v>9.3000000000000007</v>
          </cell>
        </row>
        <row r="2423">
          <cell r="C2423" t="str">
            <v>POTTER</v>
          </cell>
          <cell r="D2423">
            <v>1190.2</v>
          </cell>
          <cell r="E2423">
            <v>8.5</v>
          </cell>
        </row>
        <row r="2424">
          <cell r="C2424" t="str">
            <v>MOODY</v>
          </cell>
          <cell r="D2424">
            <v>241.2</v>
          </cell>
          <cell r="E2424">
            <v>8.1999999999999993</v>
          </cell>
        </row>
        <row r="2425">
          <cell r="C2425" t="str">
            <v>BENNETT</v>
          </cell>
          <cell r="D2425" t="str">
            <v>N/A</v>
          </cell>
          <cell r="E2425">
            <v>2.6</v>
          </cell>
        </row>
        <row r="2426">
          <cell r="C2426" t="str">
            <v>JERAULD</v>
          </cell>
          <cell r="D2426">
            <v>416.4</v>
          </cell>
          <cell r="E2426">
            <v>1.9</v>
          </cell>
        </row>
        <row r="2427">
          <cell r="C2427" t="str">
            <v>FAULK</v>
          </cell>
          <cell r="D2427">
            <v>837.4</v>
          </cell>
          <cell r="E2427">
            <v>1.6</v>
          </cell>
        </row>
        <row r="2428">
          <cell r="C2428" t="str">
            <v>BON HOMME</v>
          </cell>
          <cell r="D2428">
            <v>266.8</v>
          </cell>
          <cell r="E2428">
            <v>0.6</v>
          </cell>
        </row>
        <row r="2429">
          <cell r="C2429" t="str">
            <v>CLARK</v>
          </cell>
          <cell r="D2429" t="str">
            <v>N/A</v>
          </cell>
          <cell r="E2429">
            <v>0.5</v>
          </cell>
        </row>
        <row r="2430">
          <cell r="C2430" t="str">
            <v>CAMPBELL</v>
          </cell>
          <cell r="D2430">
            <v>2305</v>
          </cell>
          <cell r="E2430">
            <v>3304.3</v>
          </cell>
        </row>
        <row r="2431">
          <cell r="C2431" t="str">
            <v>CLAIBORNE</v>
          </cell>
          <cell r="D2431">
            <v>2581.6999999999998</v>
          </cell>
          <cell r="E2431">
            <v>2807.6</v>
          </cell>
        </row>
        <row r="2432">
          <cell r="C2432" t="str">
            <v>CLAY</v>
          </cell>
          <cell r="D2432">
            <v>3002</v>
          </cell>
          <cell r="E2432">
            <v>2797.7</v>
          </cell>
        </row>
        <row r="2433">
          <cell r="C2433" t="str">
            <v>PICKETT</v>
          </cell>
          <cell r="D2433">
            <v>5542.6</v>
          </cell>
          <cell r="E2433">
            <v>2742.4</v>
          </cell>
        </row>
        <row r="2434">
          <cell r="C2434" t="str">
            <v>HENRY</v>
          </cell>
          <cell r="D2434">
            <v>2776.2</v>
          </cell>
          <cell r="E2434">
            <v>2492</v>
          </cell>
        </row>
        <row r="2435">
          <cell r="C2435" t="str">
            <v>TROUSDALE</v>
          </cell>
          <cell r="D2435">
            <v>2462.8000000000002</v>
          </cell>
          <cell r="E2435">
            <v>2428.1999999999998</v>
          </cell>
        </row>
        <row r="2436">
          <cell r="C2436" t="str">
            <v>COCKE</v>
          </cell>
          <cell r="D2436">
            <v>2546.6999999999998</v>
          </cell>
          <cell r="E2436">
            <v>2349</v>
          </cell>
        </row>
        <row r="2437">
          <cell r="C2437" t="str">
            <v>FENTRESS</v>
          </cell>
          <cell r="D2437">
            <v>2868.5</v>
          </cell>
          <cell r="E2437">
            <v>2258.5</v>
          </cell>
        </row>
        <row r="2438">
          <cell r="C2438" t="str">
            <v>ANDERSON</v>
          </cell>
          <cell r="D2438">
            <v>2619</v>
          </cell>
          <cell r="E2438">
            <v>2102.8000000000002</v>
          </cell>
        </row>
        <row r="2439">
          <cell r="C2439" t="str">
            <v>SMITH</v>
          </cell>
          <cell r="D2439">
            <v>2950.6</v>
          </cell>
          <cell r="E2439">
            <v>2102.5</v>
          </cell>
        </row>
        <row r="2440">
          <cell r="C2440" t="str">
            <v>GRUNDY</v>
          </cell>
          <cell r="D2440">
            <v>1517.2</v>
          </cell>
          <cell r="E2440">
            <v>2040.6</v>
          </cell>
        </row>
        <row r="2441">
          <cell r="C2441" t="str">
            <v>DEKALB</v>
          </cell>
          <cell r="D2441">
            <v>2261.4</v>
          </cell>
          <cell r="E2441">
            <v>2035.2</v>
          </cell>
        </row>
        <row r="2442">
          <cell r="C2442" t="str">
            <v>HAMBLEN</v>
          </cell>
          <cell r="D2442">
            <v>4309.8</v>
          </cell>
          <cell r="E2442">
            <v>1976.8</v>
          </cell>
        </row>
        <row r="2443">
          <cell r="C2443" t="str">
            <v>SEQUATCHIE</v>
          </cell>
          <cell r="D2443">
            <v>2416.4</v>
          </cell>
          <cell r="E2443">
            <v>1918.9</v>
          </cell>
        </row>
        <row r="2444">
          <cell r="C2444" t="str">
            <v>HOUSTON</v>
          </cell>
          <cell r="D2444">
            <v>613.29999999999995</v>
          </cell>
          <cell r="E2444">
            <v>1874.3</v>
          </cell>
        </row>
        <row r="2445">
          <cell r="C2445" t="str">
            <v>ROANE</v>
          </cell>
          <cell r="D2445">
            <v>1976.6</v>
          </cell>
          <cell r="E2445">
            <v>1867.5</v>
          </cell>
        </row>
        <row r="2446">
          <cell r="C2446" t="str">
            <v>SULLIVAN</v>
          </cell>
          <cell r="D2446">
            <v>1940.1</v>
          </cell>
          <cell r="E2446">
            <v>1860.5</v>
          </cell>
        </row>
        <row r="2447">
          <cell r="C2447" t="str">
            <v>MCNAIRY</v>
          </cell>
          <cell r="D2447">
            <v>1600.5</v>
          </cell>
          <cell r="E2447">
            <v>1763.2</v>
          </cell>
        </row>
        <row r="2448">
          <cell r="C2448" t="str">
            <v>COFFEE</v>
          </cell>
          <cell r="D2448">
            <v>1834</v>
          </cell>
          <cell r="E2448">
            <v>1745.4</v>
          </cell>
        </row>
        <row r="2449">
          <cell r="C2449" t="str">
            <v>CUMBERLAND</v>
          </cell>
          <cell r="D2449">
            <v>1816.5</v>
          </cell>
          <cell r="E2449">
            <v>1729</v>
          </cell>
        </row>
        <row r="2450">
          <cell r="C2450" t="str">
            <v>PUTNAM</v>
          </cell>
          <cell r="D2450">
            <v>1485.2</v>
          </cell>
          <cell r="E2450">
            <v>1726.6</v>
          </cell>
        </row>
        <row r="2451">
          <cell r="C2451" t="str">
            <v>DECATUR</v>
          </cell>
          <cell r="D2451">
            <v>1538.3</v>
          </cell>
          <cell r="E2451">
            <v>1701.5</v>
          </cell>
        </row>
        <row r="2452">
          <cell r="C2452" t="str">
            <v>HANCOCK</v>
          </cell>
          <cell r="D2452">
            <v>605</v>
          </cell>
          <cell r="E2452">
            <v>1699.7</v>
          </cell>
        </row>
        <row r="2453">
          <cell r="C2453" t="str">
            <v>LAWRENCE</v>
          </cell>
          <cell r="D2453">
            <v>1638.7</v>
          </cell>
          <cell r="E2453">
            <v>1664.1</v>
          </cell>
        </row>
        <row r="2454">
          <cell r="C2454" t="str">
            <v>MONROE</v>
          </cell>
          <cell r="D2454">
            <v>1052.7</v>
          </cell>
          <cell r="E2454">
            <v>1622.6</v>
          </cell>
        </row>
        <row r="2455">
          <cell r="C2455" t="str">
            <v>UNION</v>
          </cell>
          <cell r="D2455">
            <v>2630.4</v>
          </cell>
          <cell r="E2455">
            <v>1619.8</v>
          </cell>
        </row>
        <row r="2456">
          <cell r="C2456" t="str">
            <v>MCMINN</v>
          </cell>
          <cell r="D2456">
            <v>1946.6</v>
          </cell>
          <cell r="E2456">
            <v>1613.5</v>
          </cell>
        </row>
        <row r="2457">
          <cell r="C2457" t="str">
            <v>GRAINGER</v>
          </cell>
          <cell r="D2457">
            <v>1847.7</v>
          </cell>
          <cell r="E2457">
            <v>1581.5</v>
          </cell>
        </row>
        <row r="2458">
          <cell r="C2458" t="str">
            <v>WHITE</v>
          </cell>
          <cell r="D2458">
            <v>1443.4</v>
          </cell>
          <cell r="E2458">
            <v>1581.2</v>
          </cell>
        </row>
        <row r="2459">
          <cell r="C2459" t="str">
            <v>DYER</v>
          </cell>
          <cell r="D2459">
            <v>1727</v>
          </cell>
          <cell r="E2459">
            <v>1527.8</v>
          </cell>
        </row>
        <row r="2460">
          <cell r="C2460" t="str">
            <v>MORGAN</v>
          </cell>
          <cell r="D2460">
            <v>2049.3000000000002</v>
          </cell>
          <cell r="E2460">
            <v>1521.1</v>
          </cell>
        </row>
        <row r="2461">
          <cell r="C2461" t="str">
            <v>CARROLL</v>
          </cell>
          <cell r="D2461">
            <v>2579</v>
          </cell>
          <cell r="E2461">
            <v>1520.9</v>
          </cell>
        </row>
        <row r="2462">
          <cell r="C2462" t="str">
            <v>WARREN</v>
          </cell>
          <cell r="D2462">
            <v>1894.2</v>
          </cell>
          <cell r="E2462">
            <v>1517.8</v>
          </cell>
        </row>
        <row r="2463">
          <cell r="C2463" t="str">
            <v>RHEA</v>
          </cell>
          <cell r="D2463">
            <v>1578.6</v>
          </cell>
          <cell r="E2463">
            <v>1494.8</v>
          </cell>
        </row>
        <row r="2464">
          <cell r="C2464" t="str">
            <v>ROBERTSON</v>
          </cell>
          <cell r="D2464">
            <v>1408.6</v>
          </cell>
          <cell r="E2464">
            <v>1484.5</v>
          </cell>
        </row>
        <row r="2465">
          <cell r="C2465" t="str">
            <v>JEFFERSON</v>
          </cell>
          <cell r="D2465">
            <v>2451.8000000000002</v>
          </cell>
          <cell r="E2465">
            <v>1458.9</v>
          </cell>
        </row>
        <row r="2466">
          <cell r="C2466" t="str">
            <v>DICKSON</v>
          </cell>
          <cell r="D2466">
            <v>1583.2</v>
          </cell>
          <cell r="E2466">
            <v>1451.1</v>
          </cell>
        </row>
        <row r="2467">
          <cell r="C2467" t="str">
            <v>BENTON</v>
          </cell>
          <cell r="D2467">
            <v>215.1</v>
          </cell>
          <cell r="E2467">
            <v>1443.7</v>
          </cell>
        </row>
        <row r="2468">
          <cell r="C2468" t="str">
            <v>SEVIER</v>
          </cell>
          <cell r="D2468">
            <v>1845.9</v>
          </cell>
          <cell r="E2468">
            <v>1432.5</v>
          </cell>
        </row>
        <row r="2469">
          <cell r="C2469" t="str">
            <v>WAYNE</v>
          </cell>
          <cell r="D2469">
            <v>1327.1</v>
          </cell>
          <cell r="E2469">
            <v>1430.5</v>
          </cell>
        </row>
        <row r="2470">
          <cell r="C2470" t="str">
            <v>MAURY</v>
          </cell>
          <cell r="D2470">
            <v>1277.0999999999999</v>
          </cell>
          <cell r="E2470">
            <v>1378</v>
          </cell>
        </row>
        <row r="2471">
          <cell r="C2471" t="str">
            <v>LOUDON</v>
          </cell>
          <cell r="D2471">
            <v>1619.7</v>
          </cell>
          <cell r="E2471">
            <v>1375</v>
          </cell>
        </row>
        <row r="2472">
          <cell r="C2472" t="str">
            <v>GILES</v>
          </cell>
          <cell r="D2472">
            <v>752</v>
          </cell>
          <cell r="E2472">
            <v>1347.6</v>
          </cell>
        </row>
        <row r="2473">
          <cell r="C2473" t="str">
            <v>LEWIS</v>
          </cell>
          <cell r="D2473">
            <v>1425.8</v>
          </cell>
          <cell r="E2473">
            <v>1347.5</v>
          </cell>
        </row>
        <row r="2474">
          <cell r="C2474" t="str">
            <v>HUMPHREYS</v>
          </cell>
          <cell r="D2474">
            <v>822.6</v>
          </cell>
          <cell r="E2474">
            <v>1321.5</v>
          </cell>
        </row>
        <row r="2475">
          <cell r="C2475" t="str">
            <v>UNICOI</v>
          </cell>
          <cell r="D2475">
            <v>1765.8</v>
          </cell>
          <cell r="E2475">
            <v>1316</v>
          </cell>
        </row>
        <row r="2476">
          <cell r="C2476" t="str">
            <v>HENDERSON</v>
          </cell>
          <cell r="D2476">
            <v>1312.2</v>
          </cell>
          <cell r="E2476">
            <v>1301.5</v>
          </cell>
        </row>
        <row r="2477">
          <cell r="C2477" t="str">
            <v>HARDIN</v>
          </cell>
          <cell r="D2477">
            <v>1599.2</v>
          </cell>
          <cell r="E2477">
            <v>1280</v>
          </cell>
        </row>
        <row r="2478">
          <cell r="C2478" t="str">
            <v>FRANKLIN</v>
          </cell>
          <cell r="D2478">
            <v>1140.0999999999999</v>
          </cell>
          <cell r="E2478">
            <v>1274</v>
          </cell>
        </row>
        <row r="2479">
          <cell r="C2479" t="str">
            <v>GREENE</v>
          </cell>
          <cell r="D2479">
            <v>1579.5</v>
          </cell>
          <cell r="E2479">
            <v>1259</v>
          </cell>
        </row>
        <row r="2480">
          <cell r="C2480" t="str">
            <v>MACON</v>
          </cell>
          <cell r="D2480">
            <v>1254.5</v>
          </cell>
          <cell r="E2480">
            <v>1257.5</v>
          </cell>
        </row>
        <row r="2481">
          <cell r="C2481" t="str">
            <v>HAMILTON</v>
          </cell>
          <cell r="D2481">
            <v>1575.4</v>
          </cell>
          <cell r="E2481">
            <v>1232</v>
          </cell>
        </row>
        <row r="2482">
          <cell r="C2482" t="str">
            <v>WEAKLEY</v>
          </cell>
          <cell r="D2482">
            <v>668</v>
          </cell>
          <cell r="E2482">
            <v>1194.3</v>
          </cell>
        </row>
        <row r="2483">
          <cell r="C2483" t="str">
            <v>OVERTON</v>
          </cell>
          <cell r="D2483">
            <v>1157.2</v>
          </cell>
          <cell r="E2483">
            <v>1178.5</v>
          </cell>
        </row>
        <row r="2484">
          <cell r="C2484" t="str">
            <v>MARSHALL</v>
          </cell>
          <cell r="D2484">
            <v>1302.9000000000001</v>
          </cell>
          <cell r="E2484">
            <v>1154.5</v>
          </cell>
        </row>
        <row r="2485">
          <cell r="C2485" t="str">
            <v>BRADLEY</v>
          </cell>
          <cell r="D2485">
            <v>1424</v>
          </cell>
          <cell r="E2485">
            <v>1154.2</v>
          </cell>
        </row>
        <row r="2486">
          <cell r="C2486" t="str">
            <v>WASHINGTON</v>
          </cell>
          <cell r="D2486">
            <v>1470.2</v>
          </cell>
          <cell r="E2486">
            <v>1129.4000000000001</v>
          </cell>
        </row>
        <row r="2487">
          <cell r="C2487" t="str">
            <v>CANNON</v>
          </cell>
          <cell r="D2487">
            <v>861.9</v>
          </cell>
          <cell r="E2487">
            <v>1127.4000000000001</v>
          </cell>
        </row>
        <row r="2488">
          <cell r="C2488" t="str">
            <v>KNOX</v>
          </cell>
          <cell r="D2488">
            <v>1731.9</v>
          </cell>
          <cell r="E2488">
            <v>1126.0999999999999</v>
          </cell>
        </row>
        <row r="2489">
          <cell r="C2489" t="str">
            <v>CARTER</v>
          </cell>
          <cell r="D2489">
            <v>1162.5</v>
          </cell>
          <cell r="E2489">
            <v>1126</v>
          </cell>
        </row>
        <row r="2490">
          <cell r="C2490" t="str">
            <v>HAWKINS</v>
          </cell>
          <cell r="D2490">
            <v>1057.7</v>
          </cell>
          <cell r="E2490">
            <v>1084.3</v>
          </cell>
        </row>
        <row r="2491">
          <cell r="C2491" t="str">
            <v>LINCOLN</v>
          </cell>
          <cell r="D2491">
            <v>1215.8</v>
          </cell>
          <cell r="E2491">
            <v>1071.0999999999999</v>
          </cell>
        </row>
        <row r="2492">
          <cell r="C2492" t="str">
            <v>GIBSON</v>
          </cell>
          <cell r="D2492">
            <v>1038.5</v>
          </cell>
          <cell r="E2492">
            <v>1057</v>
          </cell>
        </row>
        <row r="2493">
          <cell r="C2493" t="str">
            <v>BLOUNT</v>
          </cell>
          <cell r="D2493">
            <v>1662.3</v>
          </cell>
          <cell r="E2493">
            <v>1051.3</v>
          </cell>
        </row>
        <row r="2494">
          <cell r="C2494" t="str">
            <v>CHEATHAM</v>
          </cell>
          <cell r="D2494">
            <v>867.8</v>
          </cell>
          <cell r="E2494">
            <v>1045</v>
          </cell>
        </row>
        <row r="2495">
          <cell r="C2495" t="str">
            <v>SCOTT</v>
          </cell>
          <cell r="D2495">
            <v>1026.7</v>
          </cell>
          <cell r="E2495">
            <v>1020.2</v>
          </cell>
        </row>
        <row r="2496">
          <cell r="C2496" t="str">
            <v>BEDFORD</v>
          </cell>
          <cell r="D2496">
            <v>886.9</v>
          </cell>
          <cell r="E2496">
            <v>997.4</v>
          </cell>
        </row>
        <row r="2497">
          <cell r="C2497" t="str">
            <v>PERRY</v>
          </cell>
          <cell r="D2497">
            <v>1049.0999999999999</v>
          </cell>
          <cell r="E2497">
            <v>989.9</v>
          </cell>
        </row>
        <row r="2498">
          <cell r="C2498" t="str">
            <v>WILSON</v>
          </cell>
          <cell r="D2498">
            <v>1049.5</v>
          </cell>
          <cell r="E2498">
            <v>985.8</v>
          </cell>
        </row>
        <row r="2499">
          <cell r="C2499" t="str">
            <v>JOHNSON</v>
          </cell>
          <cell r="D2499">
            <v>1322</v>
          </cell>
          <cell r="E2499">
            <v>969.6</v>
          </cell>
        </row>
        <row r="2500">
          <cell r="C2500" t="str">
            <v>MARION</v>
          </cell>
          <cell r="D2500">
            <v>1468.8</v>
          </cell>
          <cell r="E2500">
            <v>967.4</v>
          </cell>
        </row>
        <row r="2501">
          <cell r="C2501" t="str">
            <v>RUTHERFORD</v>
          </cell>
          <cell r="D2501">
            <v>962.2</v>
          </cell>
          <cell r="E2501">
            <v>956.4</v>
          </cell>
        </row>
        <row r="2502">
          <cell r="C2502" t="str">
            <v>SUMNER</v>
          </cell>
          <cell r="D2502">
            <v>960.9</v>
          </cell>
          <cell r="E2502">
            <v>934.9</v>
          </cell>
        </row>
        <row r="2503">
          <cell r="C2503" t="str">
            <v>MONTGOMERY</v>
          </cell>
          <cell r="D2503">
            <v>831.2</v>
          </cell>
          <cell r="E2503">
            <v>896.8</v>
          </cell>
        </row>
        <row r="2504">
          <cell r="C2504" t="str">
            <v>CROCKETT</v>
          </cell>
          <cell r="D2504">
            <v>583.1</v>
          </cell>
          <cell r="E2504">
            <v>887.3</v>
          </cell>
        </row>
        <row r="2505">
          <cell r="C2505" t="str">
            <v>MADISON</v>
          </cell>
          <cell r="D2505">
            <v>1039.8</v>
          </cell>
          <cell r="E2505">
            <v>873</v>
          </cell>
        </row>
        <row r="2506">
          <cell r="C2506" t="str">
            <v>CHESTER</v>
          </cell>
          <cell r="D2506">
            <v>940.5</v>
          </cell>
          <cell r="E2506">
            <v>869.9</v>
          </cell>
        </row>
        <row r="2507">
          <cell r="C2507" t="str">
            <v>JACKSON</v>
          </cell>
          <cell r="D2507">
            <v>865.4</v>
          </cell>
          <cell r="E2507">
            <v>835.5</v>
          </cell>
        </row>
        <row r="2508">
          <cell r="C2508" t="str">
            <v>DAVIDSON</v>
          </cell>
          <cell r="D2508">
            <v>1102.5</v>
          </cell>
          <cell r="E2508">
            <v>825.7</v>
          </cell>
        </row>
        <row r="2509">
          <cell r="C2509" t="str">
            <v>LAKE</v>
          </cell>
          <cell r="D2509">
            <v>699.6</v>
          </cell>
          <cell r="E2509">
            <v>822.7</v>
          </cell>
        </row>
        <row r="2510">
          <cell r="C2510" t="str">
            <v>BLEDSOE</v>
          </cell>
          <cell r="D2510">
            <v>898</v>
          </cell>
          <cell r="E2510">
            <v>798.1</v>
          </cell>
        </row>
        <row r="2511">
          <cell r="C2511" t="str">
            <v>HARDEMAN</v>
          </cell>
          <cell r="D2511">
            <v>628.6</v>
          </cell>
          <cell r="E2511">
            <v>711</v>
          </cell>
        </row>
        <row r="2512">
          <cell r="C2512" t="str">
            <v>TIPTON</v>
          </cell>
          <cell r="D2512">
            <v>701.9</v>
          </cell>
          <cell r="E2512">
            <v>709.8</v>
          </cell>
        </row>
        <row r="2513">
          <cell r="C2513" t="str">
            <v>LAUDERDALE</v>
          </cell>
          <cell r="D2513">
            <v>684.8</v>
          </cell>
          <cell r="E2513">
            <v>692.8</v>
          </cell>
        </row>
        <row r="2514">
          <cell r="C2514" t="str">
            <v>HICKMAN</v>
          </cell>
          <cell r="D2514">
            <v>223.2</v>
          </cell>
          <cell r="E2514">
            <v>683</v>
          </cell>
        </row>
        <row r="2515">
          <cell r="C2515" t="str">
            <v>STEWART</v>
          </cell>
          <cell r="D2515">
            <v>476.4</v>
          </cell>
          <cell r="E2515">
            <v>663.6</v>
          </cell>
        </row>
        <row r="2516">
          <cell r="C2516" t="str">
            <v>FAYETTE</v>
          </cell>
          <cell r="D2516">
            <v>489.2</v>
          </cell>
          <cell r="E2516">
            <v>557.79999999999995</v>
          </cell>
        </row>
        <row r="2517">
          <cell r="C2517" t="str">
            <v>OBION</v>
          </cell>
          <cell r="D2517">
            <v>1121.5999999999999</v>
          </cell>
          <cell r="E2517">
            <v>534.6</v>
          </cell>
        </row>
        <row r="2518">
          <cell r="C2518" t="str">
            <v>POLK</v>
          </cell>
          <cell r="D2518">
            <v>363</v>
          </cell>
          <cell r="E2518">
            <v>486.7</v>
          </cell>
        </row>
        <row r="2519">
          <cell r="C2519" t="str">
            <v>WILLIAMSON</v>
          </cell>
          <cell r="D2519">
            <v>574.9</v>
          </cell>
          <cell r="E2519">
            <v>457.4</v>
          </cell>
        </row>
        <row r="2520">
          <cell r="C2520" t="str">
            <v>SHELBY</v>
          </cell>
          <cell r="D2520">
            <v>622</v>
          </cell>
          <cell r="E2520">
            <v>455.9</v>
          </cell>
        </row>
        <row r="2521">
          <cell r="C2521" t="str">
            <v>MOORE</v>
          </cell>
          <cell r="D2521">
            <v>71.7</v>
          </cell>
          <cell r="E2521">
            <v>421.3</v>
          </cell>
        </row>
        <row r="2522">
          <cell r="C2522" t="str">
            <v>HAYWOOD</v>
          </cell>
          <cell r="D2522">
            <v>606.79999999999995</v>
          </cell>
          <cell r="E2522">
            <v>331.9</v>
          </cell>
        </row>
        <row r="2523">
          <cell r="C2523" t="str">
            <v>VAN BUREN</v>
          </cell>
          <cell r="D2523" t="str">
            <v>N/A</v>
          </cell>
          <cell r="E2523">
            <v>91.9</v>
          </cell>
        </row>
        <row r="2524">
          <cell r="C2524" t="str">
            <v>MEIGS</v>
          </cell>
          <cell r="D2524" t="str">
            <v>N/A</v>
          </cell>
          <cell r="E2524">
            <v>77.2</v>
          </cell>
        </row>
        <row r="2525">
          <cell r="C2525" t="str">
            <v>JEFF DAVIS</v>
          </cell>
          <cell r="D2525" t="str">
            <v>N/A</v>
          </cell>
          <cell r="E2525" t="str">
            <v>N/A</v>
          </cell>
        </row>
        <row r="2526">
          <cell r="C2526" t="str">
            <v>LIPSCOMB</v>
          </cell>
          <cell r="D2526" t="str">
            <v>N/A</v>
          </cell>
          <cell r="E2526" t="str">
            <v>N/A</v>
          </cell>
        </row>
        <row r="2527">
          <cell r="C2527" t="str">
            <v>ARCHER</v>
          </cell>
          <cell r="D2527" t="str">
            <v>N/A</v>
          </cell>
          <cell r="E2527" t="str">
            <v>N/A</v>
          </cell>
        </row>
        <row r="2528">
          <cell r="C2528" t="str">
            <v>ARMSTRONG</v>
          </cell>
          <cell r="D2528">
            <v>39.299999999999997</v>
          </cell>
          <cell r="E2528" t="str">
            <v>N/A</v>
          </cell>
        </row>
        <row r="2529">
          <cell r="C2529" t="str">
            <v>LOVING</v>
          </cell>
          <cell r="D2529" t="str">
            <v>N/A</v>
          </cell>
          <cell r="E2529" t="str">
            <v>N/A</v>
          </cell>
        </row>
        <row r="2530">
          <cell r="C2530" t="str">
            <v>MILLS</v>
          </cell>
          <cell r="D2530" t="str">
            <v>N/A</v>
          </cell>
          <cell r="E2530" t="str">
            <v>N/A</v>
          </cell>
        </row>
        <row r="2531">
          <cell r="C2531" t="str">
            <v>IRION</v>
          </cell>
          <cell r="D2531" t="str">
            <v>N/A</v>
          </cell>
          <cell r="E2531" t="str">
            <v>N/A</v>
          </cell>
        </row>
        <row r="2532">
          <cell r="C2532" t="str">
            <v>CULBERSON</v>
          </cell>
          <cell r="D2532" t="str">
            <v>N/A</v>
          </cell>
          <cell r="E2532" t="str">
            <v>N/A</v>
          </cell>
        </row>
        <row r="2533">
          <cell r="C2533" t="str">
            <v>CONCHO</v>
          </cell>
          <cell r="D2533" t="str">
            <v>N/A</v>
          </cell>
          <cell r="E2533" t="str">
            <v>N/A</v>
          </cell>
        </row>
        <row r="2534">
          <cell r="C2534" t="str">
            <v>KNOX</v>
          </cell>
          <cell r="D2534" t="str">
            <v>N/A</v>
          </cell>
          <cell r="E2534" t="str">
            <v>N/A</v>
          </cell>
        </row>
        <row r="2535">
          <cell r="C2535" t="str">
            <v>COTTLE</v>
          </cell>
          <cell r="D2535" t="str">
            <v>N/A</v>
          </cell>
          <cell r="E2535" t="str">
            <v>N/A</v>
          </cell>
        </row>
        <row r="2536">
          <cell r="C2536" t="str">
            <v>MOTLEY</v>
          </cell>
          <cell r="D2536" t="str">
            <v>N/A</v>
          </cell>
          <cell r="E2536" t="str">
            <v>N/A</v>
          </cell>
        </row>
        <row r="2537">
          <cell r="C2537" t="str">
            <v>COLLINGSWORTH</v>
          </cell>
          <cell r="D2537" t="str">
            <v>N/A</v>
          </cell>
          <cell r="E2537" t="str">
            <v>N/A</v>
          </cell>
        </row>
        <row r="2538">
          <cell r="C2538" t="str">
            <v>SHACKELFORD</v>
          </cell>
          <cell r="D2538" t="str">
            <v>N/A</v>
          </cell>
          <cell r="E2538" t="str">
            <v>N/A</v>
          </cell>
        </row>
        <row r="2539">
          <cell r="C2539" t="str">
            <v>KENEDY</v>
          </cell>
          <cell r="D2539" t="str">
            <v>N/A</v>
          </cell>
          <cell r="E2539" t="str">
            <v>N/A</v>
          </cell>
        </row>
        <row r="2540">
          <cell r="C2540" t="str">
            <v>OLDHAM</v>
          </cell>
          <cell r="D2540" t="str">
            <v>N/A</v>
          </cell>
          <cell r="E2540" t="str">
            <v>N/A</v>
          </cell>
        </row>
        <row r="2541">
          <cell r="C2541" t="str">
            <v>KING</v>
          </cell>
          <cell r="D2541" t="str">
            <v>N/A</v>
          </cell>
          <cell r="E2541" t="str">
            <v>N/A</v>
          </cell>
        </row>
        <row r="2542">
          <cell r="C2542" t="str">
            <v>BORDEN</v>
          </cell>
          <cell r="D2542" t="str">
            <v>N/A</v>
          </cell>
          <cell r="E2542" t="str">
            <v>N/A</v>
          </cell>
        </row>
        <row r="2543">
          <cell r="C2543" t="str">
            <v>ROBERTS</v>
          </cell>
          <cell r="D2543" t="str">
            <v>N/A</v>
          </cell>
          <cell r="E2543" t="str">
            <v>N/A</v>
          </cell>
        </row>
        <row r="2544">
          <cell r="C2544" t="str">
            <v>GLASSCOCK</v>
          </cell>
          <cell r="D2544" t="str">
            <v>N/A</v>
          </cell>
          <cell r="E2544" t="str">
            <v>N/A</v>
          </cell>
        </row>
        <row r="2545">
          <cell r="C2545" t="str">
            <v>STERLING</v>
          </cell>
          <cell r="D2545" t="str">
            <v>N/A</v>
          </cell>
          <cell r="E2545" t="str">
            <v>N/A</v>
          </cell>
        </row>
        <row r="2546">
          <cell r="C2546" t="str">
            <v>COCHRAN</v>
          </cell>
          <cell r="D2546" t="str">
            <v>N/A</v>
          </cell>
          <cell r="E2546" t="str">
            <v>N/A</v>
          </cell>
        </row>
        <row r="2547">
          <cell r="C2547" t="str">
            <v>SCHLEICHER</v>
          </cell>
          <cell r="D2547" t="str">
            <v>N/A</v>
          </cell>
          <cell r="E2547" t="str">
            <v>N/A</v>
          </cell>
        </row>
        <row r="2548">
          <cell r="C2548" t="str">
            <v>THROCKMORTON</v>
          </cell>
          <cell r="D2548" t="str">
            <v>N/A</v>
          </cell>
          <cell r="E2548" t="str">
            <v>N/A</v>
          </cell>
        </row>
        <row r="2549">
          <cell r="C2549" t="str">
            <v>TERRELL</v>
          </cell>
          <cell r="D2549" t="str">
            <v>N/A</v>
          </cell>
          <cell r="E2549" t="str">
            <v>N/A</v>
          </cell>
        </row>
        <row r="2550">
          <cell r="C2550" t="str">
            <v>BRISCOE</v>
          </cell>
          <cell r="D2550" t="str">
            <v>N/A</v>
          </cell>
          <cell r="E2550" t="str">
            <v>N/A</v>
          </cell>
        </row>
        <row r="2551">
          <cell r="C2551" t="str">
            <v>CLAY</v>
          </cell>
          <cell r="D2551" t="str">
            <v>N/A</v>
          </cell>
          <cell r="E2551" t="str">
            <v>N/A</v>
          </cell>
        </row>
        <row r="2552">
          <cell r="C2552" t="str">
            <v>PRESIDIO</v>
          </cell>
          <cell r="D2552" t="str">
            <v>N/A</v>
          </cell>
          <cell r="E2552" t="str">
            <v>N/A</v>
          </cell>
        </row>
        <row r="2553">
          <cell r="C2553" t="str">
            <v>MENARD</v>
          </cell>
          <cell r="D2553">
            <v>392.3</v>
          </cell>
          <cell r="E2553" t="str">
            <v>N/A</v>
          </cell>
        </row>
        <row r="2554">
          <cell r="C2554" t="str">
            <v>EDWARDS</v>
          </cell>
          <cell r="D2554" t="str">
            <v>N/A</v>
          </cell>
          <cell r="E2554" t="str">
            <v>N/A</v>
          </cell>
        </row>
        <row r="2555">
          <cell r="C2555" t="str">
            <v>COKE</v>
          </cell>
          <cell r="D2555" t="str">
            <v>N/A</v>
          </cell>
          <cell r="E2555" t="str">
            <v>N/A</v>
          </cell>
        </row>
        <row r="2556">
          <cell r="C2556" t="str">
            <v>HARTLEY</v>
          </cell>
          <cell r="D2556" t="str">
            <v>N/A</v>
          </cell>
          <cell r="E2556" t="str">
            <v>N/A</v>
          </cell>
        </row>
        <row r="2557">
          <cell r="C2557" t="str">
            <v>MCMULLEN</v>
          </cell>
          <cell r="D2557" t="str">
            <v>N/A</v>
          </cell>
          <cell r="E2557" t="str">
            <v>N/A</v>
          </cell>
        </row>
        <row r="2558">
          <cell r="C2558" t="str">
            <v>KENT</v>
          </cell>
          <cell r="D2558" t="str">
            <v>N/A</v>
          </cell>
          <cell r="E2558" t="str">
            <v>N/A</v>
          </cell>
        </row>
        <row r="2559">
          <cell r="C2559" t="str">
            <v>REAL</v>
          </cell>
          <cell r="D2559" t="str">
            <v>N/A</v>
          </cell>
          <cell r="E2559" t="str">
            <v>N/A</v>
          </cell>
        </row>
        <row r="2560">
          <cell r="C2560" t="str">
            <v>HUDSPETH</v>
          </cell>
          <cell r="D2560" t="str">
            <v>N/A</v>
          </cell>
          <cell r="E2560" t="str">
            <v>N/A</v>
          </cell>
        </row>
        <row r="2561">
          <cell r="C2561" t="str">
            <v>CHILDRESS</v>
          </cell>
          <cell r="D2561">
            <v>1491.3</v>
          </cell>
          <cell r="E2561">
            <v>1823.4</v>
          </cell>
        </row>
        <row r="2562">
          <cell r="C2562" t="str">
            <v>LAMAR</v>
          </cell>
          <cell r="D2562">
            <v>1630.3</v>
          </cell>
          <cell r="E2562">
            <v>1517.1</v>
          </cell>
        </row>
        <row r="2563">
          <cell r="C2563" t="str">
            <v>WILBARGER</v>
          </cell>
          <cell r="D2563">
            <v>1994.8</v>
          </cell>
          <cell r="E2563">
            <v>1497.1</v>
          </cell>
        </row>
        <row r="2564">
          <cell r="C2564" t="str">
            <v>STEPHENS</v>
          </cell>
          <cell r="D2564">
            <v>969.2</v>
          </cell>
          <cell r="E2564">
            <v>1345.9</v>
          </cell>
        </row>
        <row r="2565">
          <cell r="C2565" t="str">
            <v>HOOD</v>
          </cell>
          <cell r="D2565">
            <v>965.8</v>
          </cell>
          <cell r="E2565">
            <v>1132.7</v>
          </cell>
        </row>
        <row r="2566">
          <cell r="C2566" t="str">
            <v>GRAYSON</v>
          </cell>
          <cell r="D2566">
            <v>1514.3</v>
          </cell>
          <cell r="E2566">
            <v>1123.4000000000001</v>
          </cell>
        </row>
        <row r="2567">
          <cell r="C2567" t="str">
            <v>BROWN</v>
          </cell>
          <cell r="D2567">
            <v>1383</v>
          </cell>
          <cell r="E2567">
            <v>1113</v>
          </cell>
        </row>
        <row r="2568">
          <cell r="C2568" t="str">
            <v>ORANGE</v>
          </cell>
          <cell r="D2568">
            <v>1023.4</v>
          </cell>
          <cell r="E2568">
            <v>1007.5</v>
          </cell>
        </row>
        <row r="2569">
          <cell r="C2569" t="str">
            <v>WICHITA</v>
          </cell>
          <cell r="D2569">
            <v>1501.6</v>
          </cell>
          <cell r="E2569">
            <v>1002.3</v>
          </cell>
        </row>
        <row r="2570">
          <cell r="C2570" t="str">
            <v>YOUNG</v>
          </cell>
          <cell r="D2570">
            <v>1081.3</v>
          </cell>
          <cell r="E2570">
            <v>990.5</v>
          </cell>
        </row>
        <row r="2571">
          <cell r="C2571" t="str">
            <v>NOLAN</v>
          </cell>
          <cell r="D2571">
            <v>1103.0999999999999</v>
          </cell>
          <cell r="E2571">
            <v>982</v>
          </cell>
        </row>
        <row r="2572">
          <cell r="C2572" t="str">
            <v>TAYLOR</v>
          </cell>
          <cell r="D2572">
            <v>1216.7</v>
          </cell>
          <cell r="E2572">
            <v>927.5</v>
          </cell>
        </row>
        <row r="2573">
          <cell r="C2573" t="str">
            <v>HOPKINS</v>
          </cell>
          <cell r="D2573">
            <v>1226.7</v>
          </cell>
          <cell r="E2573">
            <v>926.1</v>
          </cell>
        </row>
        <row r="2574">
          <cell r="C2574" t="str">
            <v>BURNET</v>
          </cell>
          <cell r="D2574">
            <v>1047.8</v>
          </cell>
          <cell r="E2574">
            <v>921.8</v>
          </cell>
        </row>
        <row r="2575">
          <cell r="C2575" t="str">
            <v>PALO PINTO</v>
          </cell>
          <cell r="D2575">
            <v>977.9</v>
          </cell>
          <cell r="E2575">
            <v>862.5</v>
          </cell>
        </row>
        <row r="2576">
          <cell r="C2576" t="str">
            <v>ARANSAS</v>
          </cell>
          <cell r="D2576">
            <v>1074.5999999999999</v>
          </cell>
          <cell r="E2576">
            <v>859.3</v>
          </cell>
        </row>
        <row r="2577">
          <cell r="C2577" t="str">
            <v>POLK</v>
          </cell>
          <cell r="D2577">
            <v>713.1</v>
          </cell>
          <cell r="E2577">
            <v>838.7</v>
          </cell>
        </row>
        <row r="2578">
          <cell r="C2578" t="str">
            <v>CALHOUN</v>
          </cell>
          <cell r="D2578">
            <v>907.2</v>
          </cell>
          <cell r="E2578">
            <v>832.3</v>
          </cell>
        </row>
        <row r="2579">
          <cell r="C2579" t="str">
            <v>VICTORIA</v>
          </cell>
          <cell r="D2579">
            <v>828.4</v>
          </cell>
          <cell r="E2579">
            <v>787.8</v>
          </cell>
        </row>
        <row r="2580">
          <cell r="C2580" t="str">
            <v>GRAY</v>
          </cell>
          <cell r="D2580">
            <v>964.7</v>
          </cell>
          <cell r="E2580">
            <v>786.2</v>
          </cell>
        </row>
        <row r="2581">
          <cell r="C2581" t="str">
            <v>LIMESTONE</v>
          </cell>
          <cell r="D2581">
            <v>890.4</v>
          </cell>
          <cell r="E2581">
            <v>777.3</v>
          </cell>
        </row>
        <row r="2582">
          <cell r="C2582" t="str">
            <v>COMANCHE</v>
          </cell>
          <cell r="D2582">
            <v>820.9</v>
          </cell>
          <cell r="E2582">
            <v>749.4</v>
          </cell>
        </row>
        <row r="2583">
          <cell r="C2583" t="str">
            <v>ANGELINA</v>
          </cell>
          <cell r="D2583">
            <v>982.1</v>
          </cell>
          <cell r="E2583">
            <v>738.5</v>
          </cell>
        </row>
        <row r="2584">
          <cell r="C2584" t="str">
            <v>NACOGDOCHES</v>
          </cell>
          <cell r="D2584">
            <v>725.4</v>
          </cell>
          <cell r="E2584">
            <v>732.3</v>
          </cell>
        </row>
        <row r="2585">
          <cell r="C2585" t="str">
            <v>GREGG</v>
          </cell>
          <cell r="D2585">
            <v>1308.2</v>
          </cell>
          <cell r="E2585">
            <v>726.4</v>
          </cell>
        </row>
        <row r="2586">
          <cell r="C2586" t="str">
            <v>WOOD</v>
          </cell>
          <cell r="D2586">
            <v>98</v>
          </cell>
          <cell r="E2586">
            <v>723.3</v>
          </cell>
        </row>
        <row r="2587">
          <cell r="C2587" t="str">
            <v>KERR</v>
          </cell>
          <cell r="D2587">
            <v>1027.3</v>
          </cell>
          <cell r="E2587">
            <v>722.5</v>
          </cell>
        </row>
        <row r="2588">
          <cell r="C2588" t="str">
            <v>BASTROP</v>
          </cell>
          <cell r="D2588">
            <v>541.70000000000005</v>
          </cell>
          <cell r="E2588">
            <v>716.9</v>
          </cell>
        </row>
        <row r="2589">
          <cell r="C2589" t="str">
            <v>COOKE</v>
          </cell>
          <cell r="D2589">
            <v>880.6</v>
          </cell>
          <cell r="E2589">
            <v>713</v>
          </cell>
        </row>
        <row r="2590">
          <cell r="C2590" t="str">
            <v>BOWIE</v>
          </cell>
          <cell r="D2590">
            <v>990.6</v>
          </cell>
          <cell r="E2590">
            <v>710.8</v>
          </cell>
        </row>
        <row r="2591">
          <cell r="C2591" t="str">
            <v>LIBERTY</v>
          </cell>
          <cell r="D2591">
            <v>1159.9000000000001</v>
          </cell>
          <cell r="E2591">
            <v>708.4</v>
          </cell>
        </row>
        <row r="2592">
          <cell r="C2592" t="str">
            <v>DALLAM</v>
          </cell>
          <cell r="D2592">
            <v>796</v>
          </cell>
          <cell r="E2592">
            <v>705.4</v>
          </cell>
        </row>
        <row r="2593">
          <cell r="C2593" t="str">
            <v>SMITH</v>
          </cell>
          <cell r="D2593">
            <v>1067.7</v>
          </cell>
          <cell r="E2593">
            <v>701.7</v>
          </cell>
        </row>
        <row r="2594">
          <cell r="C2594" t="str">
            <v>MORRIS</v>
          </cell>
          <cell r="D2594" t="str">
            <v>N/A</v>
          </cell>
          <cell r="E2594">
            <v>699.5</v>
          </cell>
        </row>
        <row r="2595">
          <cell r="C2595" t="str">
            <v>HUNT</v>
          </cell>
          <cell r="D2595">
            <v>842.2</v>
          </cell>
          <cell r="E2595">
            <v>690.2</v>
          </cell>
        </row>
        <row r="2596">
          <cell r="C2596" t="str">
            <v>LLANO</v>
          </cell>
          <cell r="D2596">
            <v>980.3</v>
          </cell>
          <cell r="E2596">
            <v>686.6</v>
          </cell>
        </row>
        <row r="2597">
          <cell r="C2597" t="str">
            <v>SAN PATRICIO</v>
          </cell>
          <cell r="D2597">
            <v>750.7</v>
          </cell>
          <cell r="E2597">
            <v>654.79999999999995</v>
          </cell>
        </row>
        <row r="2598">
          <cell r="C2598" t="str">
            <v>ATASCOSA</v>
          </cell>
          <cell r="D2598">
            <v>708.2</v>
          </cell>
          <cell r="E2598">
            <v>649.1</v>
          </cell>
        </row>
        <row r="2599">
          <cell r="C2599" t="str">
            <v>VAN ZANDT</v>
          </cell>
          <cell r="D2599">
            <v>704.4</v>
          </cell>
          <cell r="E2599">
            <v>648.70000000000005</v>
          </cell>
        </row>
        <row r="2600">
          <cell r="C2600" t="str">
            <v>RAINS</v>
          </cell>
          <cell r="D2600" t="str">
            <v>N/A</v>
          </cell>
          <cell r="E2600">
            <v>647.6</v>
          </cell>
        </row>
        <row r="2601">
          <cell r="C2601" t="str">
            <v>MONTAGUE</v>
          </cell>
          <cell r="D2601">
            <v>917.1</v>
          </cell>
          <cell r="E2601">
            <v>641.70000000000005</v>
          </cell>
        </row>
        <row r="2602">
          <cell r="C2602" t="str">
            <v>KAUFMAN</v>
          </cell>
          <cell r="D2602">
            <v>816.8</v>
          </cell>
          <cell r="E2602">
            <v>631.29999999999995</v>
          </cell>
        </row>
        <row r="2603">
          <cell r="C2603" t="str">
            <v>JOHNSON</v>
          </cell>
          <cell r="D2603">
            <v>550.70000000000005</v>
          </cell>
          <cell r="E2603">
            <v>625.70000000000005</v>
          </cell>
        </row>
        <row r="2604">
          <cell r="C2604" t="str">
            <v>RANDALL</v>
          </cell>
          <cell r="D2604">
            <v>727.4</v>
          </cell>
          <cell r="E2604">
            <v>617.29999999999995</v>
          </cell>
        </row>
        <row r="2605">
          <cell r="C2605" t="str">
            <v>HILL</v>
          </cell>
          <cell r="D2605">
            <v>843.3</v>
          </cell>
          <cell r="E2605">
            <v>617.29999999999995</v>
          </cell>
        </row>
        <row r="2606">
          <cell r="C2606" t="str">
            <v>COMAL</v>
          </cell>
          <cell r="D2606">
            <v>742.5</v>
          </cell>
          <cell r="E2606">
            <v>615.5</v>
          </cell>
        </row>
        <row r="2607">
          <cell r="C2607" t="str">
            <v>NUECES</v>
          </cell>
          <cell r="D2607">
            <v>761.5</v>
          </cell>
          <cell r="E2607">
            <v>613.5</v>
          </cell>
        </row>
        <row r="2608">
          <cell r="C2608" t="str">
            <v>GILLESPIE</v>
          </cell>
          <cell r="D2608">
            <v>658.2</v>
          </cell>
          <cell r="E2608">
            <v>610.20000000000005</v>
          </cell>
        </row>
        <row r="2609">
          <cell r="C2609" t="str">
            <v>SCURRY</v>
          </cell>
          <cell r="D2609">
            <v>660.5</v>
          </cell>
          <cell r="E2609">
            <v>609.20000000000005</v>
          </cell>
        </row>
        <row r="2610">
          <cell r="C2610" t="str">
            <v>BAYLOR</v>
          </cell>
          <cell r="D2610">
            <v>1152.8</v>
          </cell>
          <cell r="E2610">
            <v>608.6</v>
          </cell>
        </row>
        <row r="2611">
          <cell r="C2611" t="str">
            <v>FAYETTE</v>
          </cell>
          <cell r="D2611">
            <v>536.6</v>
          </cell>
          <cell r="E2611">
            <v>608.1</v>
          </cell>
        </row>
        <row r="2612">
          <cell r="C2612" t="str">
            <v>PARKER</v>
          </cell>
          <cell r="D2612">
            <v>534.4</v>
          </cell>
          <cell r="E2612">
            <v>605.6</v>
          </cell>
        </row>
        <row r="2613">
          <cell r="C2613" t="str">
            <v>DIMMIT</v>
          </cell>
          <cell r="D2613">
            <v>675.8</v>
          </cell>
          <cell r="E2613">
            <v>603.5</v>
          </cell>
        </row>
        <row r="2614">
          <cell r="C2614" t="str">
            <v>WALKER</v>
          </cell>
          <cell r="D2614">
            <v>658.3</v>
          </cell>
          <cell r="E2614">
            <v>601.1</v>
          </cell>
        </row>
        <row r="2615">
          <cell r="C2615" t="str">
            <v>HENDERSON</v>
          </cell>
          <cell r="D2615">
            <v>586.5</v>
          </cell>
          <cell r="E2615">
            <v>597.1</v>
          </cell>
        </row>
        <row r="2616">
          <cell r="C2616" t="str">
            <v>KIMBLE</v>
          </cell>
          <cell r="D2616">
            <v>1022</v>
          </cell>
          <cell r="E2616">
            <v>591.20000000000005</v>
          </cell>
        </row>
        <row r="2617">
          <cell r="C2617" t="str">
            <v>LUBBOCK</v>
          </cell>
          <cell r="D2617">
            <v>613.4</v>
          </cell>
          <cell r="E2617">
            <v>583.6</v>
          </cell>
        </row>
        <row r="2618">
          <cell r="C2618" t="str">
            <v>TOM GREEN</v>
          </cell>
          <cell r="D2618">
            <v>886.7</v>
          </cell>
          <cell r="E2618">
            <v>583.5</v>
          </cell>
        </row>
        <row r="2619">
          <cell r="C2619" t="str">
            <v>HOCKLEY</v>
          </cell>
          <cell r="D2619">
            <v>738.8</v>
          </cell>
          <cell r="E2619">
            <v>573.1</v>
          </cell>
        </row>
        <row r="2620">
          <cell r="C2620" t="str">
            <v>ANDERSON</v>
          </cell>
          <cell r="D2620">
            <v>743.5</v>
          </cell>
          <cell r="E2620">
            <v>569.9</v>
          </cell>
        </row>
        <row r="2621">
          <cell r="C2621" t="str">
            <v>NAVARRO</v>
          </cell>
          <cell r="D2621">
            <v>642.5</v>
          </cell>
          <cell r="E2621">
            <v>569.6</v>
          </cell>
        </row>
        <row r="2622">
          <cell r="C2622" t="str">
            <v>KENDALL</v>
          </cell>
          <cell r="D2622">
            <v>634.20000000000005</v>
          </cell>
          <cell r="E2622">
            <v>569.5</v>
          </cell>
        </row>
        <row r="2623">
          <cell r="C2623" t="str">
            <v>GALVESTON</v>
          </cell>
          <cell r="D2623">
            <v>705</v>
          </cell>
          <cell r="E2623">
            <v>568.1</v>
          </cell>
        </row>
        <row r="2624">
          <cell r="C2624" t="str">
            <v>HUTCHINSON</v>
          </cell>
          <cell r="D2624">
            <v>525.9</v>
          </cell>
          <cell r="E2624">
            <v>563.20000000000005</v>
          </cell>
        </row>
        <row r="2625">
          <cell r="C2625" t="str">
            <v>HARDIN</v>
          </cell>
          <cell r="D2625">
            <v>793.5</v>
          </cell>
          <cell r="E2625">
            <v>560.5</v>
          </cell>
        </row>
        <row r="2626">
          <cell r="C2626" t="str">
            <v>ERATH</v>
          </cell>
          <cell r="D2626">
            <v>817.3</v>
          </cell>
          <cell r="E2626">
            <v>560.1</v>
          </cell>
        </row>
        <row r="2627">
          <cell r="C2627" t="str">
            <v>FRANKLIN</v>
          </cell>
          <cell r="D2627" t="str">
            <v>N/A</v>
          </cell>
          <cell r="E2627">
            <v>551.9</v>
          </cell>
        </row>
        <row r="2628">
          <cell r="C2628" t="str">
            <v>WILLIAMSON</v>
          </cell>
          <cell r="D2628">
            <v>601.1</v>
          </cell>
          <cell r="E2628">
            <v>548.6</v>
          </cell>
        </row>
        <row r="2629">
          <cell r="C2629" t="str">
            <v>ECTOR</v>
          </cell>
          <cell r="D2629">
            <v>549.79999999999995</v>
          </cell>
          <cell r="E2629">
            <v>542.5</v>
          </cell>
        </row>
        <row r="2630">
          <cell r="C2630" t="str">
            <v>RUNNELS</v>
          </cell>
          <cell r="D2630">
            <v>393.5</v>
          </cell>
          <cell r="E2630">
            <v>541.5</v>
          </cell>
        </row>
        <row r="2631">
          <cell r="C2631" t="str">
            <v>FOARD</v>
          </cell>
          <cell r="D2631">
            <v>579.29999999999995</v>
          </cell>
          <cell r="E2631">
            <v>540.9</v>
          </cell>
        </row>
        <row r="2632">
          <cell r="C2632" t="str">
            <v>HARDEMAN</v>
          </cell>
          <cell r="D2632">
            <v>600</v>
          </cell>
          <cell r="E2632">
            <v>538.4</v>
          </cell>
        </row>
        <row r="2633">
          <cell r="C2633" t="str">
            <v>POTTER</v>
          </cell>
          <cell r="D2633">
            <v>744.8</v>
          </cell>
          <cell r="E2633">
            <v>537.29999999999995</v>
          </cell>
        </row>
        <row r="2634">
          <cell r="C2634" t="str">
            <v>LAMB</v>
          </cell>
          <cell r="D2634">
            <v>520.79999999999995</v>
          </cell>
          <cell r="E2634">
            <v>536</v>
          </cell>
        </row>
        <row r="2635">
          <cell r="C2635" t="str">
            <v>BEE</v>
          </cell>
          <cell r="D2635">
            <v>580.6</v>
          </cell>
          <cell r="E2635">
            <v>534.5</v>
          </cell>
        </row>
        <row r="2636">
          <cell r="C2636" t="str">
            <v>ELLIS</v>
          </cell>
          <cell r="D2636">
            <v>568.6</v>
          </cell>
          <cell r="E2636">
            <v>533.79999999999995</v>
          </cell>
        </row>
        <row r="2637">
          <cell r="C2637" t="str">
            <v>TERRY</v>
          </cell>
          <cell r="D2637">
            <v>456.1</v>
          </cell>
          <cell r="E2637">
            <v>512.4</v>
          </cell>
        </row>
        <row r="2638">
          <cell r="C2638" t="str">
            <v>CORYELL</v>
          </cell>
          <cell r="D2638">
            <v>456.8</v>
          </cell>
          <cell r="E2638">
            <v>511.8</v>
          </cell>
        </row>
        <row r="2639">
          <cell r="C2639" t="str">
            <v>WARD</v>
          </cell>
          <cell r="D2639">
            <v>526.1</v>
          </cell>
          <cell r="E2639">
            <v>509.2</v>
          </cell>
        </row>
        <row r="2640">
          <cell r="C2640" t="str">
            <v>FANNIN</v>
          </cell>
          <cell r="D2640">
            <v>255.2</v>
          </cell>
          <cell r="E2640">
            <v>505.5</v>
          </cell>
        </row>
        <row r="2641">
          <cell r="C2641" t="str">
            <v>REEVES</v>
          </cell>
          <cell r="D2641">
            <v>534.79999999999995</v>
          </cell>
          <cell r="E2641">
            <v>503.4</v>
          </cell>
        </row>
        <row r="2642">
          <cell r="C2642" t="str">
            <v>JIM WELLS</v>
          </cell>
          <cell r="D2642">
            <v>810.1</v>
          </cell>
          <cell r="E2642">
            <v>502.1</v>
          </cell>
        </row>
        <row r="2643">
          <cell r="C2643" t="str">
            <v>WASHINGTON</v>
          </cell>
          <cell r="D2643">
            <v>486.3</v>
          </cell>
          <cell r="E2643">
            <v>501.5</v>
          </cell>
        </row>
        <row r="2644">
          <cell r="C2644" t="str">
            <v>TARRANT</v>
          </cell>
          <cell r="D2644">
            <v>577.29999999999995</v>
          </cell>
          <cell r="E2644">
            <v>498.4</v>
          </cell>
        </row>
        <row r="2645">
          <cell r="C2645" t="str">
            <v>ROCKWALL</v>
          </cell>
          <cell r="D2645">
            <v>548.4</v>
          </cell>
          <cell r="E2645">
            <v>495.8</v>
          </cell>
        </row>
        <row r="2646">
          <cell r="C2646" t="str">
            <v>GAINES</v>
          </cell>
          <cell r="D2646">
            <v>437.2</v>
          </cell>
          <cell r="E2646">
            <v>492.7</v>
          </cell>
        </row>
        <row r="2647">
          <cell r="C2647" t="str">
            <v>UVALDE</v>
          </cell>
          <cell r="D2647">
            <v>452.8</v>
          </cell>
          <cell r="E2647">
            <v>491.6</v>
          </cell>
        </row>
        <row r="2648">
          <cell r="C2648" t="str">
            <v>MONTGOMERY</v>
          </cell>
          <cell r="D2648">
            <v>656.8</v>
          </cell>
          <cell r="E2648">
            <v>488.8</v>
          </cell>
        </row>
        <row r="2649">
          <cell r="C2649" t="str">
            <v>JEFFERSON</v>
          </cell>
          <cell r="D2649">
            <v>632.6</v>
          </cell>
          <cell r="E2649">
            <v>488.2</v>
          </cell>
        </row>
        <row r="2650">
          <cell r="C2650" t="str">
            <v>WILSON</v>
          </cell>
          <cell r="D2650">
            <v>373.1</v>
          </cell>
          <cell r="E2650">
            <v>485.4</v>
          </cell>
        </row>
        <row r="2651">
          <cell r="C2651" t="str">
            <v>COLLIN</v>
          </cell>
          <cell r="D2651">
            <v>527.4</v>
          </cell>
          <cell r="E2651">
            <v>484.3</v>
          </cell>
        </row>
        <row r="2652">
          <cell r="C2652" t="str">
            <v>TITUS</v>
          </cell>
          <cell r="D2652">
            <v>840</v>
          </cell>
          <cell r="E2652">
            <v>483.1</v>
          </cell>
        </row>
        <row r="2653">
          <cell r="C2653" t="str">
            <v>BREWSTER</v>
          </cell>
          <cell r="D2653">
            <v>885</v>
          </cell>
          <cell r="E2653">
            <v>482.8</v>
          </cell>
        </row>
        <row r="2654">
          <cell r="C2654" t="str">
            <v>MCCULLOCH</v>
          </cell>
          <cell r="D2654">
            <v>405.2</v>
          </cell>
          <cell r="E2654">
            <v>480.5</v>
          </cell>
        </row>
        <row r="2655">
          <cell r="C2655" t="str">
            <v>MILAM</v>
          </cell>
          <cell r="D2655">
            <v>543.6</v>
          </cell>
          <cell r="E2655">
            <v>479.2</v>
          </cell>
        </row>
        <row r="2656">
          <cell r="C2656" t="str">
            <v>BEXAR</v>
          </cell>
          <cell r="D2656">
            <v>612.4</v>
          </cell>
          <cell r="E2656">
            <v>457.3</v>
          </cell>
        </row>
        <row r="2657">
          <cell r="C2657" t="str">
            <v>HAYS</v>
          </cell>
          <cell r="D2657">
            <v>483</v>
          </cell>
          <cell r="E2657">
            <v>454.6</v>
          </cell>
        </row>
        <row r="2658">
          <cell r="C2658" t="str">
            <v>MCLENNAN</v>
          </cell>
          <cell r="D2658">
            <v>599.6</v>
          </cell>
          <cell r="E2658">
            <v>449.8</v>
          </cell>
        </row>
        <row r="2659">
          <cell r="C2659" t="str">
            <v>MATAGORDA</v>
          </cell>
          <cell r="D2659">
            <v>531.70000000000005</v>
          </cell>
          <cell r="E2659">
            <v>449</v>
          </cell>
        </row>
        <row r="2660">
          <cell r="C2660" t="str">
            <v>CALDWELL</v>
          </cell>
          <cell r="D2660">
            <v>327.10000000000002</v>
          </cell>
          <cell r="E2660">
            <v>447.5</v>
          </cell>
        </row>
        <row r="2661">
          <cell r="C2661" t="str">
            <v>HALE</v>
          </cell>
          <cell r="D2661">
            <v>519.6</v>
          </cell>
          <cell r="E2661">
            <v>441.3</v>
          </cell>
        </row>
        <row r="2662">
          <cell r="C2662" t="str">
            <v>DE WITT</v>
          </cell>
          <cell r="D2662">
            <v>591</v>
          </cell>
          <cell r="E2662">
            <v>437.5</v>
          </cell>
        </row>
        <row r="2663">
          <cell r="C2663" t="str">
            <v>DENTON</v>
          </cell>
          <cell r="D2663">
            <v>512.4</v>
          </cell>
          <cell r="E2663">
            <v>430.5</v>
          </cell>
        </row>
        <row r="2664">
          <cell r="C2664" t="str">
            <v>WISE</v>
          </cell>
          <cell r="D2664">
            <v>186</v>
          </cell>
          <cell r="E2664">
            <v>428.5</v>
          </cell>
        </row>
        <row r="2665">
          <cell r="C2665" t="str">
            <v>TRAVIS</v>
          </cell>
          <cell r="D2665">
            <v>518.29999999999995</v>
          </cell>
          <cell r="E2665">
            <v>427.6</v>
          </cell>
        </row>
        <row r="2666">
          <cell r="C2666" t="str">
            <v>EASTLAND</v>
          </cell>
          <cell r="D2666">
            <v>830.4</v>
          </cell>
          <cell r="E2666">
            <v>425.6</v>
          </cell>
        </row>
        <row r="2667">
          <cell r="C2667" t="str">
            <v>PANOLA</v>
          </cell>
          <cell r="D2667">
            <v>525.4</v>
          </cell>
          <cell r="E2667">
            <v>422.2</v>
          </cell>
        </row>
        <row r="2668">
          <cell r="C2668" t="str">
            <v>HARRISON</v>
          </cell>
          <cell r="D2668">
            <v>514.9</v>
          </cell>
          <cell r="E2668">
            <v>421.7</v>
          </cell>
        </row>
        <row r="2669">
          <cell r="C2669" t="str">
            <v>KARNES</v>
          </cell>
          <cell r="D2669">
            <v>430.3</v>
          </cell>
          <cell r="E2669">
            <v>420.4</v>
          </cell>
        </row>
        <row r="2670">
          <cell r="C2670" t="str">
            <v>BRAZOS</v>
          </cell>
          <cell r="D2670">
            <v>441</v>
          </cell>
          <cell r="E2670">
            <v>418.7</v>
          </cell>
        </row>
        <row r="2671">
          <cell r="C2671" t="str">
            <v>MOORE</v>
          </cell>
          <cell r="D2671">
            <v>348.2</v>
          </cell>
          <cell r="E2671">
            <v>399.8</v>
          </cell>
        </row>
        <row r="2672">
          <cell r="C2672" t="str">
            <v>BELL</v>
          </cell>
          <cell r="D2672">
            <v>406.5</v>
          </cell>
          <cell r="E2672">
            <v>396.3</v>
          </cell>
        </row>
        <row r="2673">
          <cell r="C2673" t="str">
            <v>MIDLAND</v>
          </cell>
          <cell r="D2673">
            <v>587.70000000000005</v>
          </cell>
          <cell r="E2673">
            <v>393.9</v>
          </cell>
        </row>
        <row r="2674">
          <cell r="C2674" t="str">
            <v>KLEBERG</v>
          </cell>
          <cell r="D2674">
            <v>536</v>
          </cell>
          <cell r="E2674">
            <v>389.4</v>
          </cell>
        </row>
        <row r="2675">
          <cell r="C2675" t="str">
            <v>LAVACA</v>
          </cell>
          <cell r="D2675">
            <v>699.7</v>
          </cell>
          <cell r="E2675">
            <v>387.5</v>
          </cell>
        </row>
        <row r="2676">
          <cell r="C2676" t="str">
            <v>BRAZORIA</v>
          </cell>
          <cell r="D2676">
            <v>506.3</v>
          </cell>
          <cell r="E2676">
            <v>385.2</v>
          </cell>
        </row>
        <row r="2677">
          <cell r="C2677" t="str">
            <v>TRINITY</v>
          </cell>
          <cell r="D2677">
            <v>807.9</v>
          </cell>
          <cell r="E2677">
            <v>385.1</v>
          </cell>
        </row>
        <row r="2678">
          <cell r="C2678" t="str">
            <v>HOWARD</v>
          </cell>
          <cell r="D2678">
            <v>537.1</v>
          </cell>
          <cell r="E2678">
            <v>384.9</v>
          </cell>
        </row>
        <row r="2679">
          <cell r="C2679" t="str">
            <v>WINKLER</v>
          </cell>
          <cell r="D2679">
            <v>876.7</v>
          </cell>
          <cell r="E2679">
            <v>383.9</v>
          </cell>
        </row>
        <row r="2680">
          <cell r="C2680" t="str">
            <v>SHELBY</v>
          </cell>
          <cell r="D2680">
            <v>743.3</v>
          </cell>
          <cell r="E2680">
            <v>382.8</v>
          </cell>
        </row>
        <row r="2681">
          <cell r="C2681" t="str">
            <v>GONZALES</v>
          </cell>
          <cell r="D2681">
            <v>451.9</v>
          </cell>
          <cell r="E2681">
            <v>381.6</v>
          </cell>
        </row>
        <row r="2682">
          <cell r="C2682" t="str">
            <v>WHARTON</v>
          </cell>
          <cell r="D2682">
            <v>463.3</v>
          </cell>
          <cell r="E2682">
            <v>371.9</v>
          </cell>
        </row>
        <row r="2683">
          <cell r="C2683" t="str">
            <v>JASPER</v>
          </cell>
          <cell r="D2683">
            <v>503.8</v>
          </cell>
          <cell r="E2683">
            <v>367.6</v>
          </cell>
        </row>
        <row r="2684">
          <cell r="C2684" t="str">
            <v>BAILEY</v>
          </cell>
          <cell r="D2684">
            <v>472.2</v>
          </cell>
          <cell r="E2684">
            <v>363.7</v>
          </cell>
        </row>
        <row r="2685">
          <cell r="C2685" t="str">
            <v>DAWSON</v>
          </cell>
          <cell r="D2685">
            <v>470.7</v>
          </cell>
          <cell r="E2685">
            <v>357.4</v>
          </cell>
        </row>
        <row r="2686">
          <cell r="C2686" t="str">
            <v>CAMP</v>
          </cell>
          <cell r="D2686">
            <v>845.8</v>
          </cell>
          <cell r="E2686">
            <v>357.4</v>
          </cell>
        </row>
        <row r="2687">
          <cell r="C2687" t="str">
            <v>COLORADO</v>
          </cell>
          <cell r="D2687">
            <v>372.8</v>
          </cell>
          <cell r="E2687">
            <v>356.6</v>
          </cell>
        </row>
        <row r="2688">
          <cell r="C2688" t="str">
            <v>CASS</v>
          </cell>
          <cell r="D2688">
            <v>121.5</v>
          </cell>
          <cell r="E2688">
            <v>353.7</v>
          </cell>
        </row>
        <row r="2689">
          <cell r="C2689" t="str">
            <v>FALLS</v>
          </cell>
          <cell r="D2689">
            <v>456</v>
          </cell>
          <cell r="E2689">
            <v>351.8</v>
          </cell>
        </row>
        <row r="2690">
          <cell r="C2690" t="str">
            <v>ANDREWS</v>
          </cell>
          <cell r="D2690">
            <v>412.4</v>
          </cell>
          <cell r="E2690">
            <v>347.6</v>
          </cell>
        </row>
        <row r="2691">
          <cell r="C2691" t="str">
            <v>CRANE</v>
          </cell>
          <cell r="D2691">
            <v>466.2</v>
          </cell>
          <cell r="E2691">
            <v>342.8</v>
          </cell>
        </row>
        <row r="2692">
          <cell r="C2692" t="str">
            <v>RUSK</v>
          </cell>
          <cell r="D2692">
            <v>462</v>
          </cell>
          <cell r="E2692">
            <v>342.6</v>
          </cell>
        </row>
        <row r="2693">
          <cell r="C2693" t="str">
            <v>BANDERA</v>
          </cell>
          <cell r="D2693" t="str">
            <v>N/A</v>
          </cell>
          <cell r="E2693">
            <v>340.5</v>
          </cell>
        </row>
        <row r="2694">
          <cell r="C2694" t="str">
            <v>GUADALUPE</v>
          </cell>
          <cell r="D2694">
            <v>387.7</v>
          </cell>
          <cell r="E2694">
            <v>337.4</v>
          </cell>
        </row>
        <row r="2695">
          <cell r="C2695" t="str">
            <v>DALLAS</v>
          </cell>
          <cell r="D2695">
            <v>431.4</v>
          </cell>
          <cell r="E2695">
            <v>332.5</v>
          </cell>
        </row>
        <row r="2696">
          <cell r="C2696" t="str">
            <v>MEDINA</v>
          </cell>
          <cell r="D2696">
            <v>263.3</v>
          </cell>
          <cell r="E2696">
            <v>329.9</v>
          </cell>
        </row>
        <row r="2697">
          <cell r="C2697" t="str">
            <v>WILLACY</v>
          </cell>
          <cell r="D2697">
            <v>159.80000000000001</v>
          </cell>
          <cell r="E2697">
            <v>314.5</v>
          </cell>
        </row>
        <row r="2698">
          <cell r="C2698" t="str">
            <v>HARRIS</v>
          </cell>
          <cell r="D2698">
            <v>467</v>
          </cell>
          <cell r="E2698">
            <v>298.7</v>
          </cell>
        </row>
        <row r="2699">
          <cell r="C2699" t="str">
            <v>AUSTIN</v>
          </cell>
          <cell r="D2699">
            <v>314.7</v>
          </cell>
          <cell r="E2699">
            <v>292.39999999999998</v>
          </cell>
        </row>
        <row r="2700">
          <cell r="C2700" t="str">
            <v>BOSQUE</v>
          </cell>
          <cell r="D2700">
            <v>369.5</v>
          </cell>
          <cell r="E2700">
            <v>258</v>
          </cell>
        </row>
        <row r="2701">
          <cell r="C2701" t="str">
            <v>PECOS</v>
          </cell>
          <cell r="D2701">
            <v>403.2</v>
          </cell>
          <cell r="E2701">
            <v>253.2</v>
          </cell>
        </row>
        <row r="2702">
          <cell r="C2702" t="str">
            <v>CHEROKEE</v>
          </cell>
          <cell r="D2702">
            <v>387.2</v>
          </cell>
          <cell r="E2702">
            <v>248.4</v>
          </cell>
        </row>
        <row r="2703">
          <cell r="C2703" t="str">
            <v>FRIO</v>
          </cell>
          <cell r="D2703">
            <v>396.3</v>
          </cell>
          <cell r="E2703">
            <v>245.8</v>
          </cell>
        </row>
        <row r="2704">
          <cell r="C2704" t="str">
            <v>DEAF SMITH</v>
          </cell>
          <cell r="D2704">
            <v>376.7</v>
          </cell>
          <cell r="E2704">
            <v>241.7</v>
          </cell>
        </row>
        <row r="2705">
          <cell r="C2705" t="str">
            <v>VAL VERDE</v>
          </cell>
          <cell r="D2705">
            <v>293.2</v>
          </cell>
          <cell r="E2705">
            <v>239.2</v>
          </cell>
        </row>
        <row r="2706">
          <cell r="C2706" t="str">
            <v>MADISON</v>
          </cell>
          <cell r="D2706">
            <v>747.5</v>
          </cell>
          <cell r="E2706">
            <v>230.7</v>
          </cell>
        </row>
        <row r="2707">
          <cell r="C2707" t="str">
            <v>LIVE OAK</v>
          </cell>
          <cell r="D2707" t="str">
            <v>N/A</v>
          </cell>
          <cell r="E2707">
            <v>226.9</v>
          </cell>
        </row>
        <row r="2708">
          <cell r="C2708" t="str">
            <v>JONES</v>
          </cell>
          <cell r="D2708">
            <v>196.3</v>
          </cell>
          <cell r="E2708">
            <v>221.2</v>
          </cell>
        </row>
        <row r="2709">
          <cell r="C2709" t="str">
            <v>EL PASO</v>
          </cell>
          <cell r="D2709">
            <v>341.2</v>
          </cell>
          <cell r="E2709">
            <v>219.9</v>
          </cell>
        </row>
        <row r="2710">
          <cell r="C2710" t="str">
            <v>FORT BEND</v>
          </cell>
          <cell r="D2710">
            <v>294.10000000000002</v>
          </cell>
          <cell r="E2710">
            <v>218.3</v>
          </cell>
        </row>
        <row r="2711">
          <cell r="C2711" t="str">
            <v>LAMPASAS</v>
          </cell>
          <cell r="D2711">
            <v>60.9</v>
          </cell>
          <cell r="E2711">
            <v>205.7</v>
          </cell>
        </row>
        <row r="2712">
          <cell r="C2712" t="str">
            <v>WHEELER</v>
          </cell>
          <cell r="D2712">
            <v>832.6</v>
          </cell>
          <cell r="E2712">
            <v>201.1</v>
          </cell>
        </row>
        <row r="2713">
          <cell r="C2713" t="str">
            <v>GOLIAD</v>
          </cell>
          <cell r="D2713">
            <v>146.9</v>
          </cell>
          <cell r="E2713">
            <v>200.6</v>
          </cell>
        </row>
        <row r="2714">
          <cell r="C2714" t="str">
            <v>WEBB</v>
          </cell>
          <cell r="D2714">
            <v>332.7</v>
          </cell>
          <cell r="E2714">
            <v>191.4</v>
          </cell>
        </row>
        <row r="2715">
          <cell r="C2715" t="str">
            <v>OCHILTREE</v>
          </cell>
          <cell r="D2715">
            <v>375.9</v>
          </cell>
          <cell r="E2715">
            <v>185.3</v>
          </cell>
        </row>
        <row r="2716">
          <cell r="C2716" t="str">
            <v>JACKSON</v>
          </cell>
          <cell r="D2716">
            <v>519.4</v>
          </cell>
          <cell r="E2716">
            <v>178.6</v>
          </cell>
        </row>
        <row r="2717">
          <cell r="C2717" t="str">
            <v>BROOKS</v>
          </cell>
          <cell r="D2717">
            <v>577.4</v>
          </cell>
          <cell r="E2717">
            <v>165.4</v>
          </cell>
        </row>
        <row r="2718">
          <cell r="C2718" t="str">
            <v>CROCKETT</v>
          </cell>
          <cell r="D2718">
            <v>117.8</v>
          </cell>
          <cell r="E2718">
            <v>164.5</v>
          </cell>
        </row>
        <row r="2719">
          <cell r="C2719" t="str">
            <v>HASKELL</v>
          </cell>
          <cell r="D2719" t="str">
            <v>N/A</v>
          </cell>
          <cell r="E2719">
            <v>161.69999999999999</v>
          </cell>
        </row>
        <row r="2720">
          <cell r="C2720" t="str">
            <v>BURLESON</v>
          </cell>
          <cell r="D2720">
            <v>407</v>
          </cell>
          <cell r="E2720">
            <v>159.9</v>
          </cell>
        </row>
        <row r="2721">
          <cell r="C2721" t="str">
            <v>BLANCO</v>
          </cell>
          <cell r="D2721">
            <v>68.900000000000006</v>
          </cell>
          <cell r="E2721">
            <v>159.80000000000001</v>
          </cell>
        </row>
        <row r="2722">
          <cell r="C2722" t="str">
            <v>HIDALGO</v>
          </cell>
          <cell r="D2722">
            <v>250</v>
          </cell>
          <cell r="E2722">
            <v>148.30000000000001</v>
          </cell>
        </row>
        <row r="2723">
          <cell r="C2723" t="str">
            <v>CAMERON</v>
          </cell>
          <cell r="D2723">
            <v>291</v>
          </cell>
          <cell r="E2723">
            <v>147.6</v>
          </cell>
        </row>
        <row r="2724">
          <cell r="C2724" t="str">
            <v>STARR</v>
          </cell>
          <cell r="D2724">
            <v>209.2</v>
          </cell>
          <cell r="E2724">
            <v>141.80000000000001</v>
          </cell>
        </row>
        <row r="2725">
          <cell r="C2725" t="str">
            <v>MAVERICK</v>
          </cell>
          <cell r="D2725">
            <v>197</v>
          </cell>
          <cell r="E2725">
            <v>132.9</v>
          </cell>
        </row>
        <row r="2726">
          <cell r="C2726" t="str">
            <v>UPSHUR</v>
          </cell>
          <cell r="D2726">
            <v>71.900000000000006</v>
          </cell>
          <cell r="E2726">
            <v>121.7</v>
          </cell>
        </row>
        <row r="2727">
          <cell r="C2727" t="str">
            <v>LEE</v>
          </cell>
          <cell r="D2727">
            <v>185.5</v>
          </cell>
          <cell r="E2727">
            <v>105</v>
          </cell>
        </row>
        <row r="2728">
          <cell r="C2728" t="str">
            <v>GRIMES</v>
          </cell>
          <cell r="D2728">
            <v>162.1</v>
          </cell>
          <cell r="E2728">
            <v>94</v>
          </cell>
        </row>
        <row r="2729">
          <cell r="C2729" t="str">
            <v>HOUSTON</v>
          </cell>
          <cell r="D2729">
            <v>509.5</v>
          </cell>
          <cell r="E2729">
            <v>91.3</v>
          </cell>
        </row>
        <row r="2730">
          <cell r="C2730" t="str">
            <v>TYLER</v>
          </cell>
          <cell r="D2730">
            <v>196</v>
          </cell>
          <cell r="E2730">
            <v>90.7</v>
          </cell>
        </row>
        <row r="2731">
          <cell r="C2731" t="str">
            <v>YOAKUM</v>
          </cell>
          <cell r="D2731">
            <v>815.5</v>
          </cell>
          <cell r="E2731">
            <v>90.6</v>
          </cell>
        </row>
        <row r="2732">
          <cell r="C2732" t="str">
            <v>DUVAL</v>
          </cell>
          <cell r="D2732">
            <v>94.8</v>
          </cell>
          <cell r="E2732">
            <v>89.7</v>
          </cell>
        </row>
        <row r="2733">
          <cell r="C2733" t="str">
            <v>FISHER</v>
          </cell>
          <cell r="D2733" t="str">
            <v>N/A</v>
          </cell>
          <cell r="E2733">
            <v>79.7</v>
          </cell>
        </row>
        <row r="2734">
          <cell r="C2734" t="str">
            <v>CHAMBERS</v>
          </cell>
          <cell r="D2734">
            <v>66.599999999999994</v>
          </cell>
          <cell r="E2734">
            <v>75.5</v>
          </cell>
        </row>
        <row r="2735">
          <cell r="C2735" t="str">
            <v>ZAPATA</v>
          </cell>
          <cell r="D2735" t="str">
            <v>N/A</v>
          </cell>
          <cell r="E2735">
            <v>72.900000000000006</v>
          </cell>
        </row>
        <row r="2736">
          <cell r="C2736" t="str">
            <v>HAMILTON</v>
          </cell>
          <cell r="D2736" t="str">
            <v>N/A</v>
          </cell>
          <cell r="E2736">
            <v>52.6</v>
          </cell>
        </row>
        <row r="2737">
          <cell r="C2737" t="str">
            <v>DICKENS</v>
          </cell>
          <cell r="D2737" t="str">
            <v>N/A</v>
          </cell>
          <cell r="E2737">
            <v>48.7</v>
          </cell>
        </row>
        <row r="2738">
          <cell r="C2738" t="str">
            <v>HALL</v>
          </cell>
          <cell r="D2738" t="str">
            <v>N/A</v>
          </cell>
          <cell r="E2738">
            <v>43.8</v>
          </cell>
        </row>
        <row r="2739">
          <cell r="C2739" t="str">
            <v>MASON</v>
          </cell>
          <cell r="D2739" t="str">
            <v>N/A</v>
          </cell>
          <cell r="E2739">
            <v>41.7</v>
          </cell>
        </row>
        <row r="2740">
          <cell r="C2740" t="str">
            <v>KINNEY</v>
          </cell>
          <cell r="D2740" t="str">
            <v>N/A</v>
          </cell>
          <cell r="E2740">
            <v>41.7</v>
          </cell>
        </row>
        <row r="2741">
          <cell r="C2741" t="str">
            <v>SOMERVELL</v>
          </cell>
          <cell r="D2741">
            <v>1142.5999999999999</v>
          </cell>
          <cell r="E2741">
            <v>41.2</v>
          </cell>
        </row>
        <row r="2742">
          <cell r="C2742" t="str">
            <v>RED RIVER</v>
          </cell>
          <cell r="D2742">
            <v>244.2</v>
          </cell>
          <cell r="E2742">
            <v>39.6</v>
          </cell>
        </row>
        <row r="2743">
          <cell r="C2743" t="str">
            <v>DELTA</v>
          </cell>
          <cell r="D2743" t="str">
            <v>N/A</v>
          </cell>
          <cell r="E2743">
            <v>36.299999999999997</v>
          </cell>
        </row>
        <row r="2744">
          <cell r="C2744" t="str">
            <v>ROBERTSON</v>
          </cell>
          <cell r="D2744">
            <v>98.7</v>
          </cell>
          <cell r="E2744">
            <v>34.799999999999997</v>
          </cell>
        </row>
        <row r="2745">
          <cell r="C2745" t="str">
            <v>COLEMAN</v>
          </cell>
          <cell r="D2745" t="str">
            <v>N/A</v>
          </cell>
          <cell r="E2745">
            <v>34.6</v>
          </cell>
        </row>
        <row r="2746">
          <cell r="C2746" t="str">
            <v>SUTTON</v>
          </cell>
          <cell r="D2746" t="str">
            <v>N/A</v>
          </cell>
          <cell r="E2746">
            <v>30.7</v>
          </cell>
        </row>
        <row r="2747">
          <cell r="C2747" t="str">
            <v>SAN AUGUSTINE</v>
          </cell>
          <cell r="D2747">
            <v>759.9</v>
          </cell>
          <cell r="E2747">
            <v>30.3</v>
          </cell>
        </row>
        <row r="2748">
          <cell r="C2748" t="str">
            <v>DONLEY</v>
          </cell>
          <cell r="D2748" t="str">
            <v>N/A</v>
          </cell>
          <cell r="E2748">
            <v>28.3</v>
          </cell>
        </row>
        <row r="2749">
          <cell r="C2749" t="str">
            <v>SABINE</v>
          </cell>
          <cell r="D2749">
            <v>384.4</v>
          </cell>
          <cell r="E2749">
            <v>27.5</v>
          </cell>
        </row>
        <row r="2750">
          <cell r="C2750" t="str">
            <v>MITCHELL</v>
          </cell>
          <cell r="D2750" t="str">
            <v>N/A</v>
          </cell>
          <cell r="E2750">
            <v>27</v>
          </cell>
        </row>
        <row r="2751">
          <cell r="C2751" t="str">
            <v>LEON</v>
          </cell>
          <cell r="D2751">
            <v>82.8</v>
          </cell>
          <cell r="E2751">
            <v>25.2</v>
          </cell>
        </row>
        <row r="2752">
          <cell r="C2752" t="str">
            <v>FREESTONE</v>
          </cell>
          <cell r="D2752">
            <v>495.2</v>
          </cell>
          <cell r="E2752">
            <v>24.9</v>
          </cell>
        </row>
        <row r="2753">
          <cell r="C2753" t="str">
            <v>STONEWALL</v>
          </cell>
          <cell r="D2753" t="str">
            <v>N/A</v>
          </cell>
          <cell r="E2753">
            <v>23.2</v>
          </cell>
        </row>
        <row r="2754">
          <cell r="C2754" t="str">
            <v>CALLAHAN</v>
          </cell>
          <cell r="D2754" t="str">
            <v>N/A</v>
          </cell>
          <cell r="E2754">
            <v>22.8</v>
          </cell>
        </row>
        <row r="2755">
          <cell r="C2755" t="str">
            <v>CROSBY</v>
          </cell>
          <cell r="D2755">
            <v>113.1</v>
          </cell>
          <cell r="E2755">
            <v>22</v>
          </cell>
        </row>
        <row r="2756">
          <cell r="C2756" t="str">
            <v>CARSON</v>
          </cell>
          <cell r="D2756" t="str">
            <v>N/A</v>
          </cell>
          <cell r="E2756">
            <v>21.7</v>
          </cell>
        </row>
        <row r="2757">
          <cell r="C2757" t="str">
            <v>HEMPHILL</v>
          </cell>
          <cell r="D2757" t="str">
            <v>N/A</v>
          </cell>
          <cell r="E2757">
            <v>21.2</v>
          </cell>
        </row>
        <row r="2758">
          <cell r="C2758" t="str">
            <v>WALLER</v>
          </cell>
          <cell r="D2758">
            <v>124.3</v>
          </cell>
          <cell r="E2758">
            <v>18.5</v>
          </cell>
        </row>
        <row r="2759">
          <cell r="C2759" t="str">
            <v>PARMER</v>
          </cell>
          <cell r="D2759" t="str">
            <v>N/A</v>
          </cell>
          <cell r="E2759">
            <v>18.399999999999999</v>
          </cell>
        </row>
        <row r="2760">
          <cell r="C2760" t="str">
            <v>FLOYD</v>
          </cell>
          <cell r="D2760">
            <v>163.4</v>
          </cell>
          <cell r="E2760">
            <v>17.899999999999999</v>
          </cell>
        </row>
        <row r="2761">
          <cell r="C2761" t="str">
            <v>SAN SABA</v>
          </cell>
          <cell r="D2761">
            <v>740.3</v>
          </cell>
          <cell r="E2761">
            <v>16.5</v>
          </cell>
        </row>
        <row r="2762">
          <cell r="C2762" t="str">
            <v>JACK</v>
          </cell>
          <cell r="D2762" t="str">
            <v>N/A</v>
          </cell>
          <cell r="E2762">
            <v>16.2</v>
          </cell>
        </row>
        <row r="2763">
          <cell r="C2763" t="str">
            <v>JIM HOGG</v>
          </cell>
          <cell r="D2763" t="str">
            <v>N/A</v>
          </cell>
          <cell r="E2763">
            <v>15.9</v>
          </cell>
        </row>
        <row r="2764">
          <cell r="C2764" t="str">
            <v>REFUGIO</v>
          </cell>
          <cell r="D2764" t="str">
            <v>N/A</v>
          </cell>
          <cell r="E2764">
            <v>14.4</v>
          </cell>
        </row>
        <row r="2765">
          <cell r="C2765" t="str">
            <v>UPTON</v>
          </cell>
          <cell r="D2765" t="str">
            <v>N/A</v>
          </cell>
          <cell r="E2765">
            <v>12.5</v>
          </cell>
        </row>
        <row r="2766">
          <cell r="C2766" t="str">
            <v>SWISHER</v>
          </cell>
          <cell r="D2766" t="str">
            <v>N/A</v>
          </cell>
          <cell r="E2766">
            <v>11.8</v>
          </cell>
        </row>
        <row r="2767">
          <cell r="C2767" t="str">
            <v>NEWTON</v>
          </cell>
          <cell r="D2767">
            <v>561.6</v>
          </cell>
          <cell r="E2767">
            <v>11</v>
          </cell>
        </row>
        <row r="2768">
          <cell r="C2768" t="str">
            <v>CASTRO</v>
          </cell>
          <cell r="D2768" t="str">
            <v>N/A</v>
          </cell>
          <cell r="E2768">
            <v>11</v>
          </cell>
        </row>
        <row r="2769">
          <cell r="C2769" t="str">
            <v>GARZA</v>
          </cell>
          <cell r="D2769" t="str">
            <v>N/A</v>
          </cell>
          <cell r="E2769">
            <v>9.6999999999999993</v>
          </cell>
        </row>
        <row r="2770">
          <cell r="C2770" t="str">
            <v>MARTIN</v>
          </cell>
          <cell r="D2770" t="str">
            <v>N/A</v>
          </cell>
          <cell r="E2770">
            <v>8.1</v>
          </cell>
        </row>
        <row r="2771">
          <cell r="C2771" t="str">
            <v>MARION</v>
          </cell>
          <cell r="D2771" t="str">
            <v>N/A</v>
          </cell>
          <cell r="E2771">
            <v>7.2</v>
          </cell>
        </row>
        <row r="2772">
          <cell r="C2772" t="str">
            <v>ZAVALA</v>
          </cell>
          <cell r="D2772">
            <v>238.9</v>
          </cell>
          <cell r="E2772">
            <v>7.1</v>
          </cell>
        </row>
        <row r="2773">
          <cell r="C2773" t="str">
            <v>SAN JACINTO</v>
          </cell>
          <cell r="D2773">
            <v>174.9</v>
          </cell>
          <cell r="E2773">
            <v>5.7</v>
          </cell>
        </row>
        <row r="2774">
          <cell r="C2774" t="str">
            <v>LYNN</v>
          </cell>
          <cell r="D2774" t="str">
            <v>N/A</v>
          </cell>
          <cell r="E2774">
            <v>5.7</v>
          </cell>
        </row>
        <row r="2775">
          <cell r="C2775" t="str">
            <v>HANSFORD</v>
          </cell>
          <cell r="D2775" t="str">
            <v>N/A</v>
          </cell>
          <cell r="E2775">
            <v>4.3</v>
          </cell>
        </row>
        <row r="2776">
          <cell r="C2776" t="str">
            <v>SHERMAN</v>
          </cell>
          <cell r="D2776">
            <v>406.7</v>
          </cell>
          <cell r="E2776">
            <v>3.2</v>
          </cell>
        </row>
        <row r="2777">
          <cell r="C2777" t="str">
            <v>LA SALLE</v>
          </cell>
          <cell r="D2777" t="str">
            <v>N/A</v>
          </cell>
          <cell r="E2777">
            <v>1.9</v>
          </cell>
        </row>
        <row r="2778">
          <cell r="C2778" t="str">
            <v>REAGAN</v>
          </cell>
          <cell r="D2778" t="str">
            <v>N/A</v>
          </cell>
          <cell r="E2778">
            <v>1.7</v>
          </cell>
        </row>
        <row r="2779">
          <cell r="C2779" t="str">
            <v>DAGGETT</v>
          </cell>
          <cell r="D2779" t="str">
            <v>N/A</v>
          </cell>
          <cell r="E2779" t="str">
            <v>N/A</v>
          </cell>
        </row>
        <row r="2780">
          <cell r="C2780" t="str">
            <v>PIUTE</v>
          </cell>
          <cell r="D2780" t="str">
            <v>N/A</v>
          </cell>
          <cell r="E2780" t="str">
            <v>N/A</v>
          </cell>
        </row>
        <row r="2781">
          <cell r="C2781" t="str">
            <v>WAYNE</v>
          </cell>
          <cell r="D2781" t="str">
            <v>N/A</v>
          </cell>
          <cell r="E2781" t="str">
            <v>N/A</v>
          </cell>
        </row>
        <row r="2782">
          <cell r="C2782" t="str">
            <v>CARBON</v>
          </cell>
          <cell r="D2782">
            <v>2838</v>
          </cell>
          <cell r="E2782">
            <v>2817</v>
          </cell>
        </row>
        <row r="2783">
          <cell r="C2783" t="str">
            <v>KANE</v>
          </cell>
          <cell r="D2783">
            <v>1550.6</v>
          </cell>
          <cell r="E2783">
            <v>2494.6</v>
          </cell>
        </row>
        <row r="2784">
          <cell r="C2784" t="str">
            <v>EMERY</v>
          </cell>
          <cell r="D2784">
            <v>2595.3000000000002</v>
          </cell>
          <cell r="E2784">
            <v>1522.9</v>
          </cell>
        </row>
        <row r="2785">
          <cell r="C2785" t="str">
            <v>SEVIER</v>
          </cell>
          <cell r="D2785">
            <v>1351.7</v>
          </cell>
          <cell r="E2785">
            <v>1348.2</v>
          </cell>
        </row>
        <row r="2786">
          <cell r="C2786" t="str">
            <v>BEAVER</v>
          </cell>
          <cell r="D2786">
            <v>902.8</v>
          </cell>
          <cell r="E2786">
            <v>1205.4000000000001</v>
          </cell>
        </row>
        <row r="2787">
          <cell r="C2787" t="str">
            <v>JUAB</v>
          </cell>
          <cell r="D2787">
            <v>893</v>
          </cell>
          <cell r="E2787">
            <v>1178.7</v>
          </cell>
        </row>
        <row r="2788">
          <cell r="C2788" t="str">
            <v>WASHINGTON</v>
          </cell>
          <cell r="D2788">
            <v>1235.5</v>
          </cell>
          <cell r="E2788">
            <v>1121.9000000000001</v>
          </cell>
        </row>
        <row r="2789">
          <cell r="C2789" t="str">
            <v>SANPETE</v>
          </cell>
          <cell r="D2789">
            <v>1031.9000000000001</v>
          </cell>
          <cell r="E2789">
            <v>1104.5</v>
          </cell>
        </row>
        <row r="2790">
          <cell r="C2790" t="str">
            <v>IRON</v>
          </cell>
          <cell r="D2790">
            <v>967.8</v>
          </cell>
          <cell r="E2790">
            <v>1078.2</v>
          </cell>
        </row>
        <row r="2791">
          <cell r="C2791" t="str">
            <v>GARFIELD</v>
          </cell>
          <cell r="D2791">
            <v>997.8</v>
          </cell>
          <cell r="E2791">
            <v>1065.8</v>
          </cell>
        </row>
        <row r="2792">
          <cell r="C2792" t="str">
            <v>WEBER</v>
          </cell>
          <cell r="D2792">
            <v>1018.9</v>
          </cell>
          <cell r="E2792">
            <v>1013.9</v>
          </cell>
        </row>
        <row r="2793">
          <cell r="C2793" t="str">
            <v>MILLARD</v>
          </cell>
          <cell r="D2793">
            <v>1149.5</v>
          </cell>
          <cell r="E2793">
            <v>909</v>
          </cell>
        </row>
        <row r="2794">
          <cell r="C2794" t="str">
            <v>BOX ELDER</v>
          </cell>
          <cell r="D2794">
            <v>832.8</v>
          </cell>
          <cell r="E2794">
            <v>872.7</v>
          </cell>
        </row>
        <row r="2795">
          <cell r="C2795" t="str">
            <v>SALT LAKE</v>
          </cell>
          <cell r="D2795">
            <v>940.7</v>
          </cell>
          <cell r="E2795">
            <v>816.6</v>
          </cell>
        </row>
        <row r="2796">
          <cell r="C2796" t="str">
            <v>MORGAN</v>
          </cell>
          <cell r="D2796">
            <v>366.9</v>
          </cell>
          <cell r="E2796">
            <v>735.6</v>
          </cell>
        </row>
        <row r="2797">
          <cell r="C2797" t="str">
            <v>TOOELE</v>
          </cell>
          <cell r="D2797">
            <v>981.9</v>
          </cell>
          <cell r="E2797">
            <v>707.7</v>
          </cell>
        </row>
        <row r="2798">
          <cell r="C2798" t="str">
            <v>DAVIS</v>
          </cell>
          <cell r="D2798">
            <v>772.3</v>
          </cell>
          <cell r="E2798">
            <v>683.6</v>
          </cell>
        </row>
        <row r="2799">
          <cell r="C2799" t="str">
            <v>WASATCH</v>
          </cell>
          <cell r="D2799">
            <v>611.1</v>
          </cell>
          <cell r="E2799">
            <v>671.3</v>
          </cell>
        </row>
        <row r="2800">
          <cell r="C2800" t="str">
            <v>GRAND</v>
          </cell>
          <cell r="D2800">
            <v>1191.0999999999999</v>
          </cell>
          <cell r="E2800">
            <v>660.2</v>
          </cell>
        </row>
        <row r="2801">
          <cell r="C2801" t="str">
            <v>SUMMIT</v>
          </cell>
          <cell r="D2801">
            <v>569.20000000000005</v>
          </cell>
          <cell r="E2801">
            <v>598.70000000000005</v>
          </cell>
        </row>
        <row r="2802">
          <cell r="C2802" t="str">
            <v>UTAH</v>
          </cell>
          <cell r="D2802">
            <v>705.9</v>
          </cell>
          <cell r="E2802">
            <v>585</v>
          </cell>
        </row>
        <row r="2803">
          <cell r="C2803" t="str">
            <v>UINTAH</v>
          </cell>
          <cell r="D2803">
            <v>771.7</v>
          </cell>
          <cell r="E2803">
            <v>565</v>
          </cell>
        </row>
        <row r="2804">
          <cell r="C2804" t="str">
            <v>CACHE</v>
          </cell>
          <cell r="D2804">
            <v>628.29999999999995</v>
          </cell>
          <cell r="E2804">
            <v>521.5</v>
          </cell>
        </row>
        <row r="2805">
          <cell r="C2805" t="str">
            <v>RICH</v>
          </cell>
          <cell r="D2805">
            <v>869.2</v>
          </cell>
          <cell r="E2805">
            <v>502</v>
          </cell>
        </row>
        <row r="2806">
          <cell r="C2806" t="str">
            <v>DUCHESNE</v>
          </cell>
          <cell r="D2806">
            <v>472.6</v>
          </cell>
          <cell r="E2806">
            <v>429.3</v>
          </cell>
        </row>
        <row r="2807">
          <cell r="C2807" t="str">
            <v>SAN JUAN</v>
          </cell>
          <cell r="D2807">
            <v>308.89999999999998</v>
          </cell>
          <cell r="E2807">
            <v>198.4</v>
          </cell>
        </row>
        <row r="2808">
          <cell r="C2808" t="str">
            <v>GREENSVILLE</v>
          </cell>
          <cell r="D2808" t="str">
            <v>N/A</v>
          </cell>
          <cell r="E2808" t="str">
            <v>N/A</v>
          </cell>
        </row>
        <row r="2809">
          <cell r="C2809" t="str">
            <v>BEDFORD</v>
          </cell>
          <cell r="D2809" t="str">
            <v>N/A</v>
          </cell>
          <cell r="E2809" t="str">
            <v>N/A</v>
          </cell>
        </row>
        <row r="2810">
          <cell r="C2810" t="str">
            <v>KING AND QUEEN</v>
          </cell>
          <cell r="D2810" t="str">
            <v>N/A</v>
          </cell>
          <cell r="E2810" t="str">
            <v>N/A</v>
          </cell>
        </row>
        <row r="2811">
          <cell r="C2811" t="str">
            <v>CHARLES</v>
          </cell>
          <cell r="D2811" t="str">
            <v>N/A</v>
          </cell>
          <cell r="E2811" t="str">
            <v>N/A</v>
          </cell>
        </row>
        <row r="2812">
          <cell r="C2812" t="str">
            <v>HIGHLAND</v>
          </cell>
          <cell r="D2812" t="str">
            <v>N/A</v>
          </cell>
          <cell r="E2812" t="str">
            <v>N/A</v>
          </cell>
        </row>
        <row r="2813">
          <cell r="C2813" t="str">
            <v>MADISON</v>
          </cell>
          <cell r="D2813" t="str">
            <v>N/A</v>
          </cell>
          <cell r="E2813" t="str">
            <v>N/A</v>
          </cell>
        </row>
        <row r="2814">
          <cell r="C2814" t="str">
            <v>RAPPAHANNOCK</v>
          </cell>
          <cell r="D2814" t="str">
            <v>N/A</v>
          </cell>
          <cell r="E2814" t="str">
            <v>N/A</v>
          </cell>
        </row>
        <row r="2815">
          <cell r="C2815" t="str">
            <v>ROCKBRIDGE</v>
          </cell>
          <cell r="D2815" t="str">
            <v>N/A</v>
          </cell>
          <cell r="E2815" t="str">
            <v>N/A</v>
          </cell>
        </row>
        <row r="2816">
          <cell r="C2816" t="str">
            <v>WILLIAMSBURG</v>
          </cell>
          <cell r="D2816" t="str">
            <v>N/A</v>
          </cell>
          <cell r="E2816" t="str">
            <v>N/A</v>
          </cell>
        </row>
        <row r="2817">
          <cell r="C2817" t="str">
            <v>SURRY</v>
          </cell>
          <cell r="D2817" t="str">
            <v>N/A</v>
          </cell>
          <cell r="E2817" t="str">
            <v>N/A</v>
          </cell>
        </row>
        <row r="2818">
          <cell r="C2818" t="str">
            <v>PRINCE GEORGE</v>
          </cell>
          <cell r="D2818" t="str">
            <v>N/A</v>
          </cell>
          <cell r="E2818" t="str">
            <v>N/A</v>
          </cell>
        </row>
        <row r="2819">
          <cell r="C2819" t="str">
            <v>MANASSAS PARK</v>
          </cell>
          <cell r="D2819" t="str">
            <v>N/A</v>
          </cell>
          <cell r="E2819" t="str">
            <v>N/A</v>
          </cell>
        </row>
        <row r="2820">
          <cell r="C2820" t="str">
            <v>MARTINSVILLE</v>
          </cell>
          <cell r="D2820">
            <v>5201.1000000000004</v>
          </cell>
          <cell r="E2820">
            <v>4086.9</v>
          </cell>
        </row>
        <row r="2821">
          <cell r="C2821" t="str">
            <v>NORTON</v>
          </cell>
          <cell r="D2821">
            <v>2647.5</v>
          </cell>
          <cell r="E2821">
            <v>3373.5</v>
          </cell>
        </row>
        <row r="2822">
          <cell r="C2822" t="str">
            <v>GALAX</v>
          </cell>
          <cell r="D2822">
            <v>2557.6</v>
          </cell>
          <cell r="E2822">
            <v>3119.4</v>
          </cell>
        </row>
        <row r="2823">
          <cell r="C2823" t="str">
            <v>EMPORIA</v>
          </cell>
          <cell r="D2823">
            <v>2297.8000000000002</v>
          </cell>
          <cell r="E2823">
            <v>2632.5</v>
          </cell>
        </row>
        <row r="2824">
          <cell r="C2824" t="str">
            <v>SALEM</v>
          </cell>
          <cell r="D2824">
            <v>2704.7</v>
          </cell>
          <cell r="E2824">
            <v>2323.6999999999998</v>
          </cell>
        </row>
        <row r="2825">
          <cell r="C2825" t="str">
            <v>WISE</v>
          </cell>
          <cell r="D2825">
            <v>1778.6</v>
          </cell>
          <cell r="E2825">
            <v>2211.4</v>
          </cell>
        </row>
        <row r="2826">
          <cell r="C2826" t="str">
            <v>TAZEWELL</v>
          </cell>
          <cell r="D2826">
            <v>1650.4</v>
          </cell>
          <cell r="E2826">
            <v>2210.6</v>
          </cell>
        </row>
        <row r="2827">
          <cell r="C2827" t="str">
            <v>COLONIAL HEIGHTS</v>
          </cell>
          <cell r="D2827">
            <v>2744.5</v>
          </cell>
          <cell r="E2827">
            <v>2182.4</v>
          </cell>
        </row>
        <row r="2828">
          <cell r="C2828" t="str">
            <v>FRANKLIN</v>
          </cell>
          <cell r="D2828">
            <v>1920.3</v>
          </cell>
          <cell r="E2828">
            <v>2162.9</v>
          </cell>
        </row>
        <row r="2829">
          <cell r="C2829" t="str">
            <v>FREDERICKSBURG</v>
          </cell>
          <cell r="D2829">
            <v>2061.8000000000002</v>
          </cell>
          <cell r="E2829">
            <v>2106.5</v>
          </cell>
        </row>
        <row r="2830">
          <cell r="C2830" t="str">
            <v>SCOTT</v>
          </cell>
          <cell r="D2830">
            <v>1981.8</v>
          </cell>
          <cell r="E2830">
            <v>1987.8</v>
          </cell>
        </row>
        <row r="2831">
          <cell r="C2831" t="str">
            <v>WAYNESBORO</v>
          </cell>
          <cell r="D2831">
            <v>2232.6999999999998</v>
          </cell>
          <cell r="E2831">
            <v>1955.1</v>
          </cell>
        </row>
        <row r="2832">
          <cell r="C2832" t="str">
            <v>WINCHESTER</v>
          </cell>
          <cell r="D2832">
            <v>2917.1</v>
          </cell>
          <cell r="E2832">
            <v>1805.1</v>
          </cell>
        </row>
        <row r="2833">
          <cell r="C2833" t="str">
            <v>LEXINGTON</v>
          </cell>
          <cell r="D2833">
            <v>2187.5</v>
          </cell>
          <cell r="E2833">
            <v>1789.9</v>
          </cell>
        </row>
        <row r="2834">
          <cell r="C2834" t="str">
            <v>BRISTOL</v>
          </cell>
          <cell r="D2834">
            <v>1625.7</v>
          </cell>
          <cell r="E2834">
            <v>1756.9</v>
          </cell>
        </row>
        <row r="2835">
          <cell r="C2835" t="str">
            <v>COVINGTON</v>
          </cell>
          <cell r="D2835">
            <v>2858.1</v>
          </cell>
          <cell r="E2835">
            <v>1657.4</v>
          </cell>
        </row>
        <row r="2836">
          <cell r="C2836" t="str">
            <v>STAUNTON</v>
          </cell>
          <cell r="D2836">
            <v>1967.1</v>
          </cell>
          <cell r="E2836">
            <v>1592.8</v>
          </cell>
        </row>
        <row r="2837">
          <cell r="C2837" t="str">
            <v>LANCASTER</v>
          </cell>
          <cell r="D2837">
            <v>1140.9000000000001</v>
          </cell>
          <cell r="E2837">
            <v>1499</v>
          </cell>
        </row>
        <row r="2838">
          <cell r="C2838" t="str">
            <v>DANVILLE</v>
          </cell>
          <cell r="D2838">
            <v>1723.7</v>
          </cell>
          <cell r="E2838">
            <v>1444.9</v>
          </cell>
        </row>
        <row r="2839">
          <cell r="C2839" t="str">
            <v>PULASKI</v>
          </cell>
          <cell r="D2839">
            <v>1727.8</v>
          </cell>
          <cell r="E2839">
            <v>1437.1</v>
          </cell>
        </row>
        <row r="2840">
          <cell r="C2840" t="str">
            <v>GILES</v>
          </cell>
          <cell r="D2840">
            <v>2140.5</v>
          </cell>
          <cell r="E2840">
            <v>1400.9</v>
          </cell>
        </row>
        <row r="2841">
          <cell r="C2841" t="str">
            <v>BLAND</v>
          </cell>
          <cell r="D2841">
            <v>1170.9000000000001</v>
          </cell>
          <cell r="E2841">
            <v>1375.7</v>
          </cell>
        </row>
        <row r="2842">
          <cell r="C2842" t="str">
            <v>PETERSBURG</v>
          </cell>
          <cell r="D2842">
            <v>918.3</v>
          </cell>
          <cell r="E2842">
            <v>1336.8</v>
          </cell>
        </row>
        <row r="2843">
          <cell r="C2843" t="str">
            <v>APPOMATTOX</v>
          </cell>
          <cell r="D2843">
            <v>656.7</v>
          </cell>
          <cell r="E2843">
            <v>1198.9000000000001</v>
          </cell>
        </row>
        <row r="2844">
          <cell r="C2844" t="str">
            <v>LYNCHBURG</v>
          </cell>
          <cell r="D2844">
            <v>1285.5999999999999</v>
          </cell>
          <cell r="E2844">
            <v>1177.5</v>
          </cell>
        </row>
        <row r="2845">
          <cell r="C2845" t="str">
            <v>DICKENSON</v>
          </cell>
          <cell r="D2845">
            <v>1220.8</v>
          </cell>
          <cell r="E2845">
            <v>1155.5</v>
          </cell>
        </row>
        <row r="2846">
          <cell r="C2846" t="str">
            <v>SMYTH</v>
          </cell>
          <cell r="D2846">
            <v>1158.2</v>
          </cell>
          <cell r="E2846">
            <v>1135.0999999999999</v>
          </cell>
        </row>
        <row r="2847">
          <cell r="C2847" t="str">
            <v>RUSSELL</v>
          </cell>
          <cell r="D2847">
            <v>1651.3</v>
          </cell>
          <cell r="E2847">
            <v>1132.9000000000001</v>
          </cell>
        </row>
        <row r="2848">
          <cell r="C2848" t="str">
            <v>HARRISONBURG</v>
          </cell>
          <cell r="D2848">
            <v>1374.3</v>
          </cell>
          <cell r="E2848">
            <v>1104</v>
          </cell>
        </row>
        <row r="2849">
          <cell r="C2849" t="str">
            <v>WYTHE</v>
          </cell>
          <cell r="D2849">
            <v>1422.5</v>
          </cell>
          <cell r="E2849">
            <v>1094.3</v>
          </cell>
        </row>
        <row r="2850">
          <cell r="C2850" t="str">
            <v>LEE</v>
          </cell>
          <cell r="D2850">
            <v>1064.2</v>
          </cell>
          <cell r="E2850">
            <v>1077.4000000000001</v>
          </cell>
        </row>
        <row r="2851">
          <cell r="C2851" t="str">
            <v>MANASSAS</v>
          </cell>
          <cell r="D2851">
            <v>1174.0999999999999</v>
          </cell>
          <cell r="E2851">
            <v>1070.7</v>
          </cell>
        </row>
        <row r="2852">
          <cell r="C2852" t="str">
            <v>WASHINGTON</v>
          </cell>
          <cell r="D2852">
            <v>1193.8</v>
          </cell>
          <cell r="E2852">
            <v>1030.2</v>
          </cell>
        </row>
        <row r="2853">
          <cell r="C2853" t="str">
            <v>NORTHAMPTON</v>
          </cell>
          <cell r="D2853">
            <v>890.1</v>
          </cell>
          <cell r="E2853">
            <v>1016.3</v>
          </cell>
        </row>
        <row r="2854">
          <cell r="C2854" t="str">
            <v>HENRY</v>
          </cell>
          <cell r="D2854">
            <v>783.8</v>
          </cell>
          <cell r="E2854">
            <v>1007.9</v>
          </cell>
        </row>
        <row r="2855">
          <cell r="C2855" t="str">
            <v>GLOUCESTER</v>
          </cell>
          <cell r="D2855">
            <v>724.1</v>
          </cell>
          <cell r="E2855">
            <v>954.1</v>
          </cell>
        </row>
        <row r="2856">
          <cell r="C2856" t="str">
            <v>WARREN</v>
          </cell>
          <cell r="D2856">
            <v>991.6</v>
          </cell>
          <cell r="E2856">
            <v>937.4</v>
          </cell>
        </row>
        <row r="2857">
          <cell r="C2857" t="str">
            <v>HOPEWELL</v>
          </cell>
          <cell r="D2857">
            <v>1477.2</v>
          </cell>
          <cell r="E2857">
            <v>934.7</v>
          </cell>
        </row>
        <row r="2858">
          <cell r="C2858" t="str">
            <v>ROANOKE</v>
          </cell>
          <cell r="D2858">
            <v>931.7</v>
          </cell>
          <cell r="E2858">
            <v>929.9</v>
          </cell>
        </row>
        <row r="2859">
          <cell r="C2859" t="str">
            <v>MECKLENBURG</v>
          </cell>
          <cell r="D2859">
            <v>898.5</v>
          </cell>
          <cell r="E2859">
            <v>899.3</v>
          </cell>
        </row>
        <row r="2860">
          <cell r="C2860" t="str">
            <v>ROANOKE</v>
          </cell>
          <cell r="D2860">
            <v>1119.8</v>
          </cell>
          <cell r="E2860">
            <v>870.3</v>
          </cell>
        </row>
        <row r="2861">
          <cell r="C2861" t="str">
            <v>PORTSMOUTH</v>
          </cell>
          <cell r="D2861">
            <v>874.1</v>
          </cell>
          <cell r="E2861">
            <v>863.9</v>
          </cell>
        </row>
        <row r="2862">
          <cell r="C2862" t="str">
            <v>FLOYD</v>
          </cell>
          <cell r="D2862">
            <v>1038.3</v>
          </cell>
          <cell r="E2862">
            <v>828.2</v>
          </cell>
        </row>
        <row r="2863">
          <cell r="C2863" t="str">
            <v>FRANKLIN</v>
          </cell>
          <cell r="D2863">
            <v>943.6</v>
          </cell>
          <cell r="E2863">
            <v>826.7</v>
          </cell>
        </row>
        <row r="2864">
          <cell r="C2864" t="str">
            <v>ALLEGHANY</v>
          </cell>
          <cell r="D2864">
            <v>812.1</v>
          </cell>
          <cell r="E2864">
            <v>818.3</v>
          </cell>
        </row>
        <row r="2865">
          <cell r="C2865" t="str">
            <v>RADFORD</v>
          </cell>
          <cell r="D2865">
            <v>1006.6</v>
          </cell>
          <cell r="E2865">
            <v>818.3</v>
          </cell>
        </row>
        <row r="2866">
          <cell r="C2866" t="str">
            <v>PATRICK</v>
          </cell>
          <cell r="D2866">
            <v>879.2</v>
          </cell>
          <cell r="E2866">
            <v>796.7</v>
          </cell>
        </row>
        <row r="2867">
          <cell r="C2867" t="str">
            <v>ORANGE</v>
          </cell>
          <cell r="D2867">
            <v>1217.2</v>
          </cell>
          <cell r="E2867">
            <v>793.3</v>
          </cell>
        </row>
        <row r="2868">
          <cell r="C2868" t="str">
            <v>POQUOSON</v>
          </cell>
          <cell r="D2868">
            <v>973.9</v>
          </cell>
          <cell r="E2868">
            <v>787.6</v>
          </cell>
        </row>
        <row r="2869">
          <cell r="C2869" t="str">
            <v>PAGE</v>
          </cell>
          <cell r="D2869">
            <v>727.8</v>
          </cell>
          <cell r="E2869">
            <v>776.7</v>
          </cell>
        </row>
        <row r="2870">
          <cell r="C2870" t="str">
            <v>JAMES</v>
          </cell>
          <cell r="D2870">
            <v>802.6</v>
          </cell>
          <cell r="E2870">
            <v>762.8</v>
          </cell>
        </row>
        <row r="2871">
          <cell r="C2871" t="str">
            <v>HANOVER</v>
          </cell>
          <cell r="D2871">
            <v>623.70000000000005</v>
          </cell>
          <cell r="E2871">
            <v>738.9</v>
          </cell>
        </row>
        <row r="2872">
          <cell r="C2872" t="str">
            <v>BUCHANAN</v>
          </cell>
          <cell r="D2872">
            <v>943.6</v>
          </cell>
          <cell r="E2872">
            <v>716.1</v>
          </cell>
        </row>
        <row r="2873">
          <cell r="C2873" t="str">
            <v>HAMPTON</v>
          </cell>
          <cell r="D2873">
            <v>748.3</v>
          </cell>
          <cell r="E2873">
            <v>702.8</v>
          </cell>
        </row>
        <row r="2874">
          <cell r="C2874" t="str">
            <v>HALIFAX</v>
          </cell>
          <cell r="D2874">
            <v>539.20000000000005</v>
          </cell>
          <cell r="E2874">
            <v>695.5</v>
          </cell>
        </row>
        <row r="2875">
          <cell r="C2875" t="str">
            <v>SUFFOLK</v>
          </cell>
          <cell r="D2875">
            <v>671.1</v>
          </cell>
          <cell r="E2875">
            <v>662.8</v>
          </cell>
        </row>
        <row r="2876">
          <cell r="C2876" t="str">
            <v>CHESTERFIELD</v>
          </cell>
          <cell r="D2876">
            <v>654.70000000000005</v>
          </cell>
          <cell r="E2876">
            <v>658.9</v>
          </cell>
        </row>
        <row r="2877">
          <cell r="C2877" t="str">
            <v>FAUQUIER</v>
          </cell>
          <cell r="D2877">
            <v>1140.3</v>
          </cell>
          <cell r="E2877">
            <v>657.5</v>
          </cell>
        </row>
        <row r="2878">
          <cell r="C2878" t="str">
            <v>GREENE</v>
          </cell>
          <cell r="D2878">
            <v>154.69999999999999</v>
          </cell>
          <cell r="E2878">
            <v>643.1</v>
          </cell>
        </row>
        <row r="2879">
          <cell r="C2879" t="str">
            <v>SHENANDOAH</v>
          </cell>
          <cell r="D2879">
            <v>700.5</v>
          </cell>
          <cell r="E2879">
            <v>640.1</v>
          </cell>
        </row>
        <row r="2880">
          <cell r="C2880" t="str">
            <v>SPOTSYLVANIA</v>
          </cell>
          <cell r="D2880">
            <v>664.7</v>
          </cell>
          <cell r="E2880">
            <v>614.79999999999995</v>
          </cell>
        </row>
        <row r="2881">
          <cell r="C2881" t="str">
            <v>MONTGOMERY</v>
          </cell>
          <cell r="D2881">
            <v>723.7</v>
          </cell>
          <cell r="E2881">
            <v>605.20000000000005</v>
          </cell>
        </row>
        <row r="2882">
          <cell r="C2882" t="str">
            <v>HENRICO</v>
          </cell>
          <cell r="D2882">
            <v>710.2</v>
          </cell>
          <cell r="E2882">
            <v>601.20000000000005</v>
          </cell>
        </row>
        <row r="2883">
          <cell r="C2883" t="str">
            <v>CHESAPEAKE</v>
          </cell>
          <cell r="D2883">
            <v>752.9</v>
          </cell>
          <cell r="E2883">
            <v>588.20000000000005</v>
          </cell>
        </row>
        <row r="2884">
          <cell r="C2884" t="str">
            <v>PRINCE EDWARD</v>
          </cell>
          <cell r="D2884">
            <v>830.3</v>
          </cell>
          <cell r="E2884">
            <v>577.1</v>
          </cell>
        </row>
        <row r="2885">
          <cell r="C2885" t="str">
            <v>ACCOMACK</v>
          </cell>
          <cell r="D2885">
            <v>631.6</v>
          </cell>
          <cell r="E2885">
            <v>574.70000000000005</v>
          </cell>
        </row>
        <row r="2886">
          <cell r="C2886" t="str">
            <v>FREDERICK</v>
          </cell>
          <cell r="D2886">
            <v>447.5</v>
          </cell>
          <cell r="E2886">
            <v>561.20000000000005</v>
          </cell>
        </row>
        <row r="2887">
          <cell r="C2887" t="str">
            <v>AMHERST</v>
          </cell>
          <cell r="D2887">
            <v>542.5</v>
          </cell>
          <cell r="E2887">
            <v>554.70000000000005</v>
          </cell>
        </row>
        <row r="2888">
          <cell r="C2888" t="str">
            <v>VIRGINIA BEACH</v>
          </cell>
          <cell r="D2888">
            <v>523.6</v>
          </cell>
          <cell r="E2888">
            <v>550.6</v>
          </cell>
        </row>
        <row r="2889">
          <cell r="C2889" t="str">
            <v>BUENA VISTA</v>
          </cell>
          <cell r="D2889">
            <v>615.29999999999995</v>
          </cell>
          <cell r="E2889">
            <v>548.5</v>
          </cell>
        </row>
        <row r="2890">
          <cell r="C2890" t="str">
            <v>FAIRFAX</v>
          </cell>
          <cell r="D2890">
            <v>760.5</v>
          </cell>
          <cell r="E2890">
            <v>544.70000000000005</v>
          </cell>
        </row>
        <row r="2891">
          <cell r="C2891" t="str">
            <v>CULPEPER</v>
          </cell>
          <cell r="D2891">
            <v>1042.8</v>
          </cell>
          <cell r="E2891">
            <v>544.6</v>
          </cell>
        </row>
        <row r="2892">
          <cell r="C2892" t="str">
            <v>LOUISA</v>
          </cell>
          <cell r="D2892">
            <v>773</v>
          </cell>
          <cell r="E2892">
            <v>541</v>
          </cell>
        </row>
        <row r="2893">
          <cell r="C2893" t="str">
            <v>NORFOLK</v>
          </cell>
          <cell r="D2893">
            <v>436.5</v>
          </cell>
          <cell r="E2893">
            <v>529.5</v>
          </cell>
        </row>
        <row r="2894">
          <cell r="C2894" t="str">
            <v>ISLE OF WIGHT</v>
          </cell>
          <cell r="D2894">
            <v>460.6</v>
          </cell>
          <cell r="E2894">
            <v>515.29999999999995</v>
          </cell>
        </row>
        <row r="2895">
          <cell r="C2895" t="str">
            <v>FALLS CHURCH</v>
          </cell>
          <cell r="D2895">
            <v>1193</v>
          </cell>
          <cell r="E2895">
            <v>514.4</v>
          </cell>
        </row>
        <row r="2896">
          <cell r="C2896" t="str">
            <v>NEWPORT NEWS</v>
          </cell>
          <cell r="D2896">
            <v>623</v>
          </cell>
          <cell r="E2896">
            <v>506.2</v>
          </cell>
        </row>
        <row r="2897">
          <cell r="C2897" t="str">
            <v>ESSEX</v>
          </cell>
          <cell r="D2897">
            <v>670.1</v>
          </cell>
          <cell r="E2897">
            <v>494.5</v>
          </cell>
        </row>
        <row r="2898">
          <cell r="C2898" t="str">
            <v>ALBEMARLE</v>
          </cell>
          <cell r="D2898">
            <v>555.20000000000005</v>
          </cell>
          <cell r="E2898">
            <v>473</v>
          </cell>
        </row>
        <row r="2899">
          <cell r="C2899" t="str">
            <v>MATHEWS</v>
          </cell>
          <cell r="D2899">
            <v>553.6</v>
          </cell>
          <cell r="E2899">
            <v>462.6</v>
          </cell>
        </row>
        <row r="2900">
          <cell r="C2900" t="str">
            <v>CLARKE</v>
          </cell>
          <cell r="D2900">
            <v>187.8</v>
          </cell>
          <cell r="E2900">
            <v>438.3</v>
          </cell>
        </row>
        <row r="2901">
          <cell r="C2901" t="str">
            <v>NEW KENT</v>
          </cell>
          <cell r="D2901">
            <v>430.3</v>
          </cell>
          <cell r="E2901">
            <v>425</v>
          </cell>
        </row>
        <row r="2902">
          <cell r="C2902" t="str">
            <v>CHARLOTTESVILLE</v>
          </cell>
          <cell r="D2902">
            <v>480.4</v>
          </cell>
          <cell r="E2902">
            <v>419.6</v>
          </cell>
        </row>
        <row r="2903">
          <cell r="C2903" t="str">
            <v>BEDFORD</v>
          </cell>
          <cell r="D2903">
            <v>427.5</v>
          </cell>
          <cell r="E2903">
            <v>415.5</v>
          </cell>
        </row>
        <row r="2904">
          <cell r="C2904" t="str">
            <v>KING GEORGE</v>
          </cell>
          <cell r="D2904">
            <v>258.60000000000002</v>
          </cell>
          <cell r="E2904">
            <v>411.5</v>
          </cell>
        </row>
        <row r="2905">
          <cell r="C2905" t="str">
            <v>NOTTOWAY</v>
          </cell>
          <cell r="D2905">
            <v>600.29999999999995</v>
          </cell>
          <cell r="E2905">
            <v>405.4</v>
          </cell>
        </row>
        <row r="2906">
          <cell r="C2906" t="str">
            <v>POWHATAN</v>
          </cell>
          <cell r="D2906">
            <v>364</v>
          </cell>
          <cell r="E2906">
            <v>404.1</v>
          </cell>
        </row>
        <row r="2907">
          <cell r="C2907" t="str">
            <v>BOTETOURT</v>
          </cell>
          <cell r="D2907">
            <v>351.9</v>
          </cell>
          <cell r="E2907">
            <v>398.2</v>
          </cell>
        </row>
        <row r="2908">
          <cell r="C2908" t="str">
            <v>YORK</v>
          </cell>
          <cell r="D2908">
            <v>438.9</v>
          </cell>
          <cell r="E2908">
            <v>385.4</v>
          </cell>
        </row>
        <row r="2909">
          <cell r="C2909" t="str">
            <v>RICHMOND</v>
          </cell>
          <cell r="D2909">
            <v>484.3</v>
          </cell>
          <cell r="E2909">
            <v>380.2</v>
          </cell>
        </row>
        <row r="2910">
          <cell r="C2910" t="str">
            <v>CHARLOTTE</v>
          </cell>
          <cell r="D2910">
            <v>374.2</v>
          </cell>
          <cell r="E2910">
            <v>380.1</v>
          </cell>
        </row>
        <row r="2911">
          <cell r="C2911" t="str">
            <v>WESTMORELAND</v>
          </cell>
          <cell r="D2911">
            <v>466</v>
          </cell>
          <cell r="E2911">
            <v>374.9</v>
          </cell>
        </row>
        <row r="2912">
          <cell r="C2912" t="str">
            <v>STAFFORD</v>
          </cell>
          <cell r="D2912">
            <v>524.70000000000005</v>
          </cell>
          <cell r="E2912">
            <v>366.7</v>
          </cell>
        </row>
        <row r="2913">
          <cell r="C2913" t="str">
            <v>AMELIA</v>
          </cell>
          <cell r="D2913">
            <v>333.5</v>
          </cell>
          <cell r="E2913">
            <v>362.3</v>
          </cell>
        </row>
        <row r="2914">
          <cell r="C2914" t="str">
            <v>CARROLL</v>
          </cell>
          <cell r="D2914">
            <v>355.1</v>
          </cell>
          <cell r="E2914">
            <v>357.5</v>
          </cell>
        </row>
        <row r="2915">
          <cell r="C2915" t="str">
            <v>PRINCE WILLIAM</v>
          </cell>
          <cell r="D2915">
            <v>524.29999999999995</v>
          </cell>
          <cell r="E2915">
            <v>355.4</v>
          </cell>
        </row>
        <row r="2916">
          <cell r="C2916" t="str">
            <v>LOUDOUN</v>
          </cell>
          <cell r="D2916">
            <v>573.1</v>
          </cell>
          <cell r="E2916">
            <v>347.9</v>
          </cell>
        </row>
        <row r="2917">
          <cell r="C2917" t="str">
            <v>CUMBERLAND</v>
          </cell>
          <cell r="D2917">
            <v>204.2</v>
          </cell>
          <cell r="E2917">
            <v>331.1</v>
          </cell>
        </row>
        <row r="2918">
          <cell r="C2918" t="str">
            <v>ALEXANDRIA</v>
          </cell>
          <cell r="D2918">
            <v>337.2</v>
          </cell>
          <cell r="E2918">
            <v>303.60000000000002</v>
          </cell>
        </row>
        <row r="2919">
          <cell r="C2919" t="str">
            <v>KING WILLIAM</v>
          </cell>
          <cell r="D2919">
            <v>340.5</v>
          </cell>
          <cell r="E2919">
            <v>293.2</v>
          </cell>
        </row>
        <row r="2920">
          <cell r="C2920" t="str">
            <v>FLUVANNA</v>
          </cell>
          <cell r="D2920">
            <v>252</v>
          </cell>
          <cell r="E2920">
            <v>287.5</v>
          </cell>
        </row>
        <row r="2921">
          <cell r="C2921" t="str">
            <v>AUGUSTA</v>
          </cell>
          <cell r="D2921">
            <v>334</v>
          </cell>
          <cell r="E2921">
            <v>282.3</v>
          </cell>
        </row>
        <row r="2922">
          <cell r="C2922" t="str">
            <v>RICHMOND</v>
          </cell>
          <cell r="D2922">
            <v>318.5</v>
          </cell>
          <cell r="E2922">
            <v>276.39999999999998</v>
          </cell>
        </row>
        <row r="2923">
          <cell r="C2923" t="str">
            <v>ROCKINGHAM</v>
          </cell>
          <cell r="D2923">
            <v>276.7</v>
          </cell>
          <cell r="E2923">
            <v>264.5</v>
          </cell>
        </row>
        <row r="2924">
          <cell r="C2924" t="str">
            <v>FAIRFAX</v>
          </cell>
          <cell r="D2924">
            <v>401.8</v>
          </cell>
          <cell r="E2924">
            <v>261.60000000000002</v>
          </cell>
        </row>
        <row r="2925">
          <cell r="C2925" t="str">
            <v>NORTHUMBERLAND</v>
          </cell>
          <cell r="D2925">
            <v>217.2</v>
          </cell>
          <cell r="E2925">
            <v>251.1</v>
          </cell>
        </row>
        <row r="2926">
          <cell r="C2926" t="str">
            <v>CAMPBELL</v>
          </cell>
          <cell r="D2926">
            <v>276.3</v>
          </cell>
          <cell r="E2926">
            <v>249.7</v>
          </cell>
        </row>
        <row r="2927">
          <cell r="C2927" t="str">
            <v>NELSON</v>
          </cell>
          <cell r="D2927">
            <v>237.1</v>
          </cell>
          <cell r="E2927">
            <v>226</v>
          </cell>
        </row>
        <row r="2928">
          <cell r="C2928" t="str">
            <v>ARLINGTON</v>
          </cell>
          <cell r="D2928">
            <v>174</v>
          </cell>
          <cell r="E2928">
            <v>197.2</v>
          </cell>
        </row>
        <row r="2929">
          <cell r="C2929" t="str">
            <v>BRUNSWICK</v>
          </cell>
          <cell r="D2929">
            <v>141.6</v>
          </cell>
          <cell r="E2929">
            <v>179.6</v>
          </cell>
        </row>
        <row r="2930">
          <cell r="C2930" t="str">
            <v>CAROLINE</v>
          </cell>
          <cell r="D2930">
            <v>123</v>
          </cell>
          <cell r="E2930">
            <v>172.6</v>
          </cell>
        </row>
        <row r="2931">
          <cell r="C2931" t="str">
            <v>PITTSYLVANIA</v>
          </cell>
          <cell r="D2931">
            <v>200.6</v>
          </cell>
          <cell r="E2931">
            <v>172.1</v>
          </cell>
        </row>
        <row r="2932">
          <cell r="C2932" t="str">
            <v>GOOCHLAND</v>
          </cell>
          <cell r="D2932">
            <v>305</v>
          </cell>
          <cell r="E2932">
            <v>160.1</v>
          </cell>
        </row>
        <row r="2933">
          <cell r="C2933" t="str">
            <v>SUSSEX</v>
          </cell>
          <cell r="D2933">
            <v>145.1</v>
          </cell>
          <cell r="E2933">
            <v>142.1</v>
          </cell>
        </row>
        <row r="2934">
          <cell r="C2934" t="str">
            <v>GRAYSON</v>
          </cell>
          <cell r="D2934">
            <v>261</v>
          </cell>
          <cell r="E2934">
            <v>105.6</v>
          </cell>
        </row>
        <row r="2935">
          <cell r="C2935" t="str">
            <v>BATH</v>
          </cell>
          <cell r="D2935">
            <v>393</v>
          </cell>
          <cell r="E2935">
            <v>47.1</v>
          </cell>
        </row>
        <row r="2936">
          <cell r="C2936" t="str">
            <v>CRAIG</v>
          </cell>
          <cell r="D2936" t="str">
            <v>N/A</v>
          </cell>
          <cell r="E2936">
            <v>41.1</v>
          </cell>
        </row>
        <row r="2937">
          <cell r="C2937" t="str">
            <v>DINWIDDIE</v>
          </cell>
          <cell r="D2937">
            <v>31.4</v>
          </cell>
          <cell r="E2937">
            <v>39.299999999999997</v>
          </cell>
        </row>
        <row r="2938">
          <cell r="C2938" t="str">
            <v>MIDDLESEX</v>
          </cell>
          <cell r="D2938" t="str">
            <v>N/A</v>
          </cell>
          <cell r="E2938">
            <v>26.8</v>
          </cell>
        </row>
        <row r="2939">
          <cell r="C2939" t="str">
            <v>LUNENBURG</v>
          </cell>
          <cell r="D2939" t="str">
            <v>N/A</v>
          </cell>
          <cell r="E2939">
            <v>26.2</v>
          </cell>
        </row>
        <row r="2940">
          <cell r="C2940" t="str">
            <v>BUCKINGHAM</v>
          </cell>
          <cell r="D2940">
            <v>11.7</v>
          </cell>
          <cell r="E2940">
            <v>19</v>
          </cell>
        </row>
        <row r="2941">
          <cell r="C2941" t="str">
            <v>SOUTHAMPTON</v>
          </cell>
          <cell r="D2941">
            <v>34.6</v>
          </cell>
          <cell r="E2941">
            <v>12.5</v>
          </cell>
        </row>
        <row r="2942">
          <cell r="C2942" t="str">
            <v>FRANKLIN</v>
          </cell>
          <cell r="D2942">
            <v>551.6</v>
          </cell>
          <cell r="E2942">
            <v>863.2</v>
          </cell>
        </row>
        <row r="2943">
          <cell r="C2943" t="str">
            <v>RUTLAND</v>
          </cell>
          <cell r="D2943">
            <v>862</v>
          </cell>
          <cell r="E2943">
            <v>810.1</v>
          </cell>
        </row>
        <row r="2944">
          <cell r="C2944" t="str">
            <v>WINDHAM</v>
          </cell>
          <cell r="D2944">
            <v>885.4</v>
          </cell>
          <cell r="E2944">
            <v>739.2</v>
          </cell>
        </row>
        <row r="2945">
          <cell r="C2945" t="str">
            <v>BENNINGTON</v>
          </cell>
          <cell r="D2945">
            <v>514.20000000000005</v>
          </cell>
          <cell r="E2945">
            <v>737.5</v>
          </cell>
        </row>
        <row r="2946">
          <cell r="C2946" t="str">
            <v>CHITTENDEN</v>
          </cell>
          <cell r="D2946">
            <v>486</v>
          </cell>
          <cell r="E2946">
            <v>588.9</v>
          </cell>
        </row>
        <row r="2947">
          <cell r="C2947" t="str">
            <v>CALEDONIA</v>
          </cell>
          <cell r="D2947">
            <v>377.1</v>
          </cell>
          <cell r="E2947">
            <v>587.4</v>
          </cell>
        </row>
        <row r="2948">
          <cell r="C2948" t="str">
            <v>WINDSOR</v>
          </cell>
          <cell r="D2948">
            <v>557.4</v>
          </cell>
          <cell r="E2948">
            <v>586.4</v>
          </cell>
        </row>
        <row r="2949">
          <cell r="C2949" t="str">
            <v>WASHINGTON</v>
          </cell>
          <cell r="D2949">
            <v>412.1</v>
          </cell>
          <cell r="E2949">
            <v>579.79999999999995</v>
          </cell>
        </row>
        <row r="2950">
          <cell r="C2950" t="str">
            <v>ORLEANS</v>
          </cell>
          <cell r="D2950">
            <v>262.7</v>
          </cell>
          <cell r="E2950">
            <v>569.79999999999995</v>
          </cell>
        </row>
        <row r="2951">
          <cell r="C2951" t="str">
            <v>LAMOILLE</v>
          </cell>
          <cell r="D2951">
            <v>295</v>
          </cell>
          <cell r="E2951">
            <v>563.9</v>
          </cell>
        </row>
        <row r="2952">
          <cell r="C2952" t="str">
            <v>ORANGE</v>
          </cell>
          <cell r="D2952">
            <v>254</v>
          </cell>
          <cell r="E2952">
            <v>428.6</v>
          </cell>
        </row>
        <row r="2953">
          <cell r="C2953" t="str">
            <v>ADDISON</v>
          </cell>
          <cell r="D2953">
            <v>231.3</v>
          </cell>
          <cell r="E2953">
            <v>353.3</v>
          </cell>
        </row>
        <row r="2954">
          <cell r="C2954" t="str">
            <v>GRAND ISLE</v>
          </cell>
          <cell r="D2954">
            <v>290.5</v>
          </cell>
          <cell r="E2954">
            <v>109.4</v>
          </cell>
        </row>
        <row r="2955">
          <cell r="C2955" t="str">
            <v>ESSEX</v>
          </cell>
          <cell r="D2955" t="str">
            <v>N/A</v>
          </cell>
          <cell r="E2955">
            <v>80.8</v>
          </cell>
        </row>
        <row r="2956">
          <cell r="C2956" t="str">
            <v>ASOTIN</v>
          </cell>
          <cell r="D2956">
            <v>1573.8</v>
          </cell>
          <cell r="E2956">
            <v>1605.2</v>
          </cell>
        </row>
        <row r="2957">
          <cell r="C2957" t="str">
            <v>GARFIELD</v>
          </cell>
          <cell r="D2957" t="str">
            <v>N/A</v>
          </cell>
          <cell r="E2957">
            <v>1529.3</v>
          </cell>
        </row>
        <row r="2958">
          <cell r="C2958" t="str">
            <v>CLALLAM</v>
          </cell>
          <cell r="D2958">
            <v>2308.3000000000002</v>
          </cell>
          <cell r="E2958">
            <v>1429.7</v>
          </cell>
        </row>
        <row r="2959">
          <cell r="C2959" t="str">
            <v>PEND OREILLE</v>
          </cell>
          <cell r="D2959">
            <v>1801.2</v>
          </cell>
          <cell r="E2959">
            <v>1379</v>
          </cell>
        </row>
        <row r="2960">
          <cell r="C2960" t="str">
            <v>GRAYS HARBOR</v>
          </cell>
          <cell r="D2960">
            <v>1126.3</v>
          </cell>
          <cell r="E2960">
            <v>1170.9000000000001</v>
          </cell>
        </row>
        <row r="2961">
          <cell r="C2961" t="str">
            <v>BENTON</v>
          </cell>
          <cell r="D2961">
            <v>1151.0999999999999</v>
          </cell>
          <cell r="E2961">
            <v>1146.8</v>
          </cell>
        </row>
        <row r="2962">
          <cell r="C2962" t="str">
            <v>COWLITZ</v>
          </cell>
          <cell r="D2962">
            <v>1103.8</v>
          </cell>
          <cell r="E2962">
            <v>1070.9000000000001</v>
          </cell>
        </row>
        <row r="2963">
          <cell r="C2963" t="str">
            <v>COLUMBIA</v>
          </cell>
          <cell r="D2963">
            <v>829.7</v>
          </cell>
          <cell r="E2963">
            <v>1036.3</v>
          </cell>
        </row>
        <row r="2964">
          <cell r="C2964" t="str">
            <v>LINCOLN</v>
          </cell>
          <cell r="D2964">
            <v>1012.2</v>
          </cell>
          <cell r="E2964">
            <v>1011.2</v>
          </cell>
        </row>
        <row r="2965">
          <cell r="C2965" t="str">
            <v>LEWIS</v>
          </cell>
          <cell r="D2965">
            <v>1389.4</v>
          </cell>
          <cell r="E2965">
            <v>1000.7</v>
          </cell>
        </row>
        <row r="2966">
          <cell r="C2966" t="str">
            <v>STEVENS</v>
          </cell>
          <cell r="D2966">
            <v>1171.5</v>
          </cell>
          <cell r="E2966">
            <v>931.2</v>
          </cell>
        </row>
        <row r="2967">
          <cell r="C2967" t="str">
            <v>WALLA WALLA</v>
          </cell>
          <cell r="D2967">
            <v>832.6</v>
          </cell>
          <cell r="E2967">
            <v>923.4</v>
          </cell>
        </row>
        <row r="2968">
          <cell r="C2968" t="str">
            <v>JEFFERSON</v>
          </cell>
          <cell r="D2968">
            <v>819.7</v>
          </cell>
          <cell r="E2968">
            <v>899.2</v>
          </cell>
        </row>
        <row r="2969">
          <cell r="C2969" t="str">
            <v>MASON</v>
          </cell>
          <cell r="D2969">
            <v>949.7</v>
          </cell>
          <cell r="E2969">
            <v>888.3</v>
          </cell>
        </row>
        <row r="2970">
          <cell r="C2970" t="str">
            <v>SNOHOMISH</v>
          </cell>
          <cell r="D2970">
            <v>932.6</v>
          </cell>
          <cell r="E2970">
            <v>772.5</v>
          </cell>
        </row>
        <row r="2971">
          <cell r="C2971" t="str">
            <v>SKAGIT</v>
          </cell>
          <cell r="D2971">
            <v>831</v>
          </cell>
          <cell r="E2971">
            <v>759.7</v>
          </cell>
        </row>
        <row r="2972">
          <cell r="C2972" t="str">
            <v>SPOKANE</v>
          </cell>
          <cell r="D2972">
            <v>900</v>
          </cell>
          <cell r="E2972">
            <v>757.2</v>
          </cell>
        </row>
        <row r="2973">
          <cell r="C2973" t="str">
            <v>GRANT</v>
          </cell>
          <cell r="D2973">
            <v>1201.0999999999999</v>
          </cell>
          <cell r="E2973">
            <v>731.7</v>
          </cell>
        </row>
        <row r="2974">
          <cell r="C2974" t="str">
            <v>FERRY</v>
          </cell>
          <cell r="D2974">
            <v>946.2</v>
          </cell>
          <cell r="E2974">
            <v>687.2</v>
          </cell>
        </row>
        <row r="2975">
          <cell r="C2975" t="str">
            <v>CHELAN</v>
          </cell>
          <cell r="D2975">
            <v>906</v>
          </cell>
          <cell r="E2975">
            <v>682.2</v>
          </cell>
        </row>
        <row r="2976">
          <cell r="C2976" t="str">
            <v>YAKIMA</v>
          </cell>
          <cell r="D2976">
            <v>631.79999999999995</v>
          </cell>
          <cell r="E2976">
            <v>659.5</v>
          </cell>
        </row>
        <row r="2977">
          <cell r="C2977" t="str">
            <v>FRANKLIN</v>
          </cell>
          <cell r="D2977">
            <v>516</v>
          </cell>
          <cell r="E2977">
            <v>622.9</v>
          </cell>
        </row>
        <row r="2978">
          <cell r="C2978" t="str">
            <v>OKANOGAN</v>
          </cell>
          <cell r="D2978">
            <v>1090.4000000000001</v>
          </cell>
          <cell r="E2978">
            <v>596.70000000000005</v>
          </cell>
        </row>
        <row r="2979">
          <cell r="C2979" t="str">
            <v>KITSAP</v>
          </cell>
          <cell r="D2979">
            <v>820</v>
          </cell>
          <cell r="E2979">
            <v>580.70000000000005</v>
          </cell>
        </row>
        <row r="2980">
          <cell r="C2980" t="str">
            <v>THURSTON</v>
          </cell>
          <cell r="D2980">
            <v>648.1</v>
          </cell>
          <cell r="E2980">
            <v>578.70000000000005</v>
          </cell>
        </row>
        <row r="2981">
          <cell r="C2981" t="str">
            <v>KITTITAS</v>
          </cell>
          <cell r="D2981">
            <v>564</v>
          </cell>
          <cell r="E2981">
            <v>575.70000000000005</v>
          </cell>
        </row>
        <row r="2982">
          <cell r="C2982" t="str">
            <v>PIERCE</v>
          </cell>
          <cell r="D2982">
            <v>667.9</v>
          </cell>
          <cell r="E2982">
            <v>552.70000000000005</v>
          </cell>
        </row>
        <row r="2983">
          <cell r="C2983" t="str">
            <v>WHATCOM</v>
          </cell>
          <cell r="D2983">
            <v>582.20000000000005</v>
          </cell>
          <cell r="E2983">
            <v>548.20000000000005</v>
          </cell>
        </row>
        <row r="2984">
          <cell r="C2984" t="str">
            <v>CLARK</v>
          </cell>
          <cell r="D2984">
            <v>645.20000000000005</v>
          </cell>
          <cell r="E2984">
            <v>540.9</v>
          </cell>
        </row>
        <row r="2985">
          <cell r="C2985" t="str">
            <v>WHITMAN</v>
          </cell>
          <cell r="D2985">
            <v>558</v>
          </cell>
          <cell r="E2985">
            <v>517.20000000000005</v>
          </cell>
        </row>
        <row r="2986">
          <cell r="C2986" t="str">
            <v>PACIFIC</v>
          </cell>
          <cell r="D2986">
            <v>1625.1</v>
          </cell>
          <cell r="E2986">
            <v>516.4</v>
          </cell>
        </row>
        <row r="2987">
          <cell r="C2987" t="str">
            <v>DOUGLAS</v>
          </cell>
          <cell r="D2987">
            <v>579.20000000000005</v>
          </cell>
          <cell r="E2987">
            <v>461.3</v>
          </cell>
        </row>
        <row r="2988">
          <cell r="C2988" t="str">
            <v>SAN JUAN</v>
          </cell>
          <cell r="D2988">
            <v>98.8</v>
          </cell>
          <cell r="E2988">
            <v>440.7</v>
          </cell>
        </row>
        <row r="2989">
          <cell r="C2989" t="str">
            <v>SKAMANIA</v>
          </cell>
          <cell r="D2989">
            <v>769.8</v>
          </cell>
          <cell r="E2989">
            <v>426.9</v>
          </cell>
        </row>
        <row r="2990">
          <cell r="C2990" t="str">
            <v>KING</v>
          </cell>
          <cell r="D2990">
            <v>617.5</v>
          </cell>
          <cell r="E2990">
            <v>409.4</v>
          </cell>
        </row>
        <row r="2991">
          <cell r="C2991" t="str">
            <v>ISLAND</v>
          </cell>
          <cell r="D2991">
            <v>423.8</v>
          </cell>
          <cell r="E2991">
            <v>334.6</v>
          </cell>
        </row>
        <row r="2992">
          <cell r="C2992" t="str">
            <v>ADAMS</v>
          </cell>
          <cell r="D2992">
            <v>210.1</v>
          </cell>
          <cell r="E2992">
            <v>270.39999999999998</v>
          </cell>
        </row>
        <row r="2993">
          <cell r="C2993" t="str">
            <v>WAHKIAKUM</v>
          </cell>
          <cell r="D2993">
            <v>732.5</v>
          </cell>
          <cell r="E2993">
            <v>217.3</v>
          </cell>
        </row>
        <row r="2994">
          <cell r="C2994" t="str">
            <v>KLICKITAT</v>
          </cell>
          <cell r="D2994">
            <v>271.7</v>
          </cell>
          <cell r="E2994">
            <v>195.9</v>
          </cell>
        </row>
        <row r="2995">
          <cell r="C2995" t="str">
            <v>FLORENCE</v>
          </cell>
          <cell r="D2995" t="str">
            <v>N/A</v>
          </cell>
          <cell r="E2995" t="str">
            <v>N/A</v>
          </cell>
        </row>
        <row r="2996">
          <cell r="C2996" t="str">
            <v>MENOMINEE</v>
          </cell>
          <cell r="D2996" t="str">
            <v>N/A</v>
          </cell>
          <cell r="E2996" t="str">
            <v>N/A</v>
          </cell>
        </row>
        <row r="2997">
          <cell r="C2997" t="str">
            <v>MILWAUKEE</v>
          </cell>
          <cell r="D2997">
            <v>1119.7</v>
          </cell>
          <cell r="E2997">
            <v>1014</v>
          </cell>
        </row>
        <row r="2998">
          <cell r="C2998" t="str">
            <v>MANITOWOC</v>
          </cell>
          <cell r="D2998">
            <v>739.1</v>
          </cell>
          <cell r="E2998">
            <v>933.3</v>
          </cell>
        </row>
        <row r="2999">
          <cell r="C2999" t="str">
            <v>COLUMBIA</v>
          </cell>
          <cell r="D2999">
            <v>1134.5999999999999</v>
          </cell>
          <cell r="E2999">
            <v>905.7</v>
          </cell>
        </row>
        <row r="3000">
          <cell r="C3000" t="str">
            <v>SAWYER</v>
          </cell>
          <cell r="D3000">
            <v>621.1</v>
          </cell>
          <cell r="E3000">
            <v>880.9</v>
          </cell>
        </row>
        <row r="3001">
          <cell r="C3001" t="str">
            <v>JUNEAU</v>
          </cell>
          <cell r="D3001">
            <v>906.6</v>
          </cell>
          <cell r="E3001">
            <v>855.5</v>
          </cell>
        </row>
        <row r="3002">
          <cell r="C3002" t="str">
            <v>GREEN LAKE</v>
          </cell>
          <cell r="D3002">
            <v>837.9</v>
          </cell>
          <cell r="E3002">
            <v>838.6</v>
          </cell>
        </row>
        <row r="3003">
          <cell r="C3003" t="str">
            <v>WAUKESHA</v>
          </cell>
          <cell r="D3003">
            <v>811.5</v>
          </cell>
          <cell r="E3003">
            <v>816.2</v>
          </cell>
        </row>
        <row r="3004">
          <cell r="C3004" t="str">
            <v>WAUPACA</v>
          </cell>
          <cell r="D3004">
            <v>749.7</v>
          </cell>
          <cell r="E3004">
            <v>796.7</v>
          </cell>
        </row>
        <row r="3005">
          <cell r="C3005" t="str">
            <v>LANGLADE</v>
          </cell>
          <cell r="D3005">
            <v>377.4</v>
          </cell>
          <cell r="E3005">
            <v>795.7</v>
          </cell>
        </row>
        <row r="3006">
          <cell r="C3006" t="str">
            <v>VILAS</v>
          </cell>
          <cell r="D3006">
            <v>887.7</v>
          </cell>
          <cell r="E3006">
            <v>789.1</v>
          </cell>
        </row>
        <row r="3007">
          <cell r="C3007" t="str">
            <v>RACINE</v>
          </cell>
          <cell r="D3007">
            <v>770.9</v>
          </cell>
          <cell r="E3007">
            <v>765.2</v>
          </cell>
        </row>
        <row r="3008">
          <cell r="C3008" t="str">
            <v>WASHINGTON</v>
          </cell>
          <cell r="D3008">
            <v>789.2</v>
          </cell>
          <cell r="E3008">
            <v>760.1</v>
          </cell>
        </row>
        <row r="3009">
          <cell r="C3009" t="str">
            <v>ASHLAND</v>
          </cell>
          <cell r="D3009">
            <v>774.3</v>
          </cell>
          <cell r="E3009">
            <v>755.1</v>
          </cell>
        </row>
        <row r="3010">
          <cell r="C3010" t="str">
            <v>ROCK</v>
          </cell>
          <cell r="D3010">
            <v>672</v>
          </cell>
          <cell r="E3010">
            <v>732.9</v>
          </cell>
        </row>
        <row r="3011">
          <cell r="C3011" t="str">
            <v>SAUK</v>
          </cell>
          <cell r="D3011">
            <v>863.7</v>
          </cell>
          <cell r="E3011">
            <v>699.6</v>
          </cell>
        </row>
        <row r="3012">
          <cell r="C3012" t="str">
            <v>ONEIDA</v>
          </cell>
          <cell r="D3012">
            <v>1066.0999999999999</v>
          </cell>
          <cell r="E3012">
            <v>693.1</v>
          </cell>
        </row>
        <row r="3013">
          <cell r="C3013" t="str">
            <v>JEFFERSON</v>
          </cell>
          <cell r="D3013">
            <v>733.8</v>
          </cell>
          <cell r="E3013">
            <v>689.2</v>
          </cell>
        </row>
        <row r="3014">
          <cell r="C3014" t="str">
            <v>MARINETTE</v>
          </cell>
          <cell r="D3014">
            <v>661.3</v>
          </cell>
          <cell r="E3014">
            <v>668.7</v>
          </cell>
        </row>
        <row r="3015">
          <cell r="C3015" t="str">
            <v>WALWORTH</v>
          </cell>
          <cell r="D3015">
            <v>668.8</v>
          </cell>
          <cell r="E3015">
            <v>664.2</v>
          </cell>
        </row>
        <row r="3016">
          <cell r="C3016" t="str">
            <v>IRON</v>
          </cell>
          <cell r="D3016">
            <v>809.9</v>
          </cell>
          <cell r="E3016">
            <v>659.3</v>
          </cell>
        </row>
        <row r="3017">
          <cell r="C3017" t="str">
            <v>OZAUKEE</v>
          </cell>
          <cell r="D3017">
            <v>650.20000000000005</v>
          </cell>
          <cell r="E3017">
            <v>643.5</v>
          </cell>
        </row>
        <row r="3018">
          <cell r="C3018" t="str">
            <v>BURNETT</v>
          </cell>
          <cell r="D3018">
            <v>635.70000000000005</v>
          </cell>
          <cell r="E3018">
            <v>637.9</v>
          </cell>
        </row>
        <row r="3019">
          <cell r="C3019" t="str">
            <v>LINCOLN</v>
          </cell>
          <cell r="D3019">
            <v>616.70000000000005</v>
          </cell>
          <cell r="E3019">
            <v>629.70000000000005</v>
          </cell>
        </row>
        <row r="3020">
          <cell r="C3020" t="str">
            <v>POLK</v>
          </cell>
          <cell r="D3020">
            <v>544</v>
          </cell>
          <cell r="E3020">
            <v>625.29999999999995</v>
          </cell>
        </row>
        <row r="3021">
          <cell r="C3021" t="str">
            <v>MONROE</v>
          </cell>
          <cell r="D3021">
            <v>603.29999999999995</v>
          </cell>
          <cell r="E3021">
            <v>609.1</v>
          </cell>
        </row>
        <row r="3022">
          <cell r="C3022" t="str">
            <v>DANE</v>
          </cell>
          <cell r="D3022">
            <v>696.8</v>
          </cell>
          <cell r="E3022">
            <v>607.9</v>
          </cell>
        </row>
        <row r="3023">
          <cell r="C3023" t="str">
            <v>DOUGLAS</v>
          </cell>
          <cell r="D3023">
            <v>858.1</v>
          </cell>
          <cell r="E3023">
            <v>601.1</v>
          </cell>
        </row>
        <row r="3024">
          <cell r="C3024" t="str">
            <v>CRAWFORD</v>
          </cell>
          <cell r="D3024">
            <v>698.2</v>
          </cell>
          <cell r="E3024">
            <v>594.79999999999995</v>
          </cell>
        </row>
        <row r="3025">
          <cell r="C3025" t="str">
            <v>SHEBOYGAN</v>
          </cell>
          <cell r="D3025">
            <v>598.4</v>
          </cell>
          <cell r="E3025">
            <v>586.29999999999995</v>
          </cell>
        </row>
        <row r="3026">
          <cell r="C3026" t="str">
            <v>KENOSHA</v>
          </cell>
          <cell r="D3026">
            <v>639.1</v>
          </cell>
          <cell r="E3026">
            <v>585.1</v>
          </cell>
        </row>
        <row r="3027">
          <cell r="C3027" t="str">
            <v>GREEN</v>
          </cell>
          <cell r="D3027">
            <v>550.70000000000005</v>
          </cell>
          <cell r="E3027">
            <v>561.29999999999995</v>
          </cell>
        </row>
        <row r="3028">
          <cell r="C3028" t="str">
            <v>ADAMS</v>
          </cell>
          <cell r="D3028">
            <v>658.5</v>
          </cell>
          <cell r="E3028">
            <v>560.5</v>
          </cell>
        </row>
        <row r="3029">
          <cell r="C3029" t="str">
            <v>DOOR</v>
          </cell>
          <cell r="D3029">
            <v>562.29999999999995</v>
          </cell>
          <cell r="E3029">
            <v>560.20000000000005</v>
          </cell>
        </row>
        <row r="3030">
          <cell r="C3030" t="str">
            <v>PRICE</v>
          </cell>
          <cell r="D3030">
            <v>660.7</v>
          </cell>
          <cell r="E3030">
            <v>499.3</v>
          </cell>
        </row>
        <row r="3031">
          <cell r="C3031" t="str">
            <v>CHIPPEWA</v>
          </cell>
          <cell r="D3031">
            <v>454.7</v>
          </cell>
          <cell r="E3031">
            <v>499</v>
          </cell>
        </row>
        <row r="3032">
          <cell r="C3032" t="str">
            <v>BARRON</v>
          </cell>
          <cell r="D3032">
            <v>545.29999999999995</v>
          </cell>
          <cell r="E3032">
            <v>488.9</v>
          </cell>
        </row>
        <row r="3033">
          <cell r="C3033" t="str">
            <v>WOOD</v>
          </cell>
          <cell r="D3033">
            <v>580.20000000000005</v>
          </cell>
          <cell r="E3033">
            <v>479.4</v>
          </cell>
        </row>
        <row r="3034">
          <cell r="C3034" t="str">
            <v>FOND DU LAC</v>
          </cell>
          <cell r="D3034">
            <v>551.79999999999995</v>
          </cell>
          <cell r="E3034">
            <v>474.7</v>
          </cell>
        </row>
        <row r="3035">
          <cell r="C3035" t="str">
            <v>WINNEBAGO</v>
          </cell>
          <cell r="D3035">
            <v>545</v>
          </cell>
          <cell r="E3035">
            <v>466.2</v>
          </cell>
        </row>
        <row r="3036">
          <cell r="C3036" t="str">
            <v>LA CROSSE</v>
          </cell>
          <cell r="D3036">
            <v>548.9</v>
          </cell>
          <cell r="E3036">
            <v>461.6</v>
          </cell>
        </row>
        <row r="3037">
          <cell r="C3037" t="str">
            <v>VERNON</v>
          </cell>
          <cell r="D3037">
            <v>518.70000000000005</v>
          </cell>
          <cell r="E3037">
            <v>456.5</v>
          </cell>
        </row>
        <row r="3038">
          <cell r="C3038" t="str">
            <v>OUTAGAMIE</v>
          </cell>
          <cell r="D3038">
            <v>536.1</v>
          </cell>
          <cell r="E3038">
            <v>454.8</v>
          </cell>
        </row>
        <row r="3039">
          <cell r="C3039" t="str">
            <v>EAU CLAIRE</v>
          </cell>
          <cell r="D3039">
            <v>560.29999999999995</v>
          </cell>
          <cell r="E3039">
            <v>453.7</v>
          </cell>
        </row>
        <row r="3040">
          <cell r="C3040" t="str">
            <v>MARQUETTE</v>
          </cell>
          <cell r="D3040">
            <v>345.6</v>
          </cell>
          <cell r="E3040">
            <v>453.4</v>
          </cell>
        </row>
        <row r="3041">
          <cell r="C3041" t="str">
            <v>GRANT</v>
          </cell>
          <cell r="D3041">
            <v>511.1</v>
          </cell>
          <cell r="E3041">
            <v>431.4</v>
          </cell>
        </row>
        <row r="3042">
          <cell r="C3042" t="str">
            <v>BROWN</v>
          </cell>
          <cell r="D3042">
            <v>505.3</v>
          </cell>
          <cell r="E3042">
            <v>430.8</v>
          </cell>
        </row>
        <row r="3043">
          <cell r="C3043" t="str">
            <v>IOWA</v>
          </cell>
          <cell r="D3043">
            <v>491.5</v>
          </cell>
          <cell r="E3043">
            <v>416.8</v>
          </cell>
        </row>
        <row r="3044">
          <cell r="C3044" t="str">
            <v>PEPIN</v>
          </cell>
          <cell r="D3044">
            <v>519.1</v>
          </cell>
          <cell r="E3044">
            <v>412.2</v>
          </cell>
        </row>
        <row r="3045">
          <cell r="C3045" t="str">
            <v>DODGE</v>
          </cell>
          <cell r="D3045">
            <v>381.2</v>
          </cell>
          <cell r="E3045">
            <v>392.1</v>
          </cell>
        </row>
        <row r="3046">
          <cell r="C3046" t="str">
            <v>PORTAGE</v>
          </cell>
          <cell r="D3046">
            <v>455.6</v>
          </cell>
          <cell r="E3046">
            <v>389.1</v>
          </cell>
        </row>
        <row r="3047">
          <cell r="C3047" t="str">
            <v>MARATHON</v>
          </cell>
          <cell r="D3047">
            <v>339.6</v>
          </cell>
          <cell r="E3047">
            <v>384.9</v>
          </cell>
        </row>
        <row r="3048">
          <cell r="C3048" t="str">
            <v>SHAWANO</v>
          </cell>
          <cell r="D3048">
            <v>613.4</v>
          </cell>
          <cell r="E3048">
            <v>348.6</v>
          </cell>
        </row>
        <row r="3049">
          <cell r="C3049" t="str">
            <v>SAINT CROIX</v>
          </cell>
          <cell r="D3049">
            <v>461.3</v>
          </cell>
          <cell r="E3049">
            <v>341.3</v>
          </cell>
        </row>
        <row r="3050">
          <cell r="C3050" t="str">
            <v>OCONTO</v>
          </cell>
          <cell r="D3050">
            <v>378.2</v>
          </cell>
          <cell r="E3050">
            <v>324.8</v>
          </cell>
        </row>
        <row r="3051">
          <cell r="C3051" t="str">
            <v>FOREST</v>
          </cell>
          <cell r="D3051">
            <v>388.4</v>
          </cell>
          <cell r="E3051">
            <v>308.3</v>
          </cell>
        </row>
        <row r="3052">
          <cell r="C3052" t="str">
            <v>CLARK</v>
          </cell>
          <cell r="D3052">
            <v>169</v>
          </cell>
          <cell r="E3052">
            <v>307.39999999999998</v>
          </cell>
        </row>
        <row r="3053">
          <cell r="C3053" t="str">
            <v>PIERCE</v>
          </cell>
          <cell r="D3053">
            <v>364.6</v>
          </cell>
          <cell r="E3053">
            <v>287.39999999999998</v>
          </cell>
        </row>
        <row r="3054">
          <cell r="C3054" t="str">
            <v>WASHBURN</v>
          </cell>
          <cell r="D3054">
            <v>503.8</v>
          </cell>
          <cell r="E3054">
            <v>276.89999999999998</v>
          </cell>
        </row>
        <row r="3055">
          <cell r="C3055" t="str">
            <v>DUNN</v>
          </cell>
          <cell r="D3055">
            <v>572.1</v>
          </cell>
          <cell r="E3055">
            <v>276.10000000000002</v>
          </cell>
        </row>
        <row r="3056">
          <cell r="C3056" t="str">
            <v>TAYLOR</v>
          </cell>
          <cell r="D3056">
            <v>370.9</v>
          </cell>
          <cell r="E3056">
            <v>226.4</v>
          </cell>
        </row>
        <row r="3057">
          <cell r="C3057" t="str">
            <v>TREMPEALEAU</v>
          </cell>
          <cell r="D3057">
            <v>350.7</v>
          </cell>
          <cell r="E3057">
            <v>216.2</v>
          </cell>
        </row>
        <row r="3058">
          <cell r="C3058" t="str">
            <v>KEWAUNEE</v>
          </cell>
          <cell r="D3058">
            <v>305.39999999999998</v>
          </cell>
          <cell r="E3058">
            <v>213.4</v>
          </cell>
        </row>
        <row r="3059">
          <cell r="C3059" t="str">
            <v>WAUSHARA</v>
          </cell>
          <cell r="D3059">
            <v>183.3</v>
          </cell>
          <cell r="E3059">
            <v>206.1</v>
          </cell>
        </row>
        <row r="3060">
          <cell r="C3060" t="str">
            <v>CALUMET</v>
          </cell>
          <cell r="D3060">
            <v>100.4</v>
          </cell>
          <cell r="E3060">
            <v>203.3</v>
          </cell>
        </row>
        <row r="3061">
          <cell r="C3061" t="str">
            <v>RUSK</v>
          </cell>
          <cell r="D3061">
            <v>204.9</v>
          </cell>
          <cell r="E3061">
            <v>201.3</v>
          </cell>
        </row>
        <row r="3062">
          <cell r="C3062" t="str">
            <v>JACKSON</v>
          </cell>
          <cell r="D3062">
            <v>346.1</v>
          </cell>
          <cell r="E3062">
            <v>157.9</v>
          </cell>
        </row>
        <row r="3063">
          <cell r="C3063" t="str">
            <v>LAFAYETTE</v>
          </cell>
          <cell r="D3063">
            <v>164.1</v>
          </cell>
          <cell r="E3063">
            <v>137.6</v>
          </cell>
        </row>
        <row r="3064">
          <cell r="C3064" t="str">
            <v>RICHLAND</v>
          </cell>
          <cell r="D3064">
            <v>154.1</v>
          </cell>
          <cell r="E3064">
            <v>126.9</v>
          </cell>
        </row>
        <row r="3065">
          <cell r="C3065" t="str">
            <v>BAYFIELD</v>
          </cell>
          <cell r="D3065">
            <v>97.4</v>
          </cell>
          <cell r="E3065">
            <v>96.9</v>
          </cell>
        </row>
        <row r="3066">
          <cell r="C3066" t="str">
            <v>BUFFALO</v>
          </cell>
          <cell r="D3066">
            <v>82.6</v>
          </cell>
          <cell r="E3066">
            <v>27.9</v>
          </cell>
        </row>
        <row r="3067">
          <cell r="C3067" t="str">
            <v>WYOMING</v>
          </cell>
          <cell r="D3067">
            <v>2699.8</v>
          </cell>
          <cell r="E3067">
            <v>2660.1</v>
          </cell>
        </row>
        <row r="3068">
          <cell r="C3068" t="str">
            <v>BOONE</v>
          </cell>
          <cell r="D3068">
            <v>1839</v>
          </cell>
          <cell r="E3068">
            <v>1779.2</v>
          </cell>
        </row>
        <row r="3069">
          <cell r="C3069" t="str">
            <v>LOGAN</v>
          </cell>
          <cell r="D3069">
            <v>2261</v>
          </cell>
          <cell r="E3069">
            <v>1592.9</v>
          </cell>
        </row>
        <row r="3070">
          <cell r="C3070" t="str">
            <v>NICHOLAS</v>
          </cell>
          <cell r="D3070">
            <v>2051.3000000000002</v>
          </cell>
          <cell r="E3070">
            <v>1502.8</v>
          </cell>
        </row>
        <row r="3071">
          <cell r="C3071" t="str">
            <v>HANCOCK</v>
          </cell>
          <cell r="D3071">
            <v>1878.8</v>
          </cell>
          <cell r="E3071">
            <v>1440</v>
          </cell>
        </row>
        <row r="3072">
          <cell r="C3072" t="str">
            <v>MARSHALL</v>
          </cell>
          <cell r="D3072">
            <v>1746</v>
          </cell>
          <cell r="E3072">
            <v>1420.9</v>
          </cell>
        </row>
        <row r="3073">
          <cell r="C3073" t="str">
            <v>MINGO</v>
          </cell>
          <cell r="D3073">
            <v>1811.7</v>
          </cell>
          <cell r="E3073">
            <v>1401.4</v>
          </cell>
        </row>
        <row r="3074">
          <cell r="C3074" t="str">
            <v>RALEIGH</v>
          </cell>
          <cell r="D3074">
            <v>1815.1</v>
          </cell>
          <cell r="E3074">
            <v>1395.8</v>
          </cell>
        </row>
        <row r="3075">
          <cell r="C3075" t="str">
            <v>GREENBRIER</v>
          </cell>
          <cell r="D3075">
            <v>2144.1</v>
          </cell>
          <cell r="E3075">
            <v>1261.7</v>
          </cell>
        </row>
        <row r="3076">
          <cell r="C3076" t="str">
            <v>CABELL</v>
          </cell>
          <cell r="D3076">
            <v>2210.4</v>
          </cell>
          <cell r="E3076">
            <v>1251.2</v>
          </cell>
        </row>
        <row r="3077">
          <cell r="C3077" t="str">
            <v>MCDOWELL</v>
          </cell>
          <cell r="D3077">
            <v>2293.1</v>
          </cell>
          <cell r="E3077">
            <v>1194.8</v>
          </cell>
        </row>
        <row r="3078">
          <cell r="C3078" t="str">
            <v>BERKELEY</v>
          </cell>
          <cell r="D3078">
            <v>1526.2</v>
          </cell>
          <cell r="E3078">
            <v>1194.0999999999999</v>
          </cell>
        </row>
        <row r="3079">
          <cell r="C3079" t="str">
            <v>HARRISON</v>
          </cell>
          <cell r="D3079">
            <v>1471.3</v>
          </cell>
          <cell r="E3079">
            <v>1164.4000000000001</v>
          </cell>
        </row>
        <row r="3080">
          <cell r="C3080" t="str">
            <v>KANAWHA</v>
          </cell>
          <cell r="D3080">
            <v>1285.5999999999999</v>
          </cell>
          <cell r="E3080">
            <v>1158.7</v>
          </cell>
        </row>
        <row r="3081">
          <cell r="C3081" t="str">
            <v>MERCER</v>
          </cell>
          <cell r="D3081">
            <v>1245.9000000000001</v>
          </cell>
          <cell r="E3081">
            <v>1105.0999999999999</v>
          </cell>
        </row>
        <row r="3082">
          <cell r="C3082" t="str">
            <v>PUTNAM</v>
          </cell>
          <cell r="D3082">
            <v>1044.5999999999999</v>
          </cell>
          <cell r="E3082">
            <v>1079</v>
          </cell>
        </row>
        <row r="3083">
          <cell r="C3083" t="str">
            <v>JEFFERSON</v>
          </cell>
          <cell r="D3083">
            <v>1135.4000000000001</v>
          </cell>
          <cell r="E3083">
            <v>1072.2</v>
          </cell>
        </row>
        <row r="3084">
          <cell r="C3084" t="str">
            <v>MINERAL</v>
          </cell>
          <cell r="D3084">
            <v>1168.8</v>
          </cell>
          <cell r="E3084">
            <v>1014.6</v>
          </cell>
        </row>
        <row r="3085">
          <cell r="C3085" t="str">
            <v>BROOKE</v>
          </cell>
          <cell r="D3085">
            <v>1911.1</v>
          </cell>
          <cell r="E3085">
            <v>1013.6</v>
          </cell>
        </row>
        <row r="3086">
          <cell r="C3086" t="str">
            <v>MORGAN</v>
          </cell>
          <cell r="D3086">
            <v>1058</v>
          </cell>
          <cell r="E3086">
            <v>905.5</v>
          </cell>
        </row>
        <row r="3087">
          <cell r="C3087" t="str">
            <v>BRAXTON</v>
          </cell>
          <cell r="D3087">
            <v>1007.8</v>
          </cell>
          <cell r="E3087">
            <v>904.1</v>
          </cell>
        </row>
        <row r="3088">
          <cell r="C3088" t="str">
            <v>RANDOLPH</v>
          </cell>
          <cell r="D3088">
            <v>1007.9</v>
          </cell>
          <cell r="E3088">
            <v>894.4</v>
          </cell>
        </row>
        <row r="3089">
          <cell r="C3089" t="str">
            <v>BARBOUR</v>
          </cell>
          <cell r="D3089">
            <v>978.9</v>
          </cell>
          <cell r="E3089">
            <v>893</v>
          </cell>
        </row>
        <row r="3090">
          <cell r="C3090" t="str">
            <v>WOOD</v>
          </cell>
          <cell r="D3090">
            <v>1033.8</v>
          </cell>
          <cell r="E3090">
            <v>879</v>
          </cell>
        </row>
        <row r="3091">
          <cell r="C3091" t="str">
            <v>OHIO</v>
          </cell>
          <cell r="D3091">
            <v>1040.4000000000001</v>
          </cell>
          <cell r="E3091">
            <v>878</v>
          </cell>
        </row>
        <row r="3092">
          <cell r="C3092" t="str">
            <v>PLEASANTS</v>
          </cell>
          <cell r="D3092">
            <v>885.9</v>
          </cell>
          <cell r="E3092">
            <v>864.9</v>
          </cell>
        </row>
        <row r="3093">
          <cell r="C3093" t="str">
            <v>ROANE</v>
          </cell>
          <cell r="D3093">
            <v>1129.3</v>
          </cell>
          <cell r="E3093">
            <v>846.5</v>
          </cell>
        </row>
        <row r="3094">
          <cell r="C3094" t="str">
            <v>JACKSON</v>
          </cell>
          <cell r="D3094">
            <v>1081.7</v>
          </cell>
          <cell r="E3094">
            <v>836.9</v>
          </cell>
        </row>
        <row r="3095">
          <cell r="C3095" t="str">
            <v>PENDLETON</v>
          </cell>
          <cell r="D3095">
            <v>846.5</v>
          </cell>
          <cell r="E3095">
            <v>813.7</v>
          </cell>
        </row>
        <row r="3096">
          <cell r="C3096" t="str">
            <v>SUMMERS</v>
          </cell>
          <cell r="D3096">
            <v>717.2</v>
          </cell>
          <cell r="E3096">
            <v>782.4</v>
          </cell>
        </row>
        <row r="3097">
          <cell r="C3097" t="str">
            <v>WETZEL</v>
          </cell>
          <cell r="D3097">
            <v>1255.5999999999999</v>
          </cell>
          <cell r="E3097">
            <v>736.8</v>
          </cell>
        </row>
        <row r="3098">
          <cell r="C3098" t="str">
            <v>GILMER</v>
          </cell>
          <cell r="D3098">
            <v>620.29999999999995</v>
          </cell>
          <cell r="E3098">
            <v>725.6</v>
          </cell>
        </row>
        <row r="3099">
          <cell r="C3099" t="str">
            <v>PRESTON</v>
          </cell>
          <cell r="D3099">
            <v>370.2</v>
          </cell>
          <cell r="E3099">
            <v>724.9</v>
          </cell>
        </row>
        <row r="3100">
          <cell r="C3100" t="str">
            <v>HAMPSHIRE</v>
          </cell>
          <cell r="D3100">
            <v>910.4</v>
          </cell>
          <cell r="E3100">
            <v>723.4</v>
          </cell>
        </row>
        <row r="3101">
          <cell r="C3101" t="str">
            <v>MASON</v>
          </cell>
          <cell r="D3101">
            <v>1306.7</v>
          </cell>
          <cell r="E3101">
            <v>710.6</v>
          </cell>
        </row>
        <row r="3102">
          <cell r="C3102" t="str">
            <v>FAYETTE</v>
          </cell>
          <cell r="D3102">
            <v>860.6</v>
          </cell>
          <cell r="E3102">
            <v>706.8</v>
          </cell>
        </row>
        <row r="3103">
          <cell r="C3103" t="str">
            <v>LINCOLN</v>
          </cell>
          <cell r="D3103">
            <v>406.8</v>
          </cell>
          <cell r="E3103">
            <v>671.3</v>
          </cell>
        </row>
        <row r="3104">
          <cell r="C3104" t="str">
            <v>MARION</v>
          </cell>
          <cell r="D3104">
            <v>914.3</v>
          </cell>
          <cell r="E3104">
            <v>659.3</v>
          </cell>
        </row>
        <row r="3105">
          <cell r="C3105" t="str">
            <v>HARDY</v>
          </cell>
          <cell r="D3105">
            <v>840.2</v>
          </cell>
          <cell r="E3105">
            <v>656.6</v>
          </cell>
        </row>
        <row r="3106">
          <cell r="C3106" t="str">
            <v>WAYNE</v>
          </cell>
          <cell r="D3106">
            <v>873</v>
          </cell>
          <cell r="E3106">
            <v>634.20000000000005</v>
          </cell>
        </row>
        <row r="3107">
          <cell r="C3107" t="str">
            <v>POCAHONTAS</v>
          </cell>
          <cell r="D3107">
            <v>848</v>
          </cell>
          <cell r="E3107">
            <v>616.79999999999995</v>
          </cell>
        </row>
        <row r="3108">
          <cell r="C3108" t="str">
            <v>LEWIS</v>
          </cell>
          <cell r="D3108">
            <v>1251.3</v>
          </cell>
          <cell r="E3108">
            <v>604.79999999999995</v>
          </cell>
        </row>
        <row r="3109">
          <cell r="C3109" t="str">
            <v>GRANT</v>
          </cell>
          <cell r="D3109">
            <v>801.8</v>
          </cell>
          <cell r="E3109">
            <v>603.79999999999995</v>
          </cell>
        </row>
        <row r="3110">
          <cell r="C3110" t="str">
            <v>TAYLOR</v>
          </cell>
          <cell r="D3110">
            <v>717.3</v>
          </cell>
          <cell r="E3110">
            <v>598</v>
          </cell>
        </row>
        <row r="3111">
          <cell r="C3111" t="str">
            <v>WEBSTER</v>
          </cell>
          <cell r="D3111">
            <v>895.5</v>
          </cell>
          <cell r="E3111">
            <v>589.9</v>
          </cell>
        </row>
        <row r="3112">
          <cell r="C3112" t="str">
            <v>CLAY</v>
          </cell>
          <cell r="D3112">
            <v>690.4</v>
          </cell>
          <cell r="E3112">
            <v>554.1</v>
          </cell>
        </row>
        <row r="3113">
          <cell r="C3113" t="str">
            <v>MONONGALIA</v>
          </cell>
          <cell r="D3113">
            <v>775.9</v>
          </cell>
          <cell r="E3113">
            <v>529</v>
          </cell>
        </row>
        <row r="3114">
          <cell r="C3114" t="str">
            <v>UPSHUR</v>
          </cell>
          <cell r="D3114">
            <v>643.29999999999995</v>
          </cell>
          <cell r="E3114">
            <v>466</v>
          </cell>
        </row>
        <row r="3115">
          <cell r="C3115" t="str">
            <v>CALHOUN</v>
          </cell>
          <cell r="D3115">
            <v>432.5</v>
          </cell>
          <cell r="E3115">
            <v>412.3</v>
          </cell>
        </row>
        <row r="3116">
          <cell r="C3116" t="str">
            <v>TYLER</v>
          </cell>
          <cell r="D3116">
            <v>5.2</v>
          </cell>
          <cell r="E3116">
            <v>394.7</v>
          </cell>
        </row>
        <row r="3117">
          <cell r="C3117" t="str">
            <v>RITCHIE</v>
          </cell>
          <cell r="D3117">
            <v>338.9</v>
          </cell>
          <cell r="E3117">
            <v>386.1</v>
          </cell>
        </row>
        <row r="3118">
          <cell r="C3118" t="str">
            <v>DODDRIDGE</v>
          </cell>
          <cell r="D3118">
            <v>452.2</v>
          </cell>
          <cell r="E3118">
            <v>344</v>
          </cell>
        </row>
        <row r="3119">
          <cell r="C3119" t="str">
            <v>WIRT</v>
          </cell>
          <cell r="D3119">
            <v>299.2</v>
          </cell>
          <cell r="E3119">
            <v>331</v>
          </cell>
        </row>
        <row r="3120">
          <cell r="C3120" t="str">
            <v>MONROE</v>
          </cell>
          <cell r="D3120">
            <v>320.5</v>
          </cell>
          <cell r="E3120">
            <v>261.5</v>
          </cell>
        </row>
        <row r="3121">
          <cell r="C3121" t="str">
            <v>TUCKER</v>
          </cell>
          <cell r="D3121">
            <v>257.39999999999998</v>
          </cell>
          <cell r="E3121">
            <v>246.6</v>
          </cell>
        </row>
        <row r="3122">
          <cell r="C3122" t="str">
            <v>WASHAKIE</v>
          </cell>
          <cell r="D3122">
            <v>909.5</v>
          </cell>
          <cell r="E3122">
            <v>1444</v>
          </cell>
        </row>
        <row r="3123">
          <cell r="C3123" t="str">
            <v>HOT SPRINGS</v>
          </cell>
          <cell r="D3123">
            <v>1141.2</v>
          </cell>
          <cell r="E3123">
            <v>1193.3</v>
          </cell>
        </row>
        <row r="3124">
          <cell r="C3124" t="str">
            <v>UINTA</v>
          </cell>
          <cell r="D3124">
            <v>863.7</v>
          </cell>
          <cell r="E3124">
            <v>1067.8</v>
          </cell>
        </row>
        <row r="3125">
          <cell r="C3125" t="str">
            <v>SWEETWATER</v>
          </cell>
          <cell r="D3125">
            <v>674.6</v>
          </cell>
          <cell r="E3125">
            <v>1044.8</v>
          </cell>
        </row>
        <row r="3126">
          <cell r="C3126" t="str">
            <v>PARK</v>
          </cell>
          <cell r="D3126">
            <v>1146</v>
          </cell>
          <cell r="E3126">
            <v>1014.4</v>
          </cell>
        </row>
        <row r="3127">
          <cell r="C3127" t="str">
            <v>BIG HORN</v>
          </cell>
          <cell r="D3127">
            <v>716</v>
          </cell>
          <cell r="E3127">
            <v>997.3</v>
          </cell>
        </row>
        <row r="3128">
          <cell r="C3128" t="str">
            <v>FREMONT</v>
          </cell>
          <cell r="D3128">
            <v>567.9</v>
          </cell>
          <cell r="E3128">
            <v>887.6</v>
          </cell>
        </row>
        <row r="3129">
          <cell r="C3129" t="str">
            <v>NATRONA</v>
          </cell>
          <cell r="D3129">
            <v>805.1</v>
          </cell>
          <cell r="E3129">
            <v>802.9</v>
          </cell>
        </row>
        <row r="3130">
          <cell r="C3130" t="str">
            <v>LINCOLN</v>
          </cell>
          <cell r="D3130">
            <v>480.8</v>
          </cell>
          <cell r="E3130">
            <v>755</v>
          </cell>
        </row>
        <row r="3131">
          <cell r="C3131" t="str">
            <v>CARBON</v>
          </cell>
          <cell r="D3131">
            <v>570.4</v>
          </cell>
          <cell r="E3131">
            <v>746.7</v>
          </cell>
        </row>
        <row r="3132">
          <cell r="C3132" t="str">
            <v>LARAMIE</v>
          </cell>
          <cell r="D3132">
            <v>634</v>
          </cell>
          <cell r="E3132">
            <v>636.1</v>
          </cell>
        </row>
        <row r="3133">
          <cell r="C3133" t="str">
            <v>JOHNSON</v>
          </cell>
          <cell r="D3133">
            <v>537.5</v>
          </cell>
          <cell r="E3133">
            <v>623.29999999999995</v>
          </cell>
        </row>
        <row r="3134">
          <cell r="C3134" t="str">
            <v>WESTON</v>
          </cell>
          <cell r="D3134">
            <v>530.6</v>
          </cell>
          <cell r="E3134">
            <v>566.9</v>
          </cell>
        </row>
        <row r="3135">
          <cell r="C3135" t="str">
            <v>SUBLETTE</v>
          </cell>
          <cell r="D3135">
            <v>642.1</v>
          </cell>
          <cell r="E3135">
            <v>540.1</v>
          </cell>
        </row>
        <row r="3136">
          <cell r="C3136" t="str">
            <v>CONVERSE</v>
          </cell>
          <cell r="D3136">
            <v>468</v>
          </cell>
          <cell r="E3136">
            <v>514</v>
          </cell>
        </row>
        <row r="3137">
          <cell r="C3137" t="str">
            <v>PLATTE</v>
          </cell>
          <cell r="D3137">
            <v>388.6</v>
          </cell>
          <cell r="E3137">
            <v>493.4</v>
          </cell>
        </row>
        <row r="3138">
          <cell r="C3138" t="str">
            <v>SHERIDAN</v>
          </cell>
          <cell r="D3138">
            <v>738.5</v>
          </cell>
          <cell r="E3138">
            <v>472</v>
          </cell>
        </row>
        <row r="3139">
          <cell r="C3139" t="str">
            <v>ALBANY</v>
          </cell>
          <cell r="D3139">
            <v>458.4</v>
          </cell>
          <cell r="E3139">
            <v>410.9</v>
          </cell>
        </row>
        <row r="3140">
          <cell r="C3140" t="str">
            <v>TETON</v>
          </cell>
          <cell r="D3140">
            <v>406.3</v>
          </cell>
          <cell r="E3140">
            <v>387.8</v>
          </cell>
        </row>
        <row r="3141">
          <cell r="C3141" t="str">
            <v>CAMPBELL</v>
          </cell>
          <cell r="D3141">
            <v>581.70000000000005</v>
          </cell>
          <cell r="E3141">
            <v>384.7</v>
          </cell>
        </row>
        <row r="3142">
          <cell r="C3142" t="str">
            <v>GOSHEN</v>
          </cell>
          <cell r="D3142">
            <v>601.4</v>
          </cell>
          <cell r="E3142">
            <v>375.4</v>
          </cell>
        </row>
        <row r="3143">
          <cell r="C3143" t="str">
            <v>CROOK</v>
          </cell>
          <cell r="D3143">
            <v>210.7</v>
          </cell>
          <cell r="E3143">
            <v>11.2</v>
          </cell>
        </row>
        <row r="3144">
          <cell r="C3144" t="str">
            <v>NIOBRARA</v>
          </cell>
          <cell r="D3144" t="str">
            <v>N/A</v>
          </cell>
          <cell r="E3144">
            <v>5.7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144"/>
  <sheetViews>
    <sheetView tabSelected="1" workbookViewId="0">
      <selection activeCell="W11" sqref="W11"/>
    </sheetView>
  </sheetViews>
  <sheetFormatPr defaultRowHeight="15" x14ac:dyDescent="0.25"/>
  <cols>
    <col min="2" max="2" width="11.7109375" customWidth="1"/>
    <col min="3" max="3" width="26.42578125" customWidth="1"/>
    <col min="4" max="4" width="11.7109375" customWidth="1"/>
    <col min="5" max="5" width="14.28515625" customWidth="1"/>
    <col min="16" max="16" width="9.140625" customWidth="1"/>
    <col min="17" max="17" width="9.28515625" customWidth="1"/>
    <col min="18" max="18" width="8.140625" customWidth="1"/>
    <col min="19" max="19" width="11.28515625" customWidth="1"/>
  </cols>
  <sheetData>
    <row r="2" spans="2:17" x14ac:dyDescent="0.25">
      <c r="B2" t="s">
        <v>3154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3156</v>
      </c>
      <c r="P2" t="s">
        <v>3157</v>
      </c>
      <c r="Q2" t="s">
        <v>0</v>
      </c>
    </row>
    <row r="3" spans="2:17" x14ac:dyDescent="0.25">
      <c r="B3" t="str">
        <f>LEFT(C3,(FIND("County",C3)-2))</f>
        <v>Autauga</v>
      </c>
      <c r="C3" t="s">
        <v>12</v>
      </c>
      <c r="D3">
        <v>54571</v>
      </c>
      <c r="E3">
        <v>54574</v>
      </c>
      <c r="F3">
        <v>54754</v>
      </c>
      <c r="G3">
        <v>55208</v>
      </c>
      <c r="H3">
        <v>54936</v>
      </c>
      <c r="I3">
        <v>54713</v>
      </c>
      <c r="J3">
        <v>54876</v>
      </c>
      <c r="K3">
        <v>54838</v>
      </c>
      <c r="L3">
        <v>55242</v>
      </c>
      <c r="M3">
        <v>55443</v>
      </c>
      <c r="N3">
        <v>55601</v>
      </c>
      <c r="O3">
        <f>INDEX([1]Opioid_prescription_amounts!$C$2:$E$3144,MATCH(B3,[1]Opioid_prescription_amounts!$C$2:$C$3144,0),2)</f>
        <v>1050.8</v>
      </c>
      <c r="P3">
        <f>INDEX([1]Opioid_prescription_amounts!$C$2:$E$3144,MATCH(B3,[1]Opioid_prescription_amounts!$C$2:$C$3144,0),3)</f>
        <v>1084</v>
      </c>
      <c r="Q3" t="s">
        <v>12</v>
      </c>
    </row>
    <row r="4" spans="2:17" x14ac:dyDescent="0.25">
      <c r="B4" t="str">
        <f t="shared" ref="B4:B67" si="0">LEFT(C4,(FIND("County",C4)-2))</f>
        <v>Baldwin</v>
      </c>
      <c r="C4" t="s">
        <v>13</v>
      </c>
      <c r="D4">
        <v>182265</v>
      </c>
      <c r="E4">
        <v>182264</v>
      </c>
      <c r="F4">
        <v>183111</v>
      </c>
      <c r="G4">
        <v>186540</v>
      </c>
      <c r="H4">
        <v>190143</v>
      </c>
      <c r="I4">
        <v>194886</v>
      </c>
      <c r="J4">
        <v>199189</v>
      </c>
      <c r="K4">
        <v>202995</v>
      </c>
      <c r="L4">
        <v>207712</v>
      </c>
      <c r="M4">
        <v>212619</v>
      </c>
      <c r="N4">
        <v>218022</v>
      </c>
      <c r="O4">
        <f>INDEX([1]Opioid_prescription_amounts!$C$2:$E$3144,MATCH(B4,[1]Opioid_prescription_amounts!$C$2:$C$3144,0),2)</f>
        <v>1174.0999999999999</v>
      </c>
      <c r="P4">
        <f>INDEX([1]Opioid_prescription_amounts!$C$2:$E$3144,MATCH(B4,[1]Opioid_prescription_amounts!$C$2:$C$3144,0),3)</f>
        <v>1148.5</v>
      </c>
      <c r="Q4" t="s">
        <v>13</v>
      </c>
    </row>
    <row r="5" spans="2:17" x14ac:dyDescent="0.25">
      <c r="B5" t="str">
        <f t="shared" si="0"/>
        <v>Barbour</v>
      </c>
      <c r="C5" t="s">
        <v>14</v>
      </c>
      <c r="D5">
        <v>27457</v>
      </c>
      <c r="E5">
        <v>27457</v>
      </c>
      <c r="F5">
        <v>27330</v>
      </c>
      <c r="G5">
        <v>27350</v>
      </c>
      <c r="H5">
        <v>27174</v>
      </c>
      <c r="I5">
        <v>26944</v>
      </c>
      <c r="J5">
        <v>26758</v>
      </c>
      <c r="K5">
        <v>26294</v>
      </c>
      <c r="L5">
        <v>25819</v>
      </c>
      <c r="M5">
        <v>25158</v>
      </c>
      <c r="N5">
        <v>24881</v>
      </c>
      <c r="O5">
        <f>INDEX([1]Opioid_prescription_amounts!$C$2:$E$3144,MATCH(B5,[1]Opioid_prescription_amounts!$C$2:$C$3144,0),2)</f>
        <v>638.6</v>
      </c>
      <c r="P5">
        <f>INDEX([1]Opioid_prescription_amounts!$C$2:$E$3144,MATCH(B5,[1]Opioid_prescription_amounts!$C$2:$C$3144,0),3)</f>
        <v>577.6</v>
      </c>
      <c r="Q5" t="s">
        <v>14</v>
      </c>
    </row>
    <row r="6" spans="2:17" x14ac:dyDescent="0.25">
      <c r="B6" t="str">
        <f t="shared" si="0"/>
        <v>Bibb</v>
      </c>
      <c r="C6" t="s">
        <v>15</v>
      </c>
      <c r="D6">
        <v>22915</v>
      </c>
      <c r="E6">
        <v>22920</v>
      </c>
      <c r="F6">
        <v>22872</v>
      </c>
      <c r="G6">
        <v>22747</v>
      </c>
      <c r="H6">
        <v>22664</v>
      </c>
      <c r="I6">
        <v>22516</v>
      </c>
      <c r="J6">
        <v>22541</v>
      </c>
      <c r="K6">
        <v>22562</v>
      </c>
      <c r="L6">
        <v>22576</v>
      </c>
      <c r="M6">
        <v>22555</v>
      </c>
      <c r="N6">
        <v>22400</v>
      </c>
      <c r="O6">
        <f>INDEX([1]Opioid_prescription_amounts!$C$2:$E$3144,MATCH(B6,[1]Opioid_prescription_amounts!$C$2:$C$3144,0),2)</f>
        <v>426.8</v>
      </c>
      <c r="P6">
        <f>INDEX([1]Opioid_prescription_amounts!$C$2:$E$3144,MATCH(B6,[1]Opioid_prescription_amounts!$C$2:$C$3144,0),3)</f>
        <v>563</v>
      </c>
      <c r="Q6" t="s">
        <v>15</v>
      </c>
    </row>
    <row r="7" spans="2:17" x14ac:dyDescent="0.25">
      <c r="B7" t="str">
        <f t="shared" si="0"/>
        <v>Blount</v>
      </c>
      <c r="C7" t="s">
        <v>16</v>
      </c>
      <c r="D7">
        <v>57322</v>
      </c>
      <c r="E7">
        <v>57321</v>
      </c>
      <c r="F7">
        <v>57373</v>
      </c>
      <c r="G7">
        <v>57554</v>
      </c>
      <c r="H7">
        <v>57570</v>
      </c>
      <c r="I7">
        <v>57611</v>
      </c>
      <c r="J7">
        <v>57521</v>
      </c>
      <c r="K7">
        <v>57522</v>
      </c>
      <c r="L7">
        <v>57517</v>
      </c>
      <c r="M7">
        <v>57827</v>
      </c>
      <c r="N7">
        <v>57840</v>
      </c>
      <c r="O7">
        <f>INDEX([1]Opioid_prescription_amounts!$C$2:$E$3144,MATCH(B7,[1]Opioid_prescription_amounts!$C$2:$C$3144,0),2)</f>
        <v>453.5</v>
      </c>
      <c r="P7">
        <f>INDEX([1]Opioid_prescription_amounts!$C$2:$E$3144,MATCH(B7,[1]Opioid_prescription_amounts!$C$2:$C$3144,0),3)</f>
        <v>459</v>
      </c>
      <c r="Q7" t="s">
        <v>16</v>
      </c>
    </row>
    <row r="8" spans="2:17" x14ac:dyDescent="0.25">
      <c r="B8" t="str">
        <f t="shared" si="0"/>
        <v>Bullock</v>
      </c>
      <c r="C8" t="s">
        <v>17</v>
      </c>
      <c r="D8">
        <v>10914</v>
      </c>
      <c r="E8">
        <v>10911</v>
      </c>
      <c r="F8">
        <v>10878</v>
      </c>
      <c r="G8">
        <v>10677</v>
      </c>
      <c r="H8">
        <v>10607</v>
      </c>
      <c r="I8">
        <v>10551</v>
      </c>
      <c r="J8">
        <v>10665</v>
      </c>
      <c r="K8">
        <v>10400</v>
      </c>
      <c r="L8">
        <v>10381</v>
      </c>
      <c r="M8">
        <v>10176</v>
      </c>
      <c r="N8">
        <v>10138</v>
      </c>
      <c r="O8">
        <f>INDEX([1]Opioid_prescription_amounts!$C$2:$E$3144,MATCH(B8,[1]Opioid_prescription_amounts!$C$2:$C$3144,0),2)</f>
        <v>236.9</v>
      </c>
      <c r="P8">
        <f>INDEX([1]Opioid_prescription_amounts!$C$2:$E$3144,MATCH(B8,[1]Opioid_prescription_amounts!$C$2:$C$3144,0),3)</f>
        <v>87.1</v>
      </c>
      <c r="Q8" t="s">
        <v>17</v>
      </c>
    </row>
    <row r="9" spans="2:17" x14ac:dyDescent="0.25">
      <c r="B9" t="str">
        <f t="shared" si="0"/>
        <v>Butler</v>
      </c>
      <c r="C9" t="s">
        <v>18</v>
      </c>
      <c r="D9">
        <v>20947</v>
      </c>
      <c r="E9">
        <v>20943</v>
      </c>
      <c r="F9">
        <v>20942</v>
      </c>
      <c r="G9">
        <v>20878</v>
      </c>
      <c r="H9">
        <v>20687</v>
      </c>
      <c r="I9">
        <v>20374</v>
      </c>
      <c r="J9">
        <v>20343</v>
      </c>
      <c r="K9">
        <v>20176</v>
      </c>
      <c r="L9">
        <v>20029</v>
      </c>
      <c r="M9">
        <v>19898</v>
      </c>
      <c r="N9">
        <v>19680</v>
      </c>
      <c r="O9">
        <f>INDEX([1]Opioid_prescription_amounts!$C$2:$E$3144,MATCH(B9,[1]Opioid_prescription_amounts!$C$2:$C$3144,0),2)</f>
        <v>834.1</v>
      </c>
      <c r="P9">
        <f>INDEX([1]Opioid_prescription_amounts!$C$2:$E$3144,MATCH(B9,[1]Opioid_prescription_amounts!$C$2:$C$3144,0),3)</f>
        <v>941.9</v>
      </c>
      <c r="Q9" t="s">
        <v>18</v>
      </c>
    </row>
    <row r="10" spans="2:17" x14ac:dyDescent="0.25">
      <c r="B10" t="str">
        <f t="shared" si="0"/>
        <v>Calhoun</v>
      </c>
      <c r="C10" t="s">
        <v>19</v>
      </c>
      <c r="D10">
        <v>118572</v>
      </c>
      <c r="E10">
        <v>118594</v>
      </c>
      <c r="F10">
        <v>118477</v>
      </c>
      <c r="G10">
        <v>117797</v>
      </c>
      <c r="H10">
        <v>117257</v>
      </c>
      <c r="I10">
        <v>116541</v>
      </c>
      <c r="J10">
        <v>115995</v>
      </c>
      <c r="K10">
        <v>115536</v>
      </c>
      <c r="L10">
        <v>115018</v>
      </c>
      <c r="M10">
        <v>114664</v>
      </c>
      <c r="N10">
        <v>114277</v>
      </c>
      <c r="O10">
        <f>INDEX([1]Opioid_prescription_amounts!$C$2:$E$3144,MATCH(B10,[1]Opioid_prescription_amounts!$C$2:$C$3144,0),2)</f>
        <v>1741.4</v>
      </c>
      <c r="P10">
        <f>INDEX([1]Opioid_prescription_amounts!$C$2:$E$3144,MATCH(B10,[1]Opioid_prescription_amounts!$C$2:$C$3144,0),3)</f>
        <v>1755.6</v>
      </c>
      <c r="Q10" t="s">
        <v>19</v>
      </c>
    </row>
    <row r="11" spans="2:17" x14ac:dyDescent="0.25">
      <c r="B11" t="str">
        <f t="shared" si="0"/>
        <v>Chambers</v>
      </c>
      <c r="C11" t="s">
        <v>20</v>
      </c>
      <c r="D11">
        <v>34215</v>
      </c>
      <c r="E11">
        <v>34171</v>
      </c>
      <c r="F11">
        <v>34122</v>
      </c>
      <c r="G11">
        <v>34030</v>
      </c>
      <c r="H11">
        <v>34104</v>
      </c>
      <c r="I11">
        <v>34143</v>
      </c>
      <c r="J11">
        <v>33980</v>
      </c>
      <c r="K11">
        <v>34007</v>
      </c>
      <c r="L11">
        <v>33771</v>
      </c>
      <c r="M11">
        <v>33758</v>
      </c>
      <c r="N11">
        <v>33615</v>
      </c>
      <c r="O11">
        <f>INDEX([1]Opioid_prescription_amounts!$C$2:$E$3144,MATCH(B11,[1]Opioid_prescription_amounts!$C$2:$C$3144,0),2)</f>
        <v>1541.1</v>
      </c>
      <c r="P11">
        <f>INDEX([1]Opioid_prescription_amounts!$C$2:$E$3144,MATCH(B11,[1]Opioid_prescription_amounts!$C$2:$C$3144,0),3)</f>
        <v>1309.3</v>
      </c>
      <c r="Q11" t="s">
        <v>20</v>
      </c>
    </row>
    <row r="12" spans="2:17" x14ac:dyDescent="0.25">
      <c r="B12" t="str">
        <f t="shared" si="0"/>
        <v>Cherokee</v>
      </c>
      <c r="C12" t="s">
        <v>21</v>
      </c>
      <c r="D12">
        <v>25989</v>
      </c>
      <c r="E12">
        <v>25989</v>
      </c>
      <c r="F12">
        <v>25974</v>
      </c>
      <c r="G12">
        <v>25994</v>
      </c>
      <c r="H12">
        <v>25963</v>
      </c>
      <c r="I12">
        <v>26025</v>
      </c>
      <c r="J12">
        <v>25902</v>
      </c>
      <c r="K12">
        <v>25739</v>
      </c>
      <c r="L12">
        <v>25776</v>
      </c>
      <c r="M12">
        <v>25815</v>
      </c>
      <c r="N12">
        <v>26032</v>
      </c>
      <c r="O12">
        <f>INDEX([1]Opioid_prescription_amounts!$C$2:$E$3144,MATCH(B12,[1]Opioid_prescription_amounts!$C$2:$C$3144,0),2)</f>
        <v>1692</v>
      </c>
      <c r="P12">
        <f>INDEX([1]Opioid_prescription_amounts!$C$2:$E$3144,MATCH(B12,[1]Opioid_prescription_amounts!$C$2:$C$3144,0),3)</f>
        <v>1893.6</v>
      </c>
      <c r="Q12" t="s">
        <v>21</v>
      </c>
    </row>
    <row r="13" spans="2:17" x14ac:dyDescent="0.25">
      <c r="B13" t="str">
        <f t="shared" si="0"/>
        <v>Chilton</v>
      </c>
      <c r="C13" t="s">
        <v>22</v>
      </c>
      <c r="D13">
        <v>43643</v>
      </c>
      <c r="E13">
        <v>43630</v>
      </c>
      <c r="F13">
        <v>43653</v>
      </c>
      <c r="G13">
        <v>43687</v>
      </c>
      <c r="H13">
        <v>43582</v>
      </c>
      <c r="I13">
        <v>43634</v>
      </c>
      <c r="J13">
        <v>43769</v>
      </c>
      <c r="K13">
        <v>43717</v>
      </c>
      <c r="L13">
        <v>43896</v>
      </c>
      <c r="M13">
        <v>44117</v>
      </c>
      <c r="N13">
        <v>44153</v>
      </c>
      <c r="O13">
        <f>INDEX([1]Opioid_prescription_amounts!$C$2:$E$3144,MATCH(B13,[1]Opioid_prescription_amounts!$C$2:$C$3144,0),2)</f>
        <v>1021.2</v>
      </c>
      <c r="P13">
        <f>INDEX([1]Opioid_prescription_amounts!$C$2:$E$3144,MATCH(B13,[1]Opioid_prescription_amounts!$C$2:$C$3144,0),3)</f>
        <v>1099.0999999999999</v>
      </c>
      <c r="Q13" t="s">
        <v>22</v>
      </c>
    </row>
    <row r="14" spans="2:17" x14ac:dyDescent="0.25">
      <c r="B14" t="str">
        <f t="shared" si="0"/>
        <v>Choctaw</v>
      </c>
      <c r="C14" t="s">
        <v>23</v>
      </c>
      <c r="D14">
        <v>13859</v>
      </c>
      <c r="E14">
        <v>13858</v>
      </c>
      <c r="F14">
        <v>13849</v>
      </c>
      <c r="G14">
        <v>13607</v>
      </c>
      <c r="H14">
        <v>13561</v>
      </c>
      <c r="I14">
        <v>13396</v>
      </c>
      <c r="J14">
        <v>13317</v>
      </c>
      <c r="K14">
        <v>13233</v>
      </c>
      <c r="L14">
        <v>13049</v>
      </c>
      <c r="M14">
        <v>12935</v>
      </c>
      <c r="N14">
        <v>12841</v>
      </c>
      <c r="O14">
        <f>INDEX([1]Opioid_prescription_amounts!$C$2:$E$3144,MATCH(B14,[1]Opioid_prescription_amounts!$C$2:$C$3144,0),2)</f>
        <v>850.7</v>
      </c>
      <c r="P14">
        <f>INDEX([1]Opioid_prescription_amounts!$C$2:$E$3144,MATCH(B14,[1]Opioid_prescription_amounts!$C$2:$C$3144,0),3)</f>
        <v>755.9</v>
      </c>
      <c r="Q14" t="s">
        <v>23</v>
      </c>
    </row>
    <row r="15" spans="2:17" x14ac:dyDescent="0.25">
      <c r="B15" t="str">
        <f t="shared" si="0"/>
        <v>Clarke</v>
      </c>
      <c r="C15" t="s">
        <v>24</v>
      </c>
      <c r="D15">
        <v>25833</v>
      </c>
      <c r="E15">
        <v>25833</v>
      </c>
      <c r="F15">
        <v>25765</v>
      </c>
      <c r="G15">
        <v>25582</v>
      </c>
      <c r="H15">
        <v>25154</v>
      </c>
      <c r="I15">
        <v>25122</v>
      </c>
      <c r="J15">
        <v>24865</v>
      </c>
      <c r="K15">
        <v>24703</v>
      </c>
      <c r="L15">
        <v>24349</v>
      </c>
      <c r="M15">
        <v>24097</v>
      </c>
      <c r="N15">
        <v>23920</v>
      </c>
      <c r="O15">
        <f>INDEX([1]Opioid_prescription_amounts!$C$2:$E$3144,MATCH(B15,[1]Opioid_prescription_amounts!$C$2:$C$3144,0),2)</f>
        <v>1061.3</v>
      </c>
      <c r="P15">
        <f>INDEX([1]Opioid_prescription_amounts!$C$2:$E$3144,MATCH(B15,[1]Opioid_prescription_amounts!$C$2:$C$3144,0),3)</f>
        <v>1108.2</v>
      </c>
      <c r="Q15" t="s">
        <v>24</v>
      </c>
    </row>
    <row r="16" spans="2:17" x14ac:dyDescent="0.25">
      <c r="B16" t="str">
        <f t="shared" si="0"/>
        <v>Clay</v>
      </c>
      <c r="C16" t="s">
        <v>25</v>
      </c>
      <c r="D16">
        <v>13932</v>
      </c>
      <c r="E16">
        <v>13930</v>
      </c>
      <c r="F16">
        <v>13897</v>
      </c>
      <c r="G16">
        <v>13686</v>
      </c>
      <c r="H16">
        <v>13432</v>
      </c>
      <c r="I16">
        <v>13404</v>
      </c>
      <c r="J16">
        <v>13440</v>
      </c>
      <c r="K16">
        <v>13413</v>
      </c>
      <c r="L16">
        <v>13393</v>
      </c>
      <c r="M16">
        <v>13367</v>
      </c>
      <c r="N16">
        <v>13275</v>
      </c>
      <c r="O16">
        <f>INDEX([1]Opioid_prescription_amounts!$C$2:$E$3144,MATCH(B16,[1]Opioid_prescription_amounts!$C$2:$C$3144,0),2)</f>
        <v>1196.0999999999999</v>
      </c>
      <c r="P16">
        <f>INDEX([1]Opioid_prescription_amounts!$C$2:$E$3144,MATCH(B16,[1]Opioid_prescription_amounts!$C$2:$C$3144,0),3)</f>
        <v>1223.5</v>
      </c>
      <c r="Q16" t="s">
        <v>25</v>
      </c>
    </row>
    <row r="17" spans="2:17" x14ac:dyDescent="0.25">
      <c r="B17" t="str">
        <f t="shared" si="0"/>
        <v>Cleburne</v>
      </c>
      <c r="C17" t="s">
        <v>26</v>
      </c>
      <c r="D17">
        <v>14972</v>
      </c>
      <c r="E17">
        <v>14972</v>
      </c>
      <c r="F17">
        <v>15004</v>
      </c>
      <c r="G17">
        <v>14928</v>
      </c>
      <c r="H17">
        <v>14889</v>
      </c>
      <c r="I17">
        <v>14976</v>
      </c>
      <c r="J17">
        <v>15025</v>
      </c>
      <c r="K17">
        <v>14917</v>
      </c>
      <c r="L17">
        <v>14853</v>
      </c>
      <c r="M17">
        <v>14906</v>
      </c>
      <c r="N17">
        <v>14987</v>
      </c>
      <c r="O17">
        <f>INDEX([1]Opioid_prescription_amounts!$C$2:$E$3144,MATCH(B17,[1]Opioid_prescription_amounts!$C$2:$C$3144,0),2)</f>
        <v>152.4</v>
      </c>
      <c r="P17">
        <f>INDEX([1]Opioid_prescription_amounts!$C$2:$E$3144,MATCH(B17,[1]Opioid_prescription_amounts!$C$2:$C$3144,0),3)</f>
        <v>362</v>
      </c>
      <c r="Q17" t="s">
        <v>26</v>
      </c>
    </row>
    <row r="18" spans="2:17" x14ac:dyDescent="0.25">
      <c r="B18" t="str">
        <f t="shared" si="0"/>
        <v>Coffee</v>
      </c>
      <c r="C18" t="s">
        <v>27</v>
      </c>
      <c r="D18">
        <v>49948</v>
      </c>
      <c r="E18">
        <v>49952</v>
      </c>
      <c r="F18">
        <v>50205</v>
      </c>
      <c r="G18">
        <v>50435</v>
      </c>
      <c r="H18">
        <v>51136</v>
      </c>
      <c r="I18">
        <v>50677</v>
      </c>
      <c r="J18">
        <v>50655</v>
      </c>
      <c r="K18">
        <v>50952</v>
      </c>
      <c r="L18">
        <v>51145</v>
      </c>
      <c r="M18">
        <v>51777</v>
      </c>
      <c r="N18">
        <v>51909</v>
      </c>
      <c r="O18">
        <f>INDEX([1]Opioid_prescription_amounts!$C$2:$E$3144,MATCH(B18,[1]Opioid_prescription_amounts!$C$2:$C$3144,0),2)</f>
        <v>838.3</v>
      </c>
      <c r="P18">
        <f>INDEX([1]Opioid_prescription_amounts!$C$2:$E$3144,MATCH(B18,[1]Opioid_prescription_amounts!$C$2:$C$3144,0),3)</f>
        <v>912</v>
      </c>
      <c r="Q18" t="s">
        <v>27</v>
      </c>
    </row>
    <row r="19" spans="2:17" x14ac:dyDescent="0.25">
      <c r="B19" t="str">
        <f t="shared" si="0"/>
        <v>Colbert</v>
      </c>
      <c r="C19" t="s">
        <v>28</v>
      </c>
      <c r="D19">
        <v>54428</v>
      </c>
      <c r="E19">
        <v>54428</v>
      </c>
      <c r="F19">
        <v>54525</v>
      </c>
      <c r="G19">
        <v>54535</v>
      </c>
      <c r="H19">
        <v>54572</v>
      </c>
      <c r="I19">
        <v>54533</v>
      </c>
      <c r="J19">
        <v>54468</v>
      </c>
      <c r="K19">
        <v>54370</v>
      </c>
      <c r="L19">
        <v>54367</v>
      </c>
      <c r="M19">
        <v>54509</v>
      </c>
      <c r="N19">
        <v>54762</v>
      </c>
      <c r="O19">
        <f>INDEX([1]Opioid_prescription_amounts!$C$2:$E$3144,MATCH(B19,[1]Opioid_prescription_amounts!$C$2:$C$3144,0),2)</f>
        <v>1830</v>
      </c>
      <c r="P19">
        <f>INDEX([1]Opioid_prescription_amounts!$C$2:$E$3144,MATCH(B19,[1]Opioid_prescription_amounts!$C$2:$C$3144,0),3)</f>
        <v>1857.4</v>
      </c>
      <c r="Q19" t="s">
        <v>28</v>
      </c>
    </row>
    <row r="20" spans="2:17" x14ac:dyDescent="0.25">
      <c r="B20" t="str">
        <f t="shared" si="0"/>
        <v>Conecuh</v>
      </c>
      <c r="C20" t="s">
        <v>29</v>
      </c>
      <c r="D20">
        <v>13228</v>
      </c>
      <c r="E20">
        <v>13233</v>
      </c>
      <c r="F20">
        <v>13234</v>
      </c>
      <c r="G20">
        <v>13192</v>
      </c>
      <c r="H20">
        <v>13044</v>
      </c>
      <c r="I20">
        <v>12911</v>
      </c>
      <c r="J20">
        <v>12679</v>
      </c>
      <c r="K20">
        <v>12680</v>
      </c>
      <c r="L20">
        <v>12501</v>
      </c>
      <c r="M20">
        <v>12435</v>
      </c>
      <c r="N20">
        <v>12277</v>
      </c>
      <c r="O20">
        <f>INDEX([1]Opioid_prescription_amounts!$C$2:$E$3144,MATCH(B20,[1]Opioid_prescription_amounts!$C$2:$C$3144,0),2)</f>
        <v>1373.6</v>
      </c>
      <c r="P20">
        <f>INDEX([1]Opioid_prescription_amounts!$C$2:$E$3144,MATCH(B20,[1]Opioid_prescription_amounts!$C$2:$C$3144,0),3)</f>
        <v>686.4</v>
      </c>
      <c r="Q20" t="s">
        <v>29</v>
      </c>
    </row>
    <row r="21" spans="2:17" x14ac:dyDescent="0.25">
      <c r="B21" t="str">
        <f t="shared" si="0"/>
        <v>Coosa</v>
      </c>
      <c r="C21" t="s">
        <v>30</v>
      </c>
      <c r="D21">
        <v>11539</v>
      </c>
      <c r="E21">
        <v>11758</v>
      </c>
      <c r="F21">
        <v>11782</v>
      </c>
      <c r="G21">
        <v>11487</v>
      </c>
      <c r="H21">
        <v>11347</v>
      </c>
      <c r="I21">
        <v>11256</v>
      </c>
      <c r="J21">
        <v>11038</v>
      </c>
      <c r="K21">
        <v>10938</v>
      </c>
      <c r="L21">
        <v>10826</v>
      </c>
      <c r="M21">
        <v>10757</v>
      </c>
      <c r="N21">
        <v>10715</v>
      </c>
      <c r="O21">
        <f>INDEX([1]Opioid_prescription_amounts!$C$2:$E$3144,MATCH(B21,[1]Opioid_prescription_amounts!$C$2:$C$3144,0),2)</f>
        <v>289.39999999999998</v>
      </c>
      <c r="P21">
        <f>INDEX([1]Opioid_prescription_amounts!$C$2:$E$3144,MATCH(B21,[1]Opioid_prescription_amounts!$C$2:$C$3144,0),3)</f>
        <v>165.3</v>
      </c>
      <c r="Q21" t="s">
        <v>30</v>
      </c>
    </row>
    <row r="22" spans="2:17" x14ac:dyDescent="0.25">
      <c r="B22" t="str">
        <f t="shared" si="0"/>
        <v>Covington</v>
      </c>
      <c r="C22" t="s">
        <v>31</v>
      </c>
      <c r="D22">
        <v>37765</v>
      </c>
      <c r="E22">
        <v>37766</v>
      </c>
      <c r="F22">
        <v>37812</v>
      </c>
      <c r="G22">
        <v>38019</v>
      </c>
      <c r="H22">
        <v>37804</v>
      </c>
      <c r="I22">
        <v>37812</v>
      </c>
      <c r="J22">
        <v>37756</v>
      </c>
      <c r="K22">
        <v>37551</v>
      </c>
      <c r="L22">
        <v>37382</v>
      </c>
      <c r="M22">
        <v>37078</v>
      </c>
      <c r="N22">
        <v>36986</v>
      </c>
      <c r="O22">
        <f>INDEX([1]Opioid_prescription_amounts!$C$2:$E$3144,MATCH(B22,[1]Opioid_prescription_amounts!$C$2:$C$3144,0),2)</f>
        <v>1438.2</v>
      </c>
      <c r="P22">
        <f>INDEX([1]Opioid_prescription_amounts!$C$2:$E$3144,MATCH(B22,[1]Opioid_prescription_amounts!$C$2:$C$3144,0),3)</f>
        <v>1808.7</v>
      </c>
      <c r="Q22" t="s">
        <v>31</v>
      </c>
    </row>
    <row r="23" spans="2:17" x14ac:dyDescent="0.25">
      <c r="B23" t="str">
        <f t="shared" si="0"/>
        <v>Crenshaw</v>
      </c>
      <c r="C23" t="s">
        <v>32</v>
      </c>
      <c r="D23">
        <v>13906</v>
      </c>
      <c r="E23">
        <v>13898</v>
      </c>
      <c r="F23">
        <v>13874</v>
      </c>
      <c r="G23">
        <v>13899</v>
      </c>
      <c r="H23">
        <v>13921</v>
      </c>
      <c r="I23">
        <v>13854</v>
      </c>
      <c r="J23">
        <v>13859</v>
      </c>
      <c r="K23">
        <v>13857</v>
      </c>
      <c r="L23">
        <v>13922</v>
      </c>
      <c r="M23">
        <v>13861</v>
      </c>
      <c r="N23">
        <v>13824</v>
      </c>
      <c r="O23">
        <f>INDEX([1]Opioid_prescription_amounts!$C$2:$E$3144,MATCH(B23,[1]Opioid_prescription_amounts!$C$2:$C$3144,0),2)</f>
        <v>837.2</v>
      </c>
      <c r="P23">
        <f>INDEX([1]Opioid_prescription_amounts!$C$2:$E$3144,MATCH(B23,[1]Opioid_prescription_amounts!$C$2:$C$3144,0),3)</f>
        <v>718.5</v>
      </c>
      <c r="Q23" t="s">
        <v>32</v>
      </c>
    </row>
    <row r="24" spans="2:17" x14ac:dyDescent="0.25">
      <c r="B24" t="str">
        <f t="shared" si="0"/>
        <v>Cullman</v>
      </c>
      <c r="C24" t="s">
        <v>33</v>
      </c>
      <c r="D24">
        <v>80406</v>
      </c>
      <c r="E24">
        <v>80406</v>
      </c>
      <c r="F24">
        <v>80454</v>
      </c>
      <c r="G24">
        <v>80401</v>
      </c>
      <c r="H24">
        <v>80273</v>
      </c>
      <c r="I24">
        <v>80688</v>
      </c>
      <c r="J24">
        <v>81067</v>
      </c>
      <c r="K24">
        <v>81764</v>
      </c>
      <c r="L24">
        <v>82456</v>
      </c>
      <c r="M24">
        <v>82836</v>
      </c>
      <c r="N24">
        <v>83442</v>
      </c>
      <c r="O24">
        <f>INDEX([1]Opioid_prescription_amounts!$C$2:$E$3144,MATCH(B24,[1]Opioid_prescription_amounts!$C$2:$C$3144,0),2)</f>
        <v>1545</v>
      </c>
      <c r="P24">
        <f>INDEX([1]Opioid_prescription_amounts!$C$2:$E$3144,MATCH(B24,[1]Opioid_prescription_amounts!$C$2:$C$3144,0),3)</f>
        <v>1604.2</v>
      </c>
      <c r="Q24" t="s">
        <v>33</v>
      </c>
    </row>
    <row r="25" spans="2:17" x14ac:dyDescent="0.25">
      <c r="B25" t="str">
        <f t="shared" si="0"/>
        <v>Dale</v>
      </c>
      <c r="C25" t="s">
        <v>34</v>
      </c>
      <c r="D25">
        <v>50251</v>
      </c>
      <c r="E25">
        <v>50249</v>
      </c>
      <c r="F25">
        <v>50390</v>
      </c>
      <c r="G25">
        <v>50112</v>
      </c>
      <c r="H25">
        <v>50284</v>
      </c>
      <c r="I25">
        <v>49772</v>
      </c>
      <c r="J25">
        <v>49417</v>
      </c>
      <c r="K25">
        <v>49349</v>
      </c>
      <c r="L25">
        <v>49301</v>
      </c>
      <c r="M25">
        <v>49254</v>
      </c>
      <c r="N25">
        <v>48956</v>
      </c>
      <c r="O25">
        <f>INDEX([1]Opioid_prescription_amounts!$C$2:$E$3144,MATCH(B25,[1]Opioid_prescription_amounts!$C$2:$C$3144,0),2)</f>
        <v>583.9</v>
      </c>
      <c r="P25">
        <f>INDEX([1]Opioid_prescription_amounts!$C$2:$E$3144,MATCH(B25,[1]Opioid_prescription_amounts!$C$2:$C$3144,0),3)</f>
        <v>394.3</v>
      </c>
      <c r="Q25" t="s">
        <v>34</v>
      </c>
    </row>
    <row r="26" spans="2:17" x14ac:dyDescent="0.25">
      <c r="B26" t="str">
        <f t="shared" si="0"/>
        <v>Dallas</v>
      </c>
      <c r="C26" t="s">
        <v>35</v>
      </c>
      <c r="D26">
        <v>43820</v>
      </c>
      <c r="E26">
        <v>43818</v>
      </c>
      <c r="F26">
        <v>43860</v>
      </c>
      <c r="G26">
        <v>43256</v>
      </c>
      <c r="H26">
        <v>42795</v>
      </c>
      <c r="I26">
        <v>41983</v>
      </c>
      <c r="J26">
        <v>41562</v>
      </c>
      <c r="K26">
        <v>40948</v>
      </c>
      <c r="L26">
        <v>40092</v>
      </c>
      <c r="M26">
        <v>39235</v>
      </c>
      <c r="N26">
        <v>38310</v>
      </c>
      <c r="O26">
        <f>INDEX([1]Opioid_prescription_amounts!$C$2:$E$3144,MATCH(B26,[1]Opioid_prescription_amounts!$C$2:$C$3144,0),2)</f>
        <v>900.1</v>
      </c>
      <c r="P26">
        <f>INDEX([1]Opioid_prescription_amounts!$C$2:$E$3144,MATCH(B26,[1]Opioid_prescription_amounts!$C$2:$C$3144,0),3)</f>
        <v>844.5</v>
      </c>
      <c r="Q26" t="s">
        <v>35</v>
      </c>
    </row>
    <row r="27" spans="2:17" x14ac:dyDescent="0.25">
      <c r="B27" t="str">
        <f t="shared" si="0"/>
        <v>DeKalb</v>
      </c>
      <c r="C27" t="s">
        <v>36</v>
      </c>
      <c r="D27">
        <v>71109</v>
      </c>
      <c r="E27">
        <v>71116</v>
      </c>
      <c r="F27">
        <v>71159</v>
      </c>
      <c r="G27">
        <v>71352</v>
      </c>
      <c r="H27">
        <v>70937</v>
      </c>
      <c r="I27">
        <v>70911</v>
      </c>
      <c r="J27">
        <v>70999</v>
      </c>
      <c r="K27">
        <v>71112</v>
      </c>
      <c r="L27">
        <v>71101</v>
      </c>
      <c r="M27">
        <v>71404</v>
      </c>
      <c r="N27">
        <v>71385</v>
      </c>
      <c r="O27">
        <f>INDEX([1]Opioid_prescription_amounts!$C$2:$E$3144,MATCH(B27,[1]Opioid_prescription_amounts!$C$2:$C$3144,0),2)</f>
        <v>333.2</v>
      </c>
      <c r="P27">
        <f>INDEX([1]Opioid_prescription_amounts!$C$2:$E$3144,MATCH(B27,[1]Opioid_prescription_amounts!$C$2:$C$3144,0),3)</f>
        <v>291.7</v>
      </c>
      <c r="Q27" t="s">
        <v>36</v>
      </c>
    </row>
    <row r="28" spans="2:17" x14ac:dyDescent="0.25">
      <c r="B28" t="str">
        <f t="shared" si="0"/>
        <v>Elmore</v>
      </c>
      <c r="C28" t="s">
        <v>37</v>
      </c>
      <c r="D28">
        <v>79303</v>
      </c>
      <c r="E28">
        <v>79293</v>
      </c>
      <c r="F28">
        <v>79577</v>
      </c>
      <c r="G28">
        <v>80009</v>
      </c>
      <c r="H28">
        <v>80216</v>
      </c>
      <c r="I28">
        <v>80569</v>
      </c>
      <c r="J28">
        <v>80568</v>
      </c>
      <c r="K28">
        <v>80924</v>
      </c>
      <c r="L28">
        <v>81263</v>
      </c>
      <c r="M28">
        <v>81416</v>
      </c>
      <c r="N28">
        <v>81887</v>
      </c>
      <c r="O28">
        <f>INDEX([1]Opioid_prescription_amounts!$C$2:$E$3144,MATCH(B28,[1]Opioid_prescription_amounts!$C$2:$C$3144,0),2)</f>
        <v>790</v>
      </c>
      <c r="P28">
        <f>INDEX([1]Opioid_prescription_amounts!$C$2:$E$3144,MATCH(B28,[1]Opioid_prescription_amounts!$C$2:$C$3144,0),3)</f>
        <v>989.4</v>
      </c>
      <c r="Q28" t="s">
        <v>37</v>
      </c>
    </row>
    <row r="29" spans="2:17" x14ac:dyDescent="0.25">
      <c r="B29" t="str">
        <f t="shared" si="0"/>
        <v>Escambia</v>
      </c>
      <c r="C29" t="s">
        <v>38</v>
      </c>
      <c r="D29">
        <v>38319</v>
      </c>
      <c r="E29">
        <v>38320</v>
      </c>
      <c r="F29">
        <v>38344</v>
      </c>
      <c r="G29">
        <v>38201</v>
      </c>
      <c r="H29">
        <v>38023</v>
      </c>
      <c r="I29">
        <v>37763</v>
      </c>
      <c r="J29">
        <v>37738</v>
      </c>
      <c r="K29">
        <v>37665</v>
      </c>
      <c r="L29">
        <v>37488</v>
      </c>
      <c r="M29">
        <v>36999</v>
      </c>
      <c r="N29">
        <v>36748</v>
      </c>
      <c r="O29">
        <f>INDEX([1]Opioid_prescription_amounts!$C$2:$E$3144,MATCH(B29,[1]Opioid_prescription_amounts!$C$2:$C$3144,0),2)</f>
        <v>988.2</v>
      </c>
      <c r="P29">
        <f>INDEX([1]Opioid_prescription_amounts!$C$2:$E$3144,MATCH(B29,[1]Opioid_prescription_amounts!$C$2:$C$3144,0),3)</f>
        <v>1299.5999999999999</v>
      </c>
      <c r="Q29" t="s">
        <v>38</v>
      </c>
    </row>
    <row r="30" spans="2:17" x14ac:dyDescent="0.25">
      <c r="B30" t="str">
        <f t="shared" si="0"/>
        <v>Etowah</v>
      </c>
      <c r="C30" t="s">
        <v>39</v>
      </c>
      <c r="D30">
        <v>104430</v>
      </c>
      <c r="E30">
        <v>104427</v>
      </c>
      <c r="F30">
        <v>104455</v>
      </c>
      <c r="G30">
        <v>104358</v>
      </c>
      <c r="H30">
        <v>104273</v>
      </c>
      <c r="I30">
        <v>103883</v>
      </c>
      <c r="J30">
        <v>103407</v>
      </c>
      <c r="K30">
        <v>103003</v>
      </c>
      <c r="L30">
        <v>102849</v>
      </c>
      <c r="M30">
        <v>102937</v>
      </c>
      <c r="N30">
        <v>102501</v>
      </c>
      <c r="O30">
        <f>INDEX([1]Opioid_prescription_amounts!$C$2:$E$3144,MATCH(B30,[1]Opioid_prescription_amounts!$C$2:$C$3144,0),2)</f>
        <v>1843.4</v>
      </c>
      <c r="P30">
        <f>INDEX([1]Opioid_prescription_amounts!$C$2:$E$3144,MATCH(B30,[1]Opioid_prescription_amounts!$C$2:$C$3144,0),3)</f>
        <v>2051.6</v>
      </c>
      <c r="Q30" t="s">
        <v>39</v>
      </c>
    </row>
    <row r="31" spans="2:17" x14ac:dyDescent="0.25">
      <c r="B31" t="str">
        <f t="shared" si="0"/>
        <v>Fayette</v>
      </c>
      <c r="C31" t="s">
        <v>40</v>
      </c>
      <c r="D31">
        <v>17241</v>
      </c>
      <c r="E31">
        <v>17232</v>
      </c>
      <c r="F31">
        <v>17227</v>
      </c>
      <c r="G31">
        <v>17047</v>
      </c>
      <c r="H31">
        <v>16941</v>
      </c>
      <c r="I31">
        <v>16819</v>
      </c>
      <c r="J31">
        <v>16768</v>
      </c>
      <c r="K31">
        <v>16693</v>
      </c>
      <c r="L31">
        <v>16555</v>
      </c>
      <c r="M31">
        <v>16474</v>
      </c>
      <c r="N31">
        <v>16433</v>
      </c>
      <c r="O31">
        <f>INDEX([1]Opioid_prescription_amounts!$C$2:$E$3144,MATCH(B31,[1]Opioid_prescription_amounts!$C$2:$C$3144,0),2)</f>
        <v>374.5</v>
      </c>
      <c r="P31">
        <f>INDEX([1]Opioid_prescription_amounts!$C$2:$E$3144,MATCH(B31,[1]Opioid_prescription_amounts!$C$2:$C$3144,0),3)</f>
        <v>1387.4</v>
      </c>
      <c r="Q31" t="s">
        <v>40</v>
      </c>
    </row>
    <row r="32" spans="2:17" x14ac:dyDescent="0.25">
      <c r="B32" t="str">
        <f t="shared" si="0"/>
        <v>Franklin</v>
      </c>
      <c r="C32" t="s">
        <v>41</v>
      </c>
      <c r="D32">
        <v>31704</v>
      </c>
      <c r="E32">
        <v>31709</v>
      </c>
      <c r="F32">
        <v>31745</v>
      </c>
      <c r="G32">
        <v>31771</v>
      </c>
      <c r="H32">
        <v>31689</v>
      </c>
      <c r="I32">
        <v>31552</v>
      </c>
      <c r="J32">
        <v>31561</v>
      </c>
      <c r="K32">
        <v>31541</v>
      </c>
      <c r="L32">
        <v>31654</v>
      </c>
      <c r="M32">
        <v>31590</v>
      </c>
      <c r="N32">
        <v>31363</v>
      </c>
      <c r="O32">
        <f>INDEX([1]Opioid_prescription_amounts!$C$2:$E$3144,MATCH(B32,[1]Opioid_prescription_amounts!$C$2:$C$3144,0),2)</f>
        <v>1536.5</v>
      </c>
      <c r="P32">
        <f>INDEX([1]Opioid_prescription_amounts!$C$2:$E$3144,MATCH(B32,[1]Opioid_prescription_amounts!$C$2:$C$3144,0),3)</f>
        <v>1934.2</v>
      </c>
      <c r="Q32" t="s">
        <v>41</v>
      </c>
    </row>
    <row r="33" spans="2:17" x14ac:dyDescent="0.25">
      <c r="B33" t="str">
        <f t="shared" si="0"/>
        <v>Geneva</v>
      </c>
      <c r="C33" t="s">
        <v>42</v>
      </c>
      <c r="D33">
        <v>26790</v>
      </c>
      <c r="E33">
        <v>26787</v>
      </c>
      <c r="F33">
        <v>26782</v>
      </c>
      <c r="G33">
        <v>26759</v>
      </c>
      <c r="H33">
        <v>26927</v>
      </c>
      <c r="I33">
        <v>26682</v>
      </c>
      <c r="J33">
        <v>26597</v>
      </c>
      <c r="K33">
        <v>26636</v>
      </c>
      <c r="L33">
        <v>26498</v>
      </c>
      <c r="M33">
        <v>26410</v>
      </c>
      <c r="N33">
        <v>26314</v>
      </c>
      <c r="O33">
        <f>INDEX([1]Opioid_prescription_amounts!$C$2:$E$3144,MATCH(B33,[1]Opioid_prescription_amounts!$C$2:$C$3144,0),2)</f>
        <v>207.9</v>
      </c>
      <c r="P33">
        <f>INDEX([1]Opioid_prescription_amounts!$C$2:$E$3144,MATCH(B33,[1]Opioid_prescription_amounts!$C$2:$C$3144,0),3)</f>
        <v>374.2</v>
      </c>
      <c r="Q33" t="s">
        <v>42</v>
      </c>
    </row>
    <row r="34" spans="2:17" x14ac:dyDescent="0.25">
      <c r="B34" t="str">
        <f t="shared" si="0"/>
        <v>Greene</v>
      </c>
      <c r="C34" t="s">
        <v>43</v>
      </c>
      <c r="D34">
        <v>9045</v>
      </c>
      <c r="E34">
        <v>9043</v>
      </c>
      <c r="F34">
        <v>8995</v>
      </c>
      <c r="G34">
        <v>8905</v>
      </c>
      <c r="H34">
        <v>8850</v>
      </c>
      <c r="I34">
        <v>8749</v>
      </c>
      <c r="J34">
        <v>8585</v>
      </c>
      <c r="K34">
        <v>8509</v>
      </c>
      <c r="L34">
        <v>8483</v>
      </c>
      <c r="M34">
        <v>8318</v>
      </c>
      <c r="N34">
        <v>8233</v>
      </c>
      <c r="O34">
        <f>INDEX([1]Opioid_prescription_amounts!$C$2:$E$3144,MATCH(B34,[1]Opioid_prescription_amounts!$C$2:$C$3144,0),2)</f>
        <v>175</v>
      </c>
      <c r="P34">
        <f>INDEX([1]Opioid_prescription_amounts!$C$2:$E$3144,MATCH(B34,[1]Opioid_prescription_amounts!$C$2:$C$3144,0),3)</f>
        <v>309.3</v>
      </c>
      <c r="Q34" t="s">
        <v>43</v>
      </c>
    </row>
    <row r="35" spans="2:17" x14ac:dyDescent="0.25">
      <c r="B35" t="str">
        <f t="shared" si="0"/>
        <v>Hale</v>
      </c>
      <c r="C35" t="s">
        <v>44</v>
      </c>
      <c r="D35">
        <v>15760</v>
      </c>
      <c r="E35">
        <v>15762</v>
      </c>
      <c r="F35">
        <v>15745</v>
      </c>
      <c r="G35">
        <v>15358</v>
      </c>
      <c r="H35">
        <v>15360</v>
      </c>
      <c r="I35">
        <v>15247</v>
      </c>
      <c r="J35">
        <v>15047</v>
      </c>
      <c r="K35">
        <v>15018</v>
      </c>
      <c r="L35">
        <v>14835</v>
      </c>
      <c r="M35">
        <v>14809</v>
      </c>
      <c r="N35">
        <v>14726</v>
      </c>
      <c r="O35">
        <f>INDEX([1]Opioid_prescription_amounts!$C$2:$E$3144,MATCH(B35,[1]Opioid_prescription_amounts!$C$2:$C$3144,0),2)</f>
        <v>398.4</v>
      </c>
      <c r="P35">
        <f>INDEX([1]Opioid_prescription_amounts!$C$2:$E$3144,MATCH(B35,[1]Opioid_prescription_amounts!$C$2:$C$3144,0),3)</f>
        <v>355.7</v>
      </c>
      <c r="Q35" t="s">
        <v>44</v>
      </c>
    </row>
    <row r="36" spans="2:17" x14ac:dyDescent="0.25">
      <c r="B36" t="str">
        <f t="shared" si="0"/>
        <v>Henry</v>
      </c>
      <c r="C36" t="s">
        <v>45</v>
      </c>
      <c r="D36">
        <v>17302</v>
      </c>
      <c r="E36">
        <v>17300</v>
      </c>
      <c r="F36">
        <v>17298</v>
      </c>
      <c r="G36">
        <v>17377</v>
      </c>
      <c r="H36">
        <v>17156</v>
      </c>
      <c r="I36">
        <v>17132</v>
      </c>
      <c r="J36">
        <v>17082</v>
      </c>
      <c r="K36">
        <v>17106</v>
      </c>
      <c r="L36">
        <v>17083</v>
      </c>
      <c r="M36">
        <v>17140</v>
      </c>
      <c r="N36">
        <v>17209</v>
      </c>
      <c r="O36">
        <f>INDEX([1]Opioid_prescription_amounts!$C$2:$E$3144,MATCH(B36,[1]Opioid_prescription_amounts!$C$2:$C$3144,0),2)</f>
        <v>208.4</v>
      </c>
      <c r="P36">
        <f>INDEX([1]Opioid_prescription_amounts!$C$2:$E$3144,MATCH(B36,[1]Opioid_prescription_amounts!$C$2:$C$3144,0),3)</f>
        <v>300.7</v>
      </c>
      <c r="Q36" t="s">
        <v>45</v>
      </c>
    </row>
    <row r="37" spans="2:17" x14ac:dyDescent="0.25">
      <c r="B37" t="str">
        <f t="shared" si="0"/>
        <v>Houston</v>
      </c>
      <c r="C37" t="s">
        <v>46</v>
      </c>
      <c r="D37">
        <v>101547</v>
      </c>
      <c r="E37">
        <v>101554</v>
      </c>
      <c r="F37">
        <v>101790</v>
      </c>
      <c r="G37">
        <v>102470</v>
      </c>
      <c r="H37">
        <v>103365</v>
      </c>
      <c r="I37">
        <v>103638</v>
      </c>
      <c r="J37">
        <v>104156</v>
      </c>
      <c r="K37">
        <v>104268</v>
      </c>
      <c r="L37">
        <v>104239</v>
      </c>
      <c r="M37">
        <v>104373</v>
      </c>
      <c r="N37">
        <v>104722</v>
      </c>
      <c r="O37">
        <f>INDEX([1]Opioid_prescription_amounts!$C$2:$E$3144,MATCH(B37,[1]Opioid_prescription_amounts!$C$2:$C$3144,0),2)</f>
        <v>1417.8</v>
      </c>
      <c r="P37">
        <f>INDEX([1]Opioid_prescription_amounts!$C$2:$E$3144,MATCH(B37,[1]Opioid_prescription_amounts!$C$2:$C$3144,0),3)</f>
        <v>987.8</v>
      </c>
      <c r="Q37" t="s">
        <v>46</v>
      </c>
    </row>
    <row r="38" spans="2:17" x14ac:dyDescent="0.25">
      <c r="B38" t="str">
        <f t="shared" si="0"/>
        <v>Jackson</v>
      </c>
      <c r="C38" t="s">
        <v>47</v>
      </c>
      <c r="D38">
        <v>53227</v>
      </c>
      <c r="E38">
        <v>53224</v>
      </c>
      <c r="F38">
        <v>53183</v>
      </c>
      <c r="G38">
        <v>53209</v>
      </c>
      <c r="H38">
        <v>53077</v>
      </c>
      <c r="I38">
        <v>52958</v>
      </c>
      <c r="J38">
        <v>52562</v>
      </c>
      <c r="K38">
        <v>52218</v>
      </c>
      <c r="L38">
        <v>52048</v>
      </c>
      <c r="M38">
        <v>51907</v>
      </c>
      <c r="N38">
        <v>51736</v>
      </c>
      <c r="O38">
        <f>INDEX([1]Opioid_prescription_amounts!$C$2:$E$3144,MATCH(B38,[1]Opioid_prescription_amounts!$C$2:$C$3144,0),2)</f>
        <v>1026.8</v>
      </c>
      <c r="P38">
        <f>INDEX([1]Opioid_prescription_amounts!$C$2:$E$3144,MATCH(B38,[1]Opioid_prescription_amounts!$C$2:$C$3144,0),3)</f>
        <v>902.1</v>
      </c>
      <c r="Q38" t="s">
        <v>47</v>
      </c>
    </row>
    <row r="39" spans="2:17" x14ac:dyDescent="0.25">
      <c r="B39" t="str">
        <f t="shared" si="0"/>
        <v>Jefferson</v>
      </c>
      <c r="C39" t="s">
        <v>48</v>
      </c>
      <c r="D39">
        <v>658466</v>
      </c>
      <c r="E39">
        <v>658506</v>
      </c>
      <c r="F39">
        <v>658158</v>
      </c>
      <c r="G39">
        <v>657973</v>
      </c>
      <c r="H39">
        <v>657967</v>
      </c>
      <c r="I39">
        <v>659196</v>
      </c>
      <c r="J39">
        <v>659918</v>
      </c>
      <c r="K39">
        <v>660370</v>
      </c>
      <c r="L39">
        <v>660326</v>
      </c>
      <c r="M39">
        <v>659546</v>
      </c>
      <c r="N39">
        <v>659300</v>
      </c>
      <c r="O39">
        <f>INDEX([1]Opioid_prescription_amounts!$C$2:$E$3144,MATCH(B39,[1]Opioid_prescription_amounts!$C$2:$C$3144,0),2)</f>
        <v>1147.5</v>
      </c>
      <c r="P39">
        <f>INDEX([1]Opioid_prescription_amounts!$C$2:$E$3144,MATCH(B39,[1]Opioid_prescription_amounts!$C$2:$C$3144,0),3)</f>
        <v>1039.0999999999999</v>
      </c>
      <c r="Q39" t="s">
        <v>48</v>
      </c>
    </row>
    <row r="40" spans="2:17" x14ac:dyDescent="0.25">
      <c r="B40" t="str">
        <f t="shared" si="0"/>
        <v>Lamar</v>
      </c>
      <c r="C40" t="s">
        <v>49</v>
      </c>
      <c r="D40">
        <v>14564</v>
      </c>
      <c r="E40">
        <v>14564</v>
      </c>
      <c r="F40">
        <v>14494</v>
      </c>
      <c r="G40">
        <v>14287</v>
      </c>
      <c r="H40">
        <v>14245</v>
      </c>
      <c r="I40">
        <v>14210</v>
      </c>
      <c r="J40">
        <v>14067</v>
      </c>
      <c r="K40">
        <v>13925</v>
      </c>
      <c r="L40">
        <v>13927</v>
      </c>
      <c r="M40">
        <v>13902</v>
      </c>
      <c r="N40">
        <v>13844</v>
      </c>
      <c r="O40">
        <f>INDEX([1]Opioid_prescription_amounts!$C$2:$E$3144,MATCH(B40,[1]Opioid_prescription_amounts!$C$2:$C$3144,0),2)</f>
        <v>343.3</v>
      </c>
      <c r="P40">
        <f>INDEX([1]Opioid_prescription_amounts!$C$2:$E$3144,MATCH(B40,[1]Opioid_prescription_amounts!$C$2:$C$3144,0),3)</f>
        <v>800.8</v>
      </c>
      <c r="Q40" t="s">
        <v>49</v>
      </c>
    </row>
    <row r="41" spans="2:17" x14ac:dyDescent="0.25">
      <c r="B41" t="str">
        <f t="shared" si="0"/>
        <v>Lauderdale</v>
      </c>
      <c r="C41" t="s">
        <v>50</v>
      </c>
      <c r="D41">
        <v>92709</v>
      </c>
      <c r="E41">
        <v>92709</v>
      </c>
      <c r="F41">
        <v>92736</v>
      </c>
      <c r="G41">
        <v>92606</v>
      </c>
      <c r="H41">
        <v>92664</v>
      </c>
      <c r="I41">
        <v>92706</v>
      </c>
      <c r="J41">
        <v>93013</v>
      </c>
      <c r="K41">
        <v>92477</v>
      </c>
      <c r="L41">
        <v>92457</v>
      </c>
      <c r="M41">
        <v>92591</v>
      </c>
      <c r="N41">
        <v>92387</v>
      </c>
      <c r="O41">
        <f>INDEX([1]Opioid_prescription_amounts!$C$2:$E$3144,MATCH(B41,[1]Opioid_prescription_amounts!$C$2:$C$3144,0),2)</f>
        <v>1153.8</v>
      </c>
      <c r="P41">
        <f>INDEX([1]Opioid_prescription_amounts!$C$2:$E$3144,MATCH(B41,[1]Opioid_prescription_amounts!$C$2:$C$3144,0),3)</f>
        <v>1156.5999999999999</v>
      </c>
      <c r="Q41" t="s">
        <v>50</v>
      </c>
    </row>
    <row r="42" spans="2:17" x14ac:dyDescent="0.25">
      <c r="B42" t="str">
        <f t="shared" si="0"/>
        <v>Lawrence</v>
      </c>
      <c r="C42" t="s">
        <v>51</v>
      </c>
      <c r="D42">
        <v>34339</v>
      </c>
      <c r="E42">
        <v>34339</v>
      </c>
      <c r="F42">
        <v>34344</v>
      </c>
      <c r="G42">
        <v>34049</v>
      </c>
      <c r="H42">
        <v>33807</v>
      </c>
      <c r="I42">
        <v>33577</v>
      </c>
      <c r="J42">
        <v>33448</v>
      </c>
      <c r="K42">
        <v>33138</v>
      </c>
      <c r="L42">
        <v>33233</v>
      </c>
      <c r="M42">
        <v>33077</v>
      </c>
      <c r="N42">
        <v>32957</v>
      </c>
      <c r="O42">
        <f>INDEX([1]Opioid_prescription_amounts!$C$2:$E$3144,MATCH(B42,[1]Opioid_prescription_amounts!$C$2:$C$3144,0),2)</f>
        <v>426.4</v>
      </c>
      <c r="P42">
        <f>INDEX([1]Opioid_prescription_amounts!$C$2:$E$3144,MATCH(B42,[1]Opioid_prescription_amounts!$C$2:$C$3144,0),3)</f>
        <v>1020.9</v>
      </c>
      <c r="Q42" t="s">
        <v>51</v>
      </c>
    </row>
    <row r="43" spans="2:17" x14ac:dyDescent="0.25">
      <c r="B43" t="str">
        <f t="shared" si="0"/>
        <v>Lee</v>
      </c>
      <c r="C43" t="s">
        <v>52</v>
      </c>
      <c r="D43">
        <v>140247</v>
      </c>
      <c r="E43">
        <v>140300</v>
      </c>
      <c r="F43">
        <v>140806</v>
      </c>
      <c r="G43">
        <v>144130</v>
      </c>
      <c r="H43">
        <v>148581</v>
      </c>
      <c r="I43">
        <v>151831</v>
      </c>
      <c r="J43">
        <v>154545</v>
      </c>
      <c r="K43">
        <v>157009</v>
      </c>
      <c r="L43">
        <v>159297</v>
      </c>
      <c r="M43">
        <v>161641</v>
      </c>
      <c r="N43">
        <v>163941</v>
      </c>
      <c r="O43">
        <f>INDEX([1]Opioid_prescription_amounts!$C$2:$E$3144,MATCH(B43,[1]Opioid_prescription_amounts!$C$2:$C$3144,0),2)</f>
        <v>502.1</v>
      </c>
      <c r="P43">
        <f>INDEX([1]Opioid_prescription_amounts!$C$2:$E$3144,MATCH(B43,[1]Opioid_prescription_amounts!$C$2:$C$3144,0),3)</f>
        <v>404.4</v>
      </c>
      <c r="Q43" t="s">
        <v>52</v>
      </c>
    </row>
    <row r="44" spans="2:17" x14ac:dyDescent="0.25">
      <c r="B44" t="str">
        <f t="shared" si="0"/>
        <v>Limestone</v>
      </c>
      <c r="C44" t="s">
        <v>53</v>
      </c>
      <c r="D44">
        <v>82782</v>
      </c>
      <c r="E44">
        <v>82782</v>
      </c>
      <c r="F44">
        <v>83173</v>
      </c>
      <c r="G44">
        <v>85542</v>
      </c>
      <c r="H44">
        <v>87313</v>
      </c>
      <c r="I44">
        <v>88910</v>
      </c>
      <c r="J44">
        <v>90596</v>
      </c>
      <c r="K44">
        <v>91571</v>
      </c>
      <c r="L44">
        <v>92841</v>
      </c>
      <c r="M44">
        <v>94076</v>
      </c>
      <c r="N44">
        <v>96174</v>
      </c>
      <c r="O44">
        <f>INDEX([1]Opioid_prescription_amounts!$C$2:$E$3144,MATCH(B44,[1]Opioid_prescription_amounts!$C$2:$C$3144,0),2)</f>
        <v>551.70000000000005</v>
      </c>
      <c r="P44">
        <f>INDEX([1]Opioid_prescription_amounts!$C$2:$E$3144,MATCH(B44,[1]Opioid_prescription_amounts!$C$2:$C$3144,0),3)</f>
        <v>609.20000000000005</v>
      </c>
      <c r="Q44" t="s">
        <v>53</v>
      </c>
    </row>
    <row r="45" spans="2:17" x14ac:dyDescent="0.25">
      <c r="B45" t="str">
        <f t="shared" si="0"/>
        <v>Lowndes</v>
      </c>
      <c r="C45" t="s">
        <v>54</v>
      </c>
      <c r="D45">
        <v>11299</v>
      </c>
      <c r="E45">
        <v>11296</v>
      </c>
      <c r="F45">
        <v>11289</v>
      </c>
      <c r="G45">
        <v>11139</v>
      </c>
      <c r="H45">
        <v>10853</v>
      </c>
      <c r="I45">
        <v>10665</v>
      </c>
      <c r="J45">
        <v>10498</v>
      </c>
      <c r="K45">
        <v>10353</v>
      </c>
      <c r="L45">
        <v>10253</v>
      </c>
      <c r="M45">
        <v>10104</v>
      </c>
      <c r="N45">
        <v>9974</v>
      </c>
      <c r="O45">
        <f>INDEX([1]Opioid_prescription_amounts!$C$2:$E$3144,MATCH(B45,[1]Opioid_prescription_amounts!$C$2:$C$3144,0),2)</f>
        <v>76.8</v>
      </c>
      <c r="P45">
        <f>INDEX([1]Opioid_prescription_amounts!$C$2:$E$3144,MATCH(B45,[1]Opioid_prescription_amounts!$C$2:$C$3144,0),3)</f>
        <v>1.2</v>
      </c>
      <c r="Q45" t="s">
        <v>54</v>
      </c>
    </row>
    <row r="46" spans="2:17" x14ac:dyDescent="0.25">
      <c r="B46" t="str">
        <f t="shared" si="0"/>
        <v>Macon</v>
      </c>
      <c r="C46" t="s">
        <v>55</v>
      </c>
      <c r="D46">
        <v>21452</v>
      </c>
      <c r="E46">
        <v>21448</v>
      </c>
      <c r="F46">
        <v>21505</v>
      </c>
      <c r="G46">
        <v>21281</v>
      </c>
      <c r="H46">
        <v>20611</v>
      </c>
      <c r="I46">
        <v>20026</v>
      </c>
      <c r="J46">
        <v>19648</v>
      </c>
      <c r="K46">
        <v>19306</v>
      </c>
      <c r="L46">
        <v>19064</v>
      </c>
      <c r="M46">
        <v>18811</v>
      </c>
      <c r="N46">
        <v>18439</v>
      </c>
      <c r="O46">
        <f>INDEX([1]Opioid_prescription_amounts!$C$2:$E$3144,MATCH(B46,[1]Opioid_prescription_amounts!$C$2:$C$3144,0),2)</f>
        <v>298.3</v>
      </c>
      <c r="P46">
        <f>INDEX([1]Opioid_prescription_amounts!$C$2:$E$3144,MATCH(B46,[1]Opioid_prescription_amounts!$C$2:$C$3144,0),3)</f>
        <v>426.8</v>
      </c>
      <c r="Q46" t="s">
        <v>55</v>
      </c>
    </row>
    <row r="47" spans="2:17" x14ac:dyDescent="0.25">
      <c r="B47" t="str">
        <f t="shared" si="0"/>
        <v>Madison</v>
      </c>
      <c r="C47" t="s">
        <v>56</v>
      </c>
      <c r="D47">
        <v>334811</v>
      </c>
      <c r="E47">
        <v>334811</v>
      </c>
      <c r="F47">
        <v>336093</v>
      </c>
      <c r="G47">
        <v>339527</v>
      </c>
      <c r="H47">
        <v>342713</v>
      </c>
      <c r="I47">
        <v>346633</v>
      </c>
      <c r="J47">
        <v>349807</v>
      </c>
      <c r="K47">
        <v>352989</v>
      </c>
      <c r="L47">
        <v>356821</v>
      </c>
      <c r="M47">
        <v>361665</v>
      </c>
      <c r="N47">
        <v>366519</v>
      </c>
      <c r="O47">
        <f>INDEX([1]Opioid_prescription_amounts!$C$2:$E$3144,MATCH(B47,[1]Opioid_prescription_amounts!$C$2:$C$3144,0),2)</f>
        <v>985.4</v>
      </c>
      <c r="P47">
        <f>INDEX([1]Opioid_prescription_amounts!$C$2:$E$3144,MATCH(B47,[1]Opioid_prescription_amounts!$C$2:$C$3144,0),3)</f>
        <v>882.9</v>
      </c>
      <c r="Q47" t="s">
        <v>56</v>
      </c>
    </row>
    <row r="48" spans="2:17" x14ac:dyDescent="0.25">
      <c r="B48" t="str">
        <f t="shared" si="0"/>
        <v>Marengo</v>
      </c>
      <c r="C48" t="s">
        <v>57</v>
      </c>
      <c r="D48">
        <v>21027</v>
      </c>
      <c r="E48">
        <v>21038</v>
      </c>
      <c r="F48">
        <v>20946</v>
      </c>
      <c r="G48">
        <v>20651</v>
      </c>
      <c r="H48">
        <v>20367</v>
      </c>
      <c r="I48">
        <v>20114</v>
      </c>
      <c r="J48">
        <v>19980</v>
      </c>
      <c r="K48">
        <v>19760</v>
      </c>
      <c r="L48">
        <v>19516</v>
      </c>
      <c r="M48">
        <v>19366</v>
      </c>
      <c r="N48">
        <v>19066</v>
      </c>
      <c r="O48">
        <f>INDEX([1]Opioid_prescription_amounts!$C$2:$E$3144,MATCH(B48,[1]Opioid_prescription_amounts!$C$2:$C$3144,0),2)</f>
        <v>906.5</v>
      </c>
      <c r="P48">
        <f>INDEX([1]Opioid_prescription_amounts!$C$2:$E$3144,MATCH(B48,[1]Opioid_prescription_amounts!$C$2:$C$3144,0),3)</f>
        <v>893.2</v>
      </c>
      <c r="Q48" t="s">
        <v>57</v>
      </c>
    </row>
    <row r="49" spans="2:17" x14ac:dyDescent="0.25">
      <c r="B49" t="str">
        <f t="shared" si="0"/>
        <v>Marion</v>
      </c>
      <c r="C49" t="s">
        <v>58</v>
      </c>
      <c r="D49">
        <v>30776</v>
      </c>
      <c r="E49">
        <v>30776</v>
      </c>
      <c r="F49">
        <v>30817</v>
      </c>
      <c r="G49">
        <v>30651</v>
      </c>
      <c r="H49">
        <v>30487</v>
      </c>
      <c r="I49">
        <v>30228</v>
      </c>
      <c r="J49">
        <v>30202</v>
      </c>
      <c r="K49">
        <v>30123</v>
      </c>
      <c r="L49">
        <v>29964</v>
      </c>
      <c r="M49">
        <v>29771</v>
      </c>
      <c r="N49">
        <v>29763</v>
      </c>
      <c r="O49">
        <f>INDEX([1]Opioid_prescription_amounts!$C$2:$E$3144,MATCH(B49,[1]Opioid_prescription_amounts!$C$2:$C$3144,0),2)</f>
        <v>2050</v>
      </c>
      <c r="P49">
        <f>INDEX([1]Opioid_prescription_amounts!$C$2:$E$3144,MATCH(B49,[1]Opioid_prescription_amounts!$C$2:$C$3144,0),3)</f>
        <v>2111.9</v>
      </c>
      <c r="Q49" t="s">
        <v>58</v>
      </c>
    </row>
    <row r="50" spans="2:17" x14ac:dyDescent="0.25">
      <c r="B50" t="str">
        <f t="shared" si="0"/>
        <v>Marshall</v>
      </c>
      <c r="C50" t="s">
        <v>59</v>
      </c>
      <c r="D50">
        <v>93019</v>
      </c>
      <c r="E50">
        <v>93019</v>
      </c>
      <c r="F50">
        <v>93124</v>
      </c>
      <c r="G50">
        <v>93892</v>
      </c>
      <c r="H50">
        <v>94268</v>
      </c>
      <c r="I50">
        <v>94370</v>
      </c>
      <c r="J50">
        <v>94277</v>
      </c>
      <c r="K50">
        <v>94606</v>
      </c>
      <c r="L50">
        <v>95123</v>
      </c>
      <c r="M50">
        <v>95609</v>
      </c>
      <c r="N50">
        <v>96109</v>
      </c>
      <c r="O50">
        <f>INDEX([1]Opioid_prescription_amounts!$C$2:$E$3144,MATCH(B50,[1]Opioid_prescription_amounts!$C$2:$C$3144,0),2)</f>
        <v>1780.3</v>
      </c>
      <c r="P50">
        <f>INDEX([1]Opioid_prescription_amounts!$C$2:$E$3144,MATCH(B50,[1]Opioid_prescription_amounts!$C$2:$C$3144,0),3)</f>
        <v>1837.2</v>
      </c>
      <c r="Q50" t="s">
        <v>59</v>
      </c>
    </row>
    <row r="51" spans="2:17" x14ac:dyDescent="0.25">
      <c r="B51" t="str">
        <f t="shared" si="0"/>
        <v>Mobile</v>
      </c>
      <c r="C51" t="s">
        <v>60</v>
      </c>
      <c r="D51">
        <v>412992</v>
      </c>
      <c r="E51">
        <v>413145</v>
      </c>
      <c r="F51">
        <v>413319</v>
      </c>
      <c r="G51">
        <v>413242</v>
      </c>
      <c r="H51">
        <v>413922</v>
      </c>
      <c r="I51">
        <v>414210</v>
      </c>
      <c r="J51">
        <v>414590</v>
      </c>
      <c r="K51">
        <v>414935</v>
      </c>
      <c r="L51">
        <v>415499</v>
      </c>
      <c r="M51">
        <v>414515</v>
      </c>
      <c r="N51">
        <v>413757</v>
      </c>
      <c r="O51">
        <f>INDEX([1]Opioid_prescription_amounts!$C$2:$E$3144,MATCH(B51,[1]Opioid_prescription_amounts!$C$2:$C$3144,0),2)</f>
        <v>1066.3</v>
      </c>
      <c r="P51">
        <f>INDEX([1]Opioid_prescription_amounts!$C$2:$E$3144,MATCH(B51,[1]Opioid_prescription_amounts!$C$2:$C$3144,0),3)</f>
        <v>1153.3</v>
      </c>
      <c r="Q51" t="s">
        <v>60</v>
      </c>
    </row>
    <row r="52" spans="2:17" x14ac:dyDescent="0.25">
      <c r="B52" t="str">
        <f t="shared" si="0"/>
        <v>Monroe</v>
      </c>
      <c r="C52" t="s">
        <v>61</v>
      </c>
      <c r="D52">
        <v>23068</v>
      </c>
      <c r="E52">
        <v>23067</v>
      </c>
      <c r="F52">
        <v>23007</v>
      </c>
      <c r="G52">
        <v>22796</v>
      </c>
      <c r="H52">
        <v>22582</v>
      </c>
      <c r="I52">
        <v>22171</v>
      </c>
      <c r="J52">
        <v>21927</v>
      </c>
      <c r="K52">
        <v>21717</v>
      </c>
      <c r="L52">
        <v>21545</v>
      </c>
      <c r="M52">
        <v>21302</v>
      </c>
      <c r="N52">
        <v>21067</v>
      </c>
      <c r="O52">
        <f>INDEX([1]Opioid_prescription_amounts!$C$2:$E$3144,MATCH(B52,[1]Opioid_prescription_amounts!$C$2:$C$3144,0),2)</f>
        <v>752</v>
      </c>
      <c r="P52">
        <f>INDEX([1]Opioid_prescription_amounts!$C$2:$E$3144,MATCH(B52,[1]Opioid_prescription_amounts!$C$2:$C$3144,0),3)</f>
        <v>831.2</v>
      </c>
      <c r="Q52" t="s">
        <v>61</v>
      </c>
    </row>
    <row r="53" spans="2:17" x14ac:dyDescent="0.25">
      <c r="B53" t="str">
        <f t="shared" si="0"/>
        <v>Montgomery</v>
      </c>
      <c r="C53" t="s">
        <v>62</v>
      </c>
      <c r="D53">
        <v>229363</v>
      </c>
      <c r="E53">
        <v>229378</v>
      </c>
      <c r="F53">
        <v>229510</v>
      </c>
      <c r="G53">
        <v>229168</v>
      </c>
      <c r="H53">
        <v>228861</v>
      </c>
      <c r="I53">
        <v>228173</v>
      </c>
      <c r="J53">
        <v>227546</v>
      </c>
      <c r="K53">
        <v>227244</v>
      </c>
      <c r="L53">
        <v>227072</v>
      </c>
      <c r="M53">
        <v>227079</v>
      </c>
      <c r="N53">
        <v>225763</v>
      </c>
      <c r="O53">
        <f>INDEX([1]Opioid_prescription_amounts!$C$2:$E$3144,MATCH(B53,[1]Opioid_prescription_amounts!$C$2:$C$3144,0),2)</f>
        <v>669.6</v>
      </c>
      <c r="P53">
        <f>INDEX([1]Opioid_prescription_amounts!$C$2:$E$3144,MATCH(B53,[1]Opioid_prescription_amounts!$C$2:$C$3144,0),3)</f>
        <v>547.4</v>
      </c>
      <c r="Q53" t="s">
        <v>62</v>
      </c>
    </row>
    <row r="54" spans="2:17" x14ac:dyDescent="0.25">
      <c r="B54" t="str">
        <f t="shared" si="0"/>
        <v>Morgan</v>
      </c>
      <c r="C54" t="s">
        <v>63</v>
      </c>
      <c r="D54">
        <v>119490</v>
      </c>
      <c r="E54">
        <v>119486</v>
      </c>
      <c r="F54">
        <v>119604</v>
      </c>
      <c r="G54">
        <v>120013</v>
      </c>
      <c r="H54">
        <v>120092</v>
      </c>
      <c r="I54">
        <v>119574</v>
      </c>
      <c r="J54">
        <v>119458</v>
      </c>
      <c r="K54">
        <v>119281</v>
      </c>
      <c r="L54">
        <v>118970</v>
      </c>
      <c r="M54">
        <v>118811</v>
      </c>
      <c r="N54">
        <v>119089</v>
      </c>
      <c r="O54">
        <f>INDEX([1]Opioid_prescription_amounts!$C$2:$E$3144,MATCH(B54,[1]Opioid_prescription_amounts!$C$2:$C$3144,0),2)</f>
        <v>1331.2</v>
      </c>
      <c r="P54">
        <f>INDEX([1]Opioid_prescription_amounts!$C$2:$E$3144,MATCH(B54,[1]Opioid_prescription_amounts!$C$2:$C$3144,0),3)</f>
        <v>1283.0999999999999</v>
      </c>
      <c r="Q54" t="s">
        <v>63</v>
      </c>
    </row>
    <row r="55" spans="2:17" x14ac:dyDescent="0.25">
      <c r="B55" t="str">
        <f t="shared" si="0"/>
        <v>Perry</v>
      </c>
      <c r="C55" t="s">
        <v>64</v>
      </c>
      <c r="D55">
        <v>10591</v>
      </c>
      <c r="E55">
        <v>10579</v>
      </c>
      <c r="F55">
        <v>10567</v>
      </c>
      <c r="G55">
        <v>10455</v>
      </c>
      <c r="H55">
        <v>10171</v>
      </c>
      <c r="I55">
        <v>10005</v>
      </c>
      <c r="J55">
        <v>9804</v>
      </c>
      <c r="K55">
        <v>9638</v>
      </c>
      <c r="L55">
        <v>9528</v>
      </c>
      <c r="M55">
        <v>9319</v>
      </c>
      <c r="N55">
        <v>9140</v>
      </c>
      <c r="O55" t="str">
        <f>INDEX([1]Opioid_prescription_amounts!$C$2:$E$3144,MATCH(B55,[1]Opioid_prescription_amounts!$C$2:$C$3144,0),2)</f>
        <v>N/A</v>
      </c>
      <c r="P55">
        <f>INDEX([1]Opioid_prescription_amounts!$C$2:$E$3144,MATCH(B55,[1]Opioid_prescription_amounts!$C$2:$C$3144,0),3)</f>
        <v>21.6</v>
      </c>
      <c r="Q55" t="s">
        <v>64</v>
      </c>
    </row>
    <row r="56" spans="2:17" x14ac:dyDescent="0.25">
      <c r="B56" t="str">
        <f t="shared" si="0"/>
        <v>Pickens</v>
      </c>
      <c r="C56" t="s">
        <v>65</v>
      </c>
      <c r="D56">
        <v>19746</v>
      </c>
      <c r="E56">
        <v>19746</v>
      </c>
      <c r="F56">
        <v>19749</v>
      </c>
      <c r="G56">
        <v>19354</v>
      </c>
      <c r="H56">
        <v>19312</v>
      </c>
      <c r="I56">
        <v>19305</v>
      </c>
      <c r="J56">
        <v>20283</v>
      </c>
      <c r="K56">
        <v>20776</v>
      </c>
      <c r="L56">
        <v>20309</v>
      </c>
      <c r="M56">
        <v>20182</v>
      </c>
      <c r="N56">
        <v>19938</v>
      </c>
      <c r="O56">
        <f>INDEX([1]Opioid_prescription_amounts!$C$2:$E$3144,MATCH(B56,[1]Opioid_prescription_amounts!$C$2:$C$3144,0),2)</f>
        <v>886.8</v>
      </c>
      <c r="P56">
        <f>INDEX([1]Opioid_prescription_amounts!$C$2:$E$3144,MATCH(B56,[1]Opioid_prescription_amounts!$C$2:$C$3144,0),3)</f>
        <v>814.3</v>
      </c>
      <c r="Q56" t="s">
        <v>65</v>
      </c>
    </row>
    <row r="57" spans="2:17" x14ac:dyDescent="0.25">
      <c r="B57" t="str">
        <f t="shared" si="0"/>
        <v>Pike</v>
      </c>
      <c r="C57" t="s">
        <v>66</v>
      </c>
      <c r="D57">
        <v>32899</v>
      </c>
      <c r="E57">
        <v>32895</v>
      </c>
      <c r="F57">
        <v>32963</v>
      </c>
      <c r="G57">
        <v>33017</v>
      </c>
      <c r="H57">
        <v>33210</v>
      </c>
      <c r="I57">
        <v>33713</v>
      </c>
      <c r="J57">
        <v>33197</v>
      </c>
      <c r="K57">
        <v>33522</v>
      </c>
      <c r="L57">
        <v>33521</v>
      </c>
      <c r="M57">
        <v>33435</v>
      </c>
      <c r="N57">
        <v>33338</v>
      </c>
      <c r="O57">
        <f>INDEX([1]Opioid_prescription_amounts!$C$2:$E$3144,MATCH(B57,[1]Opioid_prescription_amounts!$C$2:$C$3144,0),2)</f>
        <v>764.6</v>
      </c>
      <c r="P57">
        <f>INDEX([1]Opioid_prescription_amounts!$C$2:$E$3144,MATCH(B57,[1]Opioid_prescription_amounts!$C$2:$C$3144,0),3)</f>
        <v>663.8</v>
      </c>
      <c r="Q57" t="s">
        <v>66</v>
      </c>
    </row>
    <row r="58" spans="2:17" x14ac:dyDescent="0.25">
      <c r="B58" t="str">
        <f t="shared" si="0"/>
        <v>Randolph</v>
      </c>
      <c r="C58" t="s">
        <v>67</v>
      </c>
      <c r="D58">
        <v>22913</v>
      </c>
      <c r="E58">
        <v>22916</v>
      </c>
      <c r="F58">
        <v>22937</v>
      </c>
      <c r="G58">
        <v>22743</v>
      </c>
      <c r="H58">
        <v>22534</v>
      </c>
      <c r="I58">
        <v>22548</v>
      </c>
      <c r="J58">
        <v>22355</v>
      </c>
      <c r="K58">
        <v>22598</v>
      </c>
      <c r="L58">
        <v>22508</v>
      </c>
      <c r="M58">
        <v>22683</v>
      </c>
      <c r="N58">
        <v>22725</v>
      </c>
      <c r="O58">
        <f>INDEX([1]Opioid_prescription_amounts!$C$2:$E$3144,MATCH(B58,[1]Opioid_prescription_amounts!$C$2:$C$3144,0),2)</f>
        <v>647.29999999999995</v>
      </c>
      <c r="P58">
        <f>INDEX([1]Opioid_prescription_amounts!$C$2:$E$3144,MATCH(B58,[1]Opioid_prescription_amounts!$C$2:$C$3144,0),3)</f>
        <v>769.5</v>
      </c>
      <c r="Q58" t="s">
        <v>67</v>
      </c>
    </row>
    <row r="59" spans="2:17" x14ac:dyDescent="0.25">
      <c r="B59" t="str">
        <f t="shared" si="0"/>
        <v>Russell</v>
      </c>
      <c r="C59" t="s">
        <v>68</v>
      </c>
      <c r="D59">
        <v>52947</v>
      </c>
      <c r="E59">
        <v>52947</v>
      </c>
      <c r="F59">
        <v>53307</v>
      </c>
      <c r="G59">
        <v>54831</v>
      </c>
      <c r="H59">
        <v>57482</v>
      </c>
      <c r="I59">
        <v>59133</v>
      </c>
      <c r="J59">
        <v>59211</v>
      </c>
      <c r="K59">
        <v>58837</v>
      </c>
      <c r="L59">
        <v>58208</v>
      </c>
      <c r="M59">
        <v>57028</v>
      </c>
      <c r="N59">
        <v>57781</v>
      </c>
      <c r="O59">
        <f>INDEX([1]Opioid_prescription_amounts!$C$2:$E$3144,MATCH(B59,[1]Opioid_prescription_amounts!$C$2:$C$3144,0),2)</f>
        <v>1284.4000000000001</v>
      </c>
      <c r="P59">
        <f>INDEX([1]Opioid_prescription_amounts!$C$2:$E$3144,MATCH(B59,[1]Opioid_prescription_amounts!$C$2:$C$3144,0),3)</f>
        <v>869</v>
      </c>
      <c r="Q59" t="s">
        <v>68</v>
      </c>
    </row>
    <row r="60" spans="2:17" x14ac:dyDescent="0.25">
      <c r="B60" t="str">
        <f t="shared" si="0"/>
        <v>St. Clair</v>
      </c>
      <c r="C60" t="s">
        <v>69</v>
      </c>
      <c r="D60">
        <v>83593</v>
      </c>
      <c r="E60">
        <v>83345</v>
      </c>
      <c r="F60">
        <v>83566</v>
      </c>
      <c r="G60">
        <v>83963</v>
      </c>
      <c r="H60">
        <v>84748</v>
      </c>
      <c r="I60">
        <v>85805</v>
      </c>
      <c r="J60">
        <v>85995</v>
      </c>
      <c r="K60">
        <v>86546</v>
      </c>
      <c r="L60">
        <v>87323</v>
      </c>
      <c r="M60">
        <v>87976</v>
      </c>
      <c r="N60">
        <v>88690</v>
      </c>
      <c r="O60">
        <v>905</v>
      </c>
      <c r="P60">
        <v>963.2</v>
      </c>
      <c r="Q60" t="s">
        <v>69</v>
      </c>
    </row>
    <row r="61" spans="2:17" x14ac:dyDescent="0.25">
      <c r="B61" t="str">
        <f t="shared" si="0"/>
        <v>Shelby</v>
      </c>
      <c r="C61" t="s">
        <v>70</v>
      </c>
      <c r="D61">
        <v>195085</v>
      </c>
      <c r="E61">
        <v>195313</v>
      </c>
      <c r="F61">
        <v>196095</v>
      </c>
      <c r="G61">
        <v>197992</v>
      </c>
      <c r="H61">
        <v>200964</v>
      </c>
      <c r="I61">
        <v>204108</v>
      </c>
      <c r="J61">
        <v>206356</v>
      </c>
      <c r="K61">
        <v>209084</v>
      </c>
      <c r="L61">
        <v>211430</v>
      </c>
      <c r="M61">
        <v>213729</v>
      </c>
      <c r="N61">
        <v>215707</v>
      </c>
      <c r="O61">
        <f>INDEX([1]Opioid_prescription_amounts!$C$2:$E$3144,MATCH(B61,[1]Opioid_prescription_amounts!$C$2:$C$3144,0),2)</f>
        <v>1119.7</v>
      </c>
      <c r="P61">
        <f>INDEX([1]Opioid_prescription_amounts!$C$2:$E$3144,MATCH(B61,[1]Opioid_prescription_amounts!$C$2:$C$3144,0),3)</f>
        <v>955.1</v>
      </c>
      <c r="Q61" t="s">
        <v>70</v>
      </c>
    </row>
    <row r="62" spans="2:17" x14ac:dyDescent="0.25">
      <c r="B62" t="str">
        <f t="shared" si="0"/>
        <v>Sumter</v>
      </c>
      <c r="C62" t="s">
        <v>71</v>
      </c>
      <c r="D62">
        <v>13763</v>
      </c>
      <c r="E62">
        <v>13763</v>
      </c>
      <c r="F62">
        <v>13730</v>
      </c>
      <c r="G62">
        <v>13491</v>
      </c>
      <c r="H62">
        <v>13441</v>
      </c>
      <c r="I62">
        <v>13396</v>
      </c>
      <c r="J62">
        <v>13275</v>
      </c>
      <c r="K62">
        <v>13206</v>
      </c>
      <c r="L62">
        <v>12974</v>
      </c>
      <c r="M62">
        <v>12780</v>
      </c>
      <c r="N62">
        <v>12691</v>
      </c>
      <c r="O62">
        <f>INDEX([1]Opioid_prescription_amounts!$C$2:$E$3144,MATCH(B62,[1]Opioid_prescription_amounts!$C$2:$C$3144,0),2)</f>
        <v>298.8</v>
      </c>
      <c r="P62">
        <f>INDEX([1]Opioid_prescription_amounts!$C$2:$E$3144,MATCH(B62,[1]Opioid_prescription_amounts!$C$2:$C$3144,0),3)</f>
        <v>242.4</v>
      </c>
      <c r="Q62" t="s">
        <v>71</v>
      </c>
    </row>
    <row r="63" spans="2:17" x14ac:dyDescent="0.25">
      <c r="B63" t="str">
        <f t="shared" si="0"/>
        <v>Talladega</v>
      </c>
      <c r="C63" t="s">
        <v>72</v>
      </c>
      <c r="D63">
        <v>82291</v>
      </c>
      <c r="E63">
        <v>82283</v>
      </c>
      <c r="F63">
        <v>82100</v>
      </c>
      <c r="G63">
        <v>81777</v>
      </c>
      <c r="H63">
        <v>82078</v>
      </c>
      <c r="I63">
        <v>81513</v>
      </c>
      <c r="J63">
        <v>81450</v>
      </c>
      <c r="K63">
        <v>81055</v>
      </c>
      <c r="L63">
        <v>80468</v>
      </c>
      <c r="M63">
        <v>80022</v>
      </c>
      <c r="N63">
        <v>79828</v>
      </c>
      <c r="O63">
        <f>INDEX([1]Opioid_prescription_amounts!$C$2:$E$3144,MATCH(B63,[1]Opioid_prescription_amounts!$C$2:$C$3144,0),2)</f>
        <v>1142</v>
      </c>
      <c r="P63">
        <f>INDEX([1]Opioid_prescription_amounts!$C$2:$E$3144,MATCH(B63,[1]Opioid_prescription_amounts!$C$2:$C$3144,0),3)</f>
        <v>1189.5</v>
      </c>
      <c r="Q63" t="s">
        <v>72</v>
      </c>
    </row>
    <row r="64" spans="2:17" x14ac:dyDescent="0.25">
      <c r="B64" t="str">
        <f t="shared" si="0"/>
        <v>Tallapoosa</v>
      </c>
      <c r="C64" t="s">
        <v>73</v>
      </c>
      <c r="D64">
        <v>41616</v>
      </c>
      <c r="E64">
        <v>41618</v>
      </c>
      <c r="F64">
        <v>41476</v>
      </c>
      <c r="G64">
        <v>41397</v>
      </c>
      <c r="H64">
        <v>41044</v>
      </c>
      <c r="I64">
        <v>41028</v>
      </c>
      <c r="J64">
        <v>40887</v>
      </c>
      <c r="K64">
        <v>40611</v>
      </c>
      <c r="L64">
        <v>40570</v>
      </c>
      <c r="M64">
        <v>40613</v>
      </c>
      <c r="N64">
        <v>40497</v>
      </c>
      <c r="O64">
        <f>INDEX([1]Opioid_prescription_amounts!$C$2:$E$3144,MATCH(B64,[1]Opioid_prescription_amounts!$C$2:$C$3144,0),2)</f>
        <v>588.20000000000005</v>
      </c>
      <c r="P64">
        <f>INDEX([1]Opioid_prescription_amounts!$C$2:$E$3144,MATCH(B64,[1]Opioid_prescription_amounts!$C$2:$C$3144,0),3)</f>
        <v>657.3</v>
      </c>
      <c r="Q64" t="s">
        <v>73</v>
      </c>
    </row>
    <row r="65" spans="2:17" x14ac:dyDescent="0.25">
      <c r="B65" t="str">
        <f t="shared" si="0"/>
        <v>Tuscaloosa</v>
      </c>
      <c r="C65" t="s">
        <v>74</v>
      </c>
      <c r="D65">
        <v>194656</v>
      </c>
      <c r="E65">
        <v>194668</v>
      </c>
      <c r="F65">
        <v>194996</v>
      </c>
      <c r="G65">
        <v>196719</v>
      </c>
      <c r="H65">
        <v>198794</v>
      </c>
      <c r="I65">
        <v>201084</v>
      </c>
      <c r="J65">
        <v>203097</v>
      </c>
      <c r="K65">
        <v>204736</v>
      </c>
      <c r="L65">
        <v>206614</v>
      </c>
      <c r="M65">
        <v>207709</v>
      </c>
      <c r="N65">
        <v>208911</v>
      </c>
      <c r="O65">
        <f>INDEX([1]Opioid_prescription_amounts!$C$2:$E$3144,MATCH(B65,[1]Opioid_prescription_amounts!$C$2:$C$3144,0),2)</f>
        <v>978.5</v>
      </c>
      <c r="P65">
        <f>INDEX([1]Opioid_prescription_amounts!$C$2:$E$3144,MATCH(B65,[1]Opioid_prescription_amounts!$C$2:$C$3144,0),3)</f>
        <v>874.4</v>
      </c>
      <c r="Q65" t="s">
        <v>74</v>
      </c>
    </row>
    <row r="66" spans="2:17" x14ac:dyDescent="0.25">
      <c r="B66" t="str">
        <f t="shared" si="0"/>
        <v>Walker</v>
      </c>
      <c r="C66" t="s">
        <v>75</v>
      </c>
      <c r="D66">
        <v>67023</v>
      </c>
      <c r="E66">
        <v>67023</v>
      </c>
      <c r="F66">
        <v>66997</v>
      </c>
      <c r="G66">
        <v>66577</v>
      </c>
      <c r="H66">
        <v>66096</v>
      </c>
      <c r="I66">
        <v>65768</v>
      </c>
      <c r="J66">
        <v>65336</v>
      </c>
      <c r="K66">
        <v>64933</v>
      </c>
      <c r="L66">
        <v>64548</v>
      </c>
      <c r="M66">
        <v>63935</v>
      </c>
      <c r="N66">
        <v>63711</v>
      </c>
      <c r="O66">
        <f>INDEX([1]Opioid_prescription_amounts!$C$2:$E$3144,MATCH(B66,[1]Opioid_prescription_amounts!$C$2:$C$3144,0),2)</f>
        <v>4079.3</v>
      </c>
      <c r="P66">
        <f>INDEX([1]Opioid_prescription_amounts!$C$2:$E$3144,MATCH(B66,[1]Opioid_prescription_amounts!$C$2:$C$3144,0),3)</f>
        <v>2813.3</v>
      </c>
      <c r="Q66" t="s">
        <v>75</v>
      </c>
    </row>
    <row r="67" spans="2:17" x14ac:dyDescent="0.25">
      <c r="B67" t="str">
        <f t="shared" si="0"/>
        <v>Washington</v>
      </c>
      <c r="C67" t="s">
        <v>76</v>
      </c>
      <c r="D67">
        <v>17581</v>
      </c>
      <c r="E67">
        <v>17581</v>
      </c>
      <c r="F67">
        <v>17627</v>
      </c>
      <c r="G67">
        <v>17354</v>
      </c>
      <c r="H67">
        <v>17146</v>
      </c>
      <c r="I67">
        <v>16897</v>
      </c>
      <c r="J67">
        <v>16868</v>
      </c>
      <c r="K67">
        <v>16828</v>
      </c>
      <c r="L67">
        <v>16610</v>
      </c>
      <c r="M67">
        <v>16532</v>
      </c>
      <c r="N67">
        <v>16378</v>
      </c>
      <c r="O67">
        <f>INDEX([1]Opioid_prescription_amounts!$C$2:$E$3144,MATCH(B67,[1]Opioid_prescription_amounts!$C$2:$C$3144,0),2)</f>
        <v>236.6</v>
      </c>
      <c r="P67">
        <f>INDEX([1]Opioid_prescription_amounts!$C$2:$E$3144,MATCH(B67,[1]Opioid_prescription_amounts!$C$2:$C$3144,0),3)</f>
        <v>358.7</v>
      </c>
      <c r="Q67" t="s">
        <v>76</v>
      </c>
    </row>
    <row r="68" spans="2:17" x14ac:dyDescent="0.25">
      <c r="B68" t="str">
        <f t="shared" ref="B68:B131" si="1">LEFT(C68,(FIND("County",C68)-2))</f>
        <v>Wilcox</v>
      </c>
      <c r="C68" t="s">
        <v>77</v>
      </c>
      <c r="D68">
        <v>11670</v>
      </c>
      <c r="E68">
        <v>11667</v>
      </c>
      <c r="F68">
        <v>11564</v>
      </c>
      <c r="G68">
        <v>11442</v>
      </c>
      <c r="H68">
        <v>11308</v>
      </c>
      <c r="I68">
        <v>11152</v>
      </c>
      <c r="J68">
        <v>10953</v>
      </c>
      <c r="K68">
        <v>10903</v>
      </c>
      <c r="L68">
        <v>10851</v>
      </c>
      <c r="M68">
        <v>10712</v>
      </c>
      <c r="N68">
        <v>10627</v>
      </c>
      <c r="O68">
        <f>INDEX([1]Opioid_prescription_amounts!$C$2:$E$3144,MATCH(B68,[1]Opioid_prescription_amounts!$C$2:$C$3144,0),2)</f>
        <v>288.89999999999998</v>
      </c>
      <c r="P68">
        <f>INDEX([1]Opioid_prescription_amounts!$C$2:$E$3144,MATCH(B68,[1]Opioid_prescription_amounts!$C$2:$C$3144,0),3)</f>
        <v>348</v>
      </c>
      <c r="Q68" t="s">
        <v>77</v>
      </c>
    </row>
    <row r="69" spans="2:17" x14ac:dyDescent="0.25">
      <c r="B69" t="str">
        <f t="shared" si="1"/>
        <v>Winston</v>
      </c>
      <c r="C69" t="s">
        <v>78</v>
      </c>
      <c r="D69">
        <v>24484</v>
      </c>
      <c r="E69">
        <v>24488</v>
      </c>
      <c r="F69">
        <v>24412</v>
      </c>
      <c r="G69">
        <v>24358</v>
      </c>
      <c r="H69">
        <v>24190</v>
      </c>
      <c r="I69">
        <v>24186</v>
      </c>
      <c r="J69">
        <v>24137</v>
      </c>
      <c r="K69">
        <v>23929</v>
      </c>
      <c r="L69">
        <v>23906</v>
      </c>
      <c r="M69">
        <v>23745</v>
      </c>
      <c r="N69">
        <v>23660</v>
      </c>
      <c r="O69">
        <f>INDEX([1]Opioid_prescription_amounts!$C$2:$E$3144,MATCH(B69,[1]Opioid_prescription_amounts!$C$2:$C$3144,0),2)</f>
        <v>1142.3</v>
      </c>
      <c r="P69">
        <f>INDEX([1]Opioid_prescription_amounts!$C$2:$E$3144,MATCH(B69,[1]Opioid_prescription_amounts!$C$2:$C$3144,0),3)</f>
        <v>1392.1</v>
      </c>
      <c r="Q69" t="s">
        <v>78</v>
      </c>
    </row>
    <row r="70" spans="2:17" x14ac:dyDescent="0.25">
      <c r="B70" t="str">
        <f>LEFT(C70,(FIND("Borough",C70)-2))</f>
        <v>Aleutians East</v>
      </c>
      <c r="C70" t="s">
        <v>79</v>
      </c>
      <c r="D70">
        <v>3141</v>
      </c>
      <c r="E70">
        <v>3141</v>
      </c>
      <c r="F70">
        <v>3166</v>
      </c>
      <c r="G70">
        <v>3260</v>
      </c>
      <c r="H70">
        <v>3295</v>
      </c>
      <c r="I70">
        <v>3345</v>
      </c>
      <c r="J70">
        <v>3348</v>
      </c>
      <c r="K70">
        <v>3381</v>
      </c>
      <c r="L70">
        <v>3388</v>
      </c>
      <c r="M70">
        <v>3495</v>
      </c>
      <c r="N70">
        <v>3515</v>
      </c>
      <c r="O70" t="str">
        <f>INDEX([1]Opioid_prescription_amounts!$C$2:$E$3144,MATCH(B70,[1]Opioid_prescription_amounts!$C$2:$C$3144,0),2)</f>
        <v>N/A</v>
      </c>
      <c r="P70" t="str">
        <f>INDEX([1]Opioid_prescription_amounts!$C$2:$E$3144,MATCH(B70,[1]Opioid_prescription_amounts!$C$2:$C$3144,0),3)</f>
        <v>N/A</v>
      </c>
      <c r="Q70" t="s">
        <v>79</v>
      </c>
    </row>
    <row r="71" spans="2:17" x14ac:dyDescent="0.25">
      <c r="B71" t="str">
        <f>LEFT(C71,(FIND("Census",C71)-2))</f>
        <v>Aleutians West</v>
      </c>
      <c r="C71" t="s">
        <v>80</v>
      </c>
      <c r="D71">
        <v>5561</v>
      </c>
      <c r="E71">
        <v>5561</v>
      </c>
      <c r="F71">
        <v>5560</v>
      </c>
      <c r="G71">
        <v>5581</v>
      </c>
      <c r="H71">
        <v>5675</v>
      </c>
      <c r="I71">
        <v>5777</v>
      </c>
      <c r="J71">
        <v>5822</v>
      </c>
      <c r="K71">
        <v>5781</v>
      </c>
      <c r="L71">
        <v>5698</v>
      </c>
      <c r="M71">
        <v>5726</v>
      </c>
      <c r="N71">
        <v>5723</v>
      </c>
      <c r="O71" t="str">
        <f>INDEX([1]Opioid_prescription_amounts!$C$2:$E$3144,MATCH(B71,[1]Opioid_prescription_amounts!$C$2:$C$3144,0),2)</f>
        <v>N/A</v>
      </c>
      <c r="P71" t="str">
        <f>INDEX([1]Opioid_prescription_amounts!$C$2:$E$3144,MATCH(B71,[1]Opioid_prescription_amounts!$C$2:$C$3144,0),3)</f>
        <v>N/A</v>
      </c>
      <c r="Q71" t="s">
        <v>80</v>
      </c>
    </row>
    <row r="72" spans="2:17" x14ac:dyDescent="0.25">
      <c r="B72" t="str">
        <f>LEFT(C72,(FIND("Municipality",C72)-2))</f>
        <v>Anchorage</v>
      </c>
      <c r="C72" t="s">
        <v>81</v>
      </c>
      <c r="D72">
        <v>291826</v>
      </c>
      <c r="E72">
        <v>291829</v>
      </c>
      <c r="F72">
        <v>293310</v>
      </c>
      <c r="G72">
        <v>296154</v>
      </c>
      <c r="H72">
        <v>298233</v>
      </c>
      <c r="I72">
        <v>301155</v>
      </c>
      <c r="J72">
        <v>299927</v>
      </c>
      <c r="K72">
        <v>297613</v>
      </c>
      <c r="L72">
        <v>297216</v>
      </c>
      <c r="M72">
        <v>294264</v>
      </c>
      <c r="N72">
        <v>291538</v>
      </c>
      <c r="O72">
        <f>INDEX([1]Opioid_prescription_amounts!$C$2:$E$3144,MATCH(B72,[1]Opioid_prescription_amounts!$C$2:$C$3144,0),2)</f>
        <v>863.8</v>
      </c>
      <c r="P72">
        <f>INDEX([1]Opioid_prescription_amounts!$C$2:$E$3144,MATCH(B72,[1]Opioid_prescription_amounts!$C$2:$C$3144,0),3)</f>
        <v>808.9</v>
      </c>
      <c r="Q72" t="s">
        <v>81</v>
      </c>
    </row>
    <row r="73" spans="2:17" x14ac:dyDescent="0.25">
      <c r="B73" t="str">
        <f t="shared" ref="B73" si="2">LEFT(C73,(FIND("Census",C73)-2))</f>
        <v>Bethel</v>
      </c>
      <c r="C73" t="s">
        <v>82</v>
      </c>
      <c r="D73">
        <v>17013</v>
      </c>
      <c r="E73">
        <v>17013</v>
      </c>
      <c r="F73">
        <v>17085</v>
      </c>
      <c r="G73">
        <v>17415</v>
      </c>
      <c r="H73">
        <v>17654</v>
      </c>
      <c r="I73">
        <v>17847</v>
      </c>
      <c r="J73">
        <v>17933</v>
      </c>
      <c r="K73">
        <v>17955</v>
      </c>
      <c r="L73">
        <v>18019</v>
      </c>
      <c r="M73">
        <v>18079</v>
      </c>
      <c r="N73">
        <v>18216</v>
      </c>
      <c r="O73" t="str">
        <f>INDEX([1]Opioid_prescription_amounts!$C$2:$E$3144,MATCH(B73,[1]Opioid_prescription_amounts!$C$2:$C$3144,0),2)</f>
        <v>N/A</v>
      </c>
      <c r="P73" t="str">
        <f>INDEX([1]Opioid_prescription_amounts!$C$2:$E$3144,MATCH(B73,[1]Opioid_prescription_amounts!$C$2:$C$3144,0),3)</f>
        <v>N/A</v>
      </c>
      <c r="Q73" t="s">
        <v>82</v>
      </c>
    </row>
    <row r="74" spans="2:17" x14ac:dyDescent="0.25">
      <c r="B74" t="str">
        <f t="shared" ref="B74:B97" si="3">LEFT(C74,(FIND("Borough",C74)-2))</f>
        <v>Bristol Bay</v>
      </c>
      <c r="C74" t="s">
        <v>83</v>
      </c>
      <c r="D74">
        <v>997</v>
      </c>
      <c r="E74">
        <v>997</v>
      </c>
      <c r="F74">
        <v>1002</v>
      </c>
      <c r="G74">
        <v>1030</v>
      </c>
      <c r="H74">
        <v>980</v>
      </c>
      <c r="I74">
        <v>952</v>
      </c>
      <c r="J74">
        <v>949</v>
      </c>
      <c r="K74">
        <v>905</v>
      </c>
      <c r="L74">
        <v>903</v>
      </c>
      <c r="M74">
        <v>870</v>
      </c>
      <c r="N74">
        <v>877</v>
      </c>
      <c r="O74" t="str">
        <f>INDEX([1]Opioid_prescription_amounts!$C$2:$E$3144,MATCH(B74,[1]Opioid_prescription_amounts!$C$2:$C$3144,0),2)</f>
        <v>N/A</v>
      </c>
      <c r="P74" t="str">
        <f>INDEX([1]Opioid_prescription_amounts!$C$2:$E$3144,MATCH(B74,[1]Opioid_prescription_amounts!$C$2:$C$3144,0),3)</f>
        <v>N/A</v>
      </c>
      <c r="Q74" t="s">
        <v>83</v>
      </c>
    </row>
    <row r="75" spans="2:17" x14ac:dyDescent="0.25">
      <c r="B75" t="str">
        <f t="shared" si="3"/>
        <v>Denali</v>
      </c>
      <c r="C75" t="s">
        <v>84</v>
      </c>
      <c r="D75">
        <v>1826</v>
      </c>
      <c r="E75">
        <v>1822</v>
      </c>
      <c r="F75">
        <v>1835</v>
      </c>
      <c r="G75">
        <v>1872</v>
      </c>
      <c r="H75">
        <v>1908</v>
      </c>
      <c r="I75">
        <v>1942</v>
      </c>
      <c r="J75">
        <v>1915</v>
      </c>
      <c r="K75">
        <v>1927</v>
      </c>
      <c r="L75">
        <v>2039</v>
      </c>
      <c r="M75">
        <v>2066</v>
      </c>
      <c r="N75">
        <v>2059</v>
      </c>
      <c r="O75" t="str">
        <f>INDEX([1]Opioid_prescription_amounts!$C$2:$E$3144,MATCH(B75,[1]Opioid_prescription_amounts!$C$2:$C$3144,0),2)</f>
        <v>N/A</v>
      </c>
      <c r="P75" t="str">
        <f>INDEX([1]Opioid_prescription_amounts!$C$2:$E$3144,MATCH(B75,[1]Opioid_prescription_amounts!$C$2:$C$3144,0),3)</f>
        <v>N/A</v>
      </c>
      <c r="Q75" t="s">
        <v>84</v>
      </c>
    </row>
    <row r="76" spans="2:17" x14ac:dyDescent="0.25">
      <c r="B76" t="str">
        <f>LEFT(C76,(FIND("Census",C76)-2))</f>
        <v>Dillingham</v>
      </c>
      <c r="C76" t="s">
        <v>85</v>
      </c>
      <c r="D76">
        <v>4847</v>
      </c>
      <c r="E76">
        <v>4847</v>
      </c>
      <c r="F76">
        <v>4850</v>
      </c>
      <c r="G76">
        <v>4948</v>
      </c>
      <c r="H76">
        <v>4951</v>
      </c>
      <c r="I76">
        <v>4979</v>
      </c>
      <c r="J76">
        <v>4983</v>
      </c>
      <c r="K76">
        <v>4987</v>
      </c>
      <c r="L76">
        <v>4970</v>
      </c>
      <c r="M76">
        <v>4935</v>
      </c>
      <c r="N76">
        <v>5000</v>
      </c>
      <c r="O76" t="str">
        <f>INDEX([1]Opioid_prescription_amounts!$C$2:$E$3144,MATCH(B76,[1]Opioid_prescription_amounts!$C$2:$C$3144,0),2)</f>
        <v>N/A</v>
      </c>
      <c r="P76" t="str">
        <f>INDEX([1]Opioid_prescription_amounts!$C$2:$E$3144,MATCH(B76,[1]Opioid_prescription_amounts!$C$2:$C$3144,0),3)</f>
        <v>N/A</v>
      </c>
      <c r="Q76" t="s">
        <v>85</v>
      </c>
    </row>
    <row r="77" spans="2:17" x14ac:dyDescent="0.25">
      <c r="B77" t="str">
        <f t="shared" si="3"/>
        <v>Fairbanks North Star</v>
      </c>
      <c r="C77" t="s">
        <v>86</v>
      </c>
      <c r="D77">
        <v>97581</v>
      </c>
      <c r="E77">
        <v>97585</v>
      </c>
      <c r="F77">
        <v>98260</v>
      </c>
      <c r="G77">
        <v>98104</v>
      </c>
      <c r="H77">
        <v>100305</v>
      </c>
      <c r="I77">
        <v>100928</v>
      </c>
      <c r="J77">
        <v>99256</v>
      </c>
      <c r="K77">
        <v>99630</v>
      </c>
      <c r="L77">
        <v>100683</v>
      </c>
      <c r="M77">
        <v>99725</v>
      </c>
      <c r="N77">
        <v>98971</v>
      </c>
      <c r="O77">
        <f>INDEX([1]Opioid_prescription_amounts!$C$2:$E$3144,MATCH(B77,[1]Opioid_prescription_amounts!$C$2:$C$3144,0),2)</f>
        <v>461</v>
      </c>
      <c r="P77">
        <f>INDEX([1]Opioid_prescription_amounts!$C$2:$E$3144,MATCH(B77,[1]Opioid_prescription_amounts!$C$2:$C$3144,0),3)</f>
        <v>413.6</v>
      </c>
      <c r="Q77" t="s">
        <v>86</v>
      </c>
    </row>
    <row r="78" spans="2:17" x14ac:dyDescent="0.25">
      <c r="B78" t="str">
        <f t="shared" si="3"/>
        <v>Haines</v>
      </c>
      <c r="C78" t="s">
        <v>87</v>
      </c>
      <c r="D78">
        <v>2508</v>
      </c>
      <c r="E78">
        <v>2508</v>
      </c>
      <c r="F78">
        <v>2501</v>
      </c>
      <c r="G78">
        <v>2573</v>
      </c>
      <c r="H78">
        <v>2577</v>
      </c>
      <c r="I78">
        <v>2558</v>
      </c>
      <c r="J78">
        <v>2555</v>
      </c>
      <c r="K78">
        <v>2516</v>
      </c>
      <c r="L78">
        <v>2527</v>
      </c>
      <c r="M78">
        <v>2518</v>
      </c>
      <c r="N78">
        <v>2474</v>
      </c>
      <c r="O78" t="str">
        <f>INDEX([1]Opioid_prescription_amounts!$C$2:$E$3144,MATCH(B78,[1]Opioid_prescription_amounts!$C$2:$C$3144,0),2)</f>
        <v>N/A</v>
      </c>
      <c r="P78" t="str">
        <f>INDEX([1]Opioid_prescription_amounts!$C$2:$E$3144,MATCH(B78,[1]Opioid_prescription_amounts!$C$2:$C$3144,0),3)</f>
        <v>N/A</v>
      </c>
      <c r="Q78" t="s">
        <v>87</v>
      </c>
    </row>
    <row r="79" spans="2:17" x14ac:dyDescent="0.25">
      <c r="B79" t="str">
        <f>LEFT(C79,(FIND("Census",C79)-2))</f>
        <v>Hoonah-Angoon</v>
      </c>
      <c r="C79" t="s">
        <v>88</v>
      </c>
      <c r="D79">
        <v>2150</v>
      </c>
      <c r="E79">
        <v>2109</v>
      </c>
      <c r="F79">
        <v>2113</v>
      </c>
      <c r="G79">
        <v>2090</v>
      </c>
      <c r="H79">
        <v>2120</v>
      </c>
      <c r="I79">
        <v>2121</v>
      </c>
      <c r="J79">
        <v>2103</v>
      </c>
      <c r="K79">
        <v>2137</v>
      </c>
      <c r="L79">
        <v>2128</v>
      </c>
      <c r="M79">
        <v>2139</v>
      </c>
      <c r="N79">
        <v>2151</v>
      </c>
      <c r="O79" t="str">
        <f>INDEX([1]Opioid_prescription_amounts!$C$2:$E$3144,MATCH(B79,[1]Opioid_prescription_amounts!$C$2:$C$3144,0),2)</f>
        <v>N/A</v>
      </c>
      <c r="P79" t="str">
        <f>INDEX([1]Opioid_prescription_amounts!$C$2:$E$3144,MATCH(B79,[1]Opioid_prescription_amounts!$C$2:$C$3144,0),3)</f>
        <v>N/A</v>
      </c>
      <c r="Q79" t="s">
        <v>88</v>
      </c>
    </row>
    <row r="80" spans="2:17" x14ac:dyDescent="0.25">
      <c r="B80" t="str">
        <f t="shared" si="3"/>
        <v>Juneau City and</v>
      </c>
      <c r="C80" t="s">
        <v>89</v>
      </c>
      <c r="D80">
        <v>31275</v>
      </c>
      <c r="E80">
        <v>31275</v>
      </c>
      <c r="F80">
        <v>31386</v>
      </c>
      <c r="G80">
        <v>32152</v>
      </c>
      <c r="H80">
        <v>32378</v>
      </c>
      <c r="I80">
        <v>32587</v>
      </c>
      <c r="J80">
        <v>32476</v>
      </c>
      <c r="K80">
        <v>32601</v>
      </c>
      <c r="L80">
        <v>32400</v>
      </c>
      <c r="M80">
        <v>32061</v>
      </c>
      <c r="N80">
        <v>32113</v>
      </c>
      <c r="O80">
        <v>742.9</v>
      </c>
      <c r="P80">
        <v>577.20000000000005</v>
      </c>
      <c r="Q80" t="s">
        <v>89</v>
      </c>
    </row>
    <row r="81" spans="2:17" x14ac:dyDescent="0.25">
      <c r="B81" t="str">
        <f t="shared" si="3"/>
        <v>Kenai Peninsula</v>
      </c>
      <c r="C81" t="s">
        <v>90</v>
      </c>
      <c r="D81">
        <v>55400</v>
      </c>
      <c r="E81">
        <v>55400</v>
      </c>
      <c r="F81">
        <v>55561</v>
      </c>
      <c r="G81">
        <v>56302</v>
      </c>
      <c r="H81">
        <v>56906</v>
      </c>
      <c r="I81">
        <v>57015</v>
      </c>
      <c r="J81">
        <v>57565</v>
      </c>
      <c r="K81">
        <v>58029</v>
      </c>
      <c r="L81">
        <v>58452</v>
      </c>
      <c r="M81">
        <v>58522</v>
      </c>
      <c r="N81">
        <v>58533</v>
      </c>
      <c r="O81">
        <f>INDEX([1]Opioid_prescription_amounts!$C$2:$E$3144,MATCH(B81,[1]Opioid_prescription_amounts!$C$2:$C$3144,0),2)</f>
        <v>1362.1</v>
      </c>
      <c r="P81">
        <f>INDEX([1]Opioid_prescription_amounts!$C$2:$E$3144,MATCH(B81,[1]Opioid_prescription_amounts!$C$2:$C$3144,0),3)</f>
        <v>1343.7</v>
      </c>
      <c r="Q81" t="s">
        <v>90</v>
      </c>
    </row>
    <row r="82" spans="2:17" x14ac:dyDescent="0.25">
      <c r="B82" t="str">
        <f t="shared" si="3"/>
        <v>Ketchikan Gateway</v>
      </c>
      <c r="C82" t="s">
        <v>91</v>
      </c>
      <c r="D82">
        <v>13477</v>
      </c>
      <c r="E82">
        <v>13519</v>
      </c>
      <c r="F82">
        <v>13566</v>
      </c>
      <c r="G82">
        <v>13665</v>
      </c>
      <c r="H82">
        <v>13723</v>
      </c>
      <c r="I82">
        <v>13716</v>
      </c>
      <c r="J82">
        <v>13801</v>
      </c>
      <c r="K82">
        <v>13706</v>
      </c>
      <c r="L82">
        <v>13714</v>
      </c>
      <c r="M82">
        <v>13882</v>
      </c>
      <c r="N82">
        <v>13918</v>
      </c>
      <c r="O82">
        <f>INDEX([1]Opioid_prescription_amounts!$C$2:$E$3144,MATCH(B82,[1]Opioid_prescription_amounts!$C$2:$C$3144,0),2)</f>
        <v>817.4</v>
      </c>
      <c r="P82">
        <f>INDEX([1]Opioid_prescription_amounts!$C$2:$E$3144,MATCH(B82,[1]Opioid_prescription_amounts!$C$2:$C$3144,0),3)</f>
        <v>731.1</v>
      </c>
      <c r="Q82" t="s">
        <v>91</v>
      </c>
    </row>
    <row r="83" spans="2:17" x14ac:dyDescent="0.25">
      <c r="B83" t="str">
        <f t="shared" si="3"/>
        <v>Kodiak Island</v>
      </c>
      <c r="C83" t="s">
        <v>92</v>
      </c>
      <c r="D83">
        <v>13592</v>
      </c>
      <c r="E83">
        <v>13606</v>
      </c>
      <c r="F83">
        <v>13650</v>
      </c>
      <c r="G83">
        <v>13806</v>
      </c>
      <c r="H83">
        <v>14038</v>
      </c>
      <c r="I83">
        <v>14089</v>
      </c>
      <c r="J83">
        <v>13904</v>
      </c>
      <c r="K83">
        <v>13766</v>
      </c>
      <c r="L83">
        <v>13710</v>
      </c>
      <c r="M83">
        <v>13519</v>
      </c>
      <c r="N83">
        <v>13345</v>
      </c>
      <c r="O83">
        <f>INDEX([1]Opioid_prescription_amounts!$C$2:$E$3144,MATCH(B83,[1]Opioid_prescription_amounts!$C$2:$C$3144,0),2)</f>
        <v>386.3</v>
      </c>
      <c r="P83">
        <f>INDEX([1]Opioid_prescription_amounts!$C$2:$E$3144,MATCH(B83,[1]Opioid_prescription_amounts!$C$2:$C$3144,0),3)</f>
        <v>199.4</v>
      </c>
      <c r="Q83" t="s">
        <v>92</v>
      </c>
    </row>
    <row r="84" spans="2:17" x14ac:dyDescent="0.25">
      <c r="B84" t="str">
        <f>LEFT(C84,(FIND("Census",C84)-2))</f>
        <v>Kusilvak</v>
      </c>
      <c r="C84" t="s">
        <v>93</v>
      </c>
      <c r="D84">
        <v>7459</v>
      </c>
      <c r="E84">
        <v>7459</v>
      </c>
      <c r="F84">
        <v>7465</v>
      </c>
      <c r="G84">
        <v>7648</v>
      </c>
      <c r="H84">
        <v>7791</v>
      </c>
      <c r="I84">
        <v>7972</v>
      </c>
      <c r="J84">
        <v>8098</v>
      </c>
      <c r="K84">
        <v>8187</v>
      </c>
      <c r="L84">
        <v>8174</v>
      </c>
      <c r="M84">
        <v>8230</v>
      </c>
      <c r="N84">
        <v>8303</v>
      </c>
      <c r="O84" t="s">
        <v>3155</v>
      </c>
      <c r="P84" t="s">
        <v>3155</v>
      </c>
      <c r="Q84" t="s">
        <v>93</v>
      </c>
    </row>
    <row r="85" spans="2:17" x14ac:dyDescent="0.25">
      <c r="B85" t="str">
        <f t="shared" si="3"/>
        <v>Lake and Peninsula</v>
      </c>
      <c r="C85" t="s">
        <v>94</v>
      </c>
      <c r="D85">
        <v>1631</v>
      </c>
      <c r="E85">
        <v>1635</v>
      </c>
      <c r="F85">
        <v>1639</v>
      </c>
      <c r="G85">
        <v>1648</v>
      </c>
      <c r="H85">
        <v>1647</v>
      </c>
      <c r="I85">
        <v>1665</v>
      </c>
      <c r="J85">
        <v>1645</v>
      </c>
      <c r="K85">
        <v>1592</v>
      </c>
      <c r="L85">
        <v>1598</v>
      </c>
      <c r="M85">
        <v>1607</v>
      </c>
      <c r="N85">
        <v>1587</v>
      </c>
      <c r="O85" t="str">
        <f>INDEX([1]Opioid_prescription_amounts!$C$2:$E$3144,MATCH(B85,[1]Opioid_prescription_amounts!$C$2:$C$3144,0),2)</f>
        <v>N/A</v>
      </c>
      <c r="P85" t="str">
        <f>INDEX([1]Opioid_prescription_amounts!$C$2:$E$3144,MATCH(B85,[1]Opioid_prescription_amounts!$C$2:$C$3144,0),3)</f>
        <v>N/A</v>
      </c>
      <c r="Q85" t="s">
        <v>94</v>
      </c>
    </row>
    <row r="86" spans="2:17" x14ac:dyDescent="0.25">
      <c r="B86" t="str">
        <f t="shared" si="3"/>
        <v>Matanuska-Susitna</v>
      </c>
      <c r="C86" t="s">
        <v>95</v>
      </c>
      <c r="D86">
        <v>88995</v>
      </c>
      <c r="E86">
        <v>88992</v>
      </c>
      <c r="F86">
        <v>89735</v>
      </c>
      <c r="G86">
        <v>91716</v>
      </c>
      <c r="H86">
        <v>93670</v>
      </c>
      <c r="I86">
        <v>95877</v>
      </c>
      <c r="J86">
        <v>98104</v>
      </c>
      <c r="K86">
        <v>101068</v>
      </c>
      <c r="L86">
        <v>104157</v>
      </c>
      <c r="M86">
        <v>106383</v>
      </c>
      <c r="N86">
        <v>107610</v>
      </c>
      <c r="O86">
        <v>930.4</v>
      </c>
      <c r="P86">
        <v>869.3</v>
      </c>
      <c r="Q86" t="s">
        <v>95</v>
      </c>
    </row>
    <row r="87" spans="2:17" x14ac:dyDescent="0.25">
      <c r="B87" t="str">
        <f>LEFT(C87,(FIND("Census",C87)-2))</f>
        <v>Nome</v>
      </c>
      <c r="C87" t="s">
        <v>96</v>
      </c>
      <c r="D87">
        <v>9492</v>
      </c>
      <c r="E87">
        <v>9492</v>
      </c>
      <c r="F87">
        <v>9544</v>
      </c>
      <c r="G87">
        <v>9775</v>
      </c>
      <c r="H87">
        <v>9819</v>
      </c>
      <c r="I87">
        <v>9845</v>
      </c>
      <c r="J87">
        <v>9803</v>
      </c>
      <c r="K87">
        <v>9885</v>
      </c>
      <c r="L87">
        <v>9961</v>
      </c>
      <c r="M87">
        <v>9968</v>
      </c>
      <c r="N87">
        <v>10008</v>
      </c>
      <c r="O87" t="str">
        <f>INDEX([1]Opioid_prescription_amounts!$C$2:$E$3144,MATCH(B87,[1]Opioid_prescription_amounts!$C$2:$C$3144,0),2)</f>
        <v>N/A</v>
      </c>
      <c r="P87" t="str">
        <f>INDEX([1]Opioid_prescription_amounts!$C$2:$E$3144,MATCH(B87,[1]Opioid_prescription_amounts!$C$2:$C$3144,0),3)</f>
        <v>N/A</v>
      </c>
      <c r="Q87" t="s">
        <v>96</v>
      </c>
    </row>
    <row r="88" spans="2:17" x14ac:dyDescent="0.25">
      <c r="B88" t="str">
        <f t="shared" si="3"/>
        <v>North Slope</v>
      </c>
      <c r="C88" t="s">
        <v>97</v>
      </c>
      <c r="D88">
        <v>9430</v>
      </c>
      <c r="E88">
        <v>9430</v>
      </c>
      <c r="F88">
        <v>9476</v>
      </c>
      <c r="G88">
        <v>9550</v>
      </c>
      <c r="H88">
        <v>9692</v>
      </c>
      <c r="I88">
        <v>9786</v>
      </c>
      <c r="J88">
        <v>9769</v>
      </c>
      <c r="K88">
        <v>9795</v>
      </c>
      <c r="L88">
        <v>9718</v>
      </c>
      <c r="M88">
        <v>9831</v>
      </c>
      <c r="N88">
        <v>9872</v>
      </c>
      <c r="O88" t="str">
        <f>INDEX([1]Opioid_prescription_amounts!$C$2:$E$3144,MATCH(B88,[1]Opioid_prescription_amounts!$C$2:$C$3144,0),2)</f>
        <v>N/A</v>
      </c>
      <c r="P88" t="str">
        <f>INDEX([1]Opioid_prescription_amounts!$C$2:$E$3144,MATCH(B88,[1]Opioid_prescription_amounts!$C$2:$C$3144,0),3)</f>
        <v>N/A</v>
      </c>
      <c r="Q88" t="s">
        <v>97</v>
      </c>
    </row>
    <row r="89" spans="2:17" x14ac:dyDescent="0.25">
      <c r="B89" t="str">
        <f t="shared" si="3"/>
        <v>Northwest Arctic</v>
      </c>
      <c r="C89" t="s">
        <v>98</v>
      </c>
      <c r="D89">
        <v>7523</v>
      </c>
      <c r="E89">
        <v>7523</v>
      </c>
      <c r="F89">
        <v>7559</v>
      </c>
      <c r="G89">
        <v>7705</v>
      </c>
      <c r="H89">
        <v>7707</v>
      </c>
      <c r="I89">
        <v>7725</v>
      </c>
      <c r="J89">
        <v>7771</v>
      </c>
      <c r="K89">
        <v>7771</v>
      </c>
      <c r="L89">
        <v>7689</v>
      </c>
      <c r="M89">
        <v>7767</v>
      </c>
      <c r="N89">
        <v>7671</v>
      </c>
      <c r="O89" t="str">
        <f>INDEX([1]Opioid_prescription_amounts!$C$2:$E$3144,MATCH(B89,[1]Opioid_prescription_amounts!$C$2:$C$3144,0),2)</f>
        <v>N/A</v>
      </c>
      <c r="P89" t="str">
        <f>INDEX([1]Opioid_prescription_amounts!$C$2:$E$3144,MATCH(B89,[1]Opioid_prescription_amounts!$C$2:$C$3144,0),3)</f>
        <v>N/A</v>
      </c>
      <c r="Q89" t="s">
        <v>98</v>
      </c>
    </row>
    <row r="90" spans="2:17" x14ac:dyDescent="0.25">
      <c r="B90" t="str">
        <f t="shared" si="3"/>
        <v>Petersburg</v>
      </c>
      <c r="C90" t="s">
        <v>99</v>
      </c>
      <c r="D90">
        <v>3815</v>
      </c>
      <c r="E90">
        <v>3207</v>
      </c>
      <c r="F90">
        <v>3219</v>
      </c>
      <c r="G90">
        <v>3254</v>
      </c>
      <c r="H90">
        <v>3278</v>
      </c>
      <c r="I90">
        <v>3293</v>
      </c>
      <c r="J90">
        <v>3265</v>
      </c>
      <c r="K90">
        <v>3259</v>
      </c>
      <c r="L90">
        <v>3270</v>
      </c>
      <c r="M90">
        <v>3259</v>
      </c>
      <c r="N90">
        <v>3221</v>
      </c>
      <c r="O90">
        <f>INDEX([1]Opioid_prescription_amounts!$C$2:$E$3144,MATCH(B90,[1]Opioid_prescription_amounts!$C$2:$C$3144,0),2)</f>
        <v>1017.7</v>
      </c>
      <c r="P90">
        <f>INDEX([1]Opioid_prescription_amounts!$C$2:$E$3144,MATCH(B90,[1]Opioid_prescription_amounts!$C$2:$C$3144,0),3)</f>
        <v>682.9</v>
      </c>
      <c r="Q90" t="s">
        <v>99</v>
      </c>
    </row>
    <row r="91" spans="2:17" x14ac:dyDescent="0.25">
      <c r="B91" t="str">
        <f>LEFT(C91,(FIND("Census",C91)-2))</f>
        <v>Prince of Wales-Hyder</v>
      </c>
      <c r="C91" t="s">
        <v>100</v>
      </c>
      <c r="D91">
        <v>5559</v>
      </c>
      <c r="E91">
        <v>6170</v>
      </c>
      <c r="F91">
        <v>6213</v>
      </c>
      <c r="G91">
        <v>6374</v>
      </c>
      <c r="H91">
        <v>6421</v>
      </c>
      <c r="I91">
        <v>6443</v>
      </c>
      <c r="J91">
        <v>6460</v>
      </c>
      <c r="K91">
        <v>6505</v>
      </c>
      <c r="L91">
        <v>6516</v>
      </c>
      <c r="M91">
        <v>6469</v>
      </c>
      <c r="N91">
        <v>6422</v>
      </c>
      <c r="O91" t="s">
        <v>3155</v>
      </c>
      <c r="P91">
        <v>433.2</v>
      </c>
      <c r="Q91" t="s">
        <v>100</v>
      </c>
    </row>
    <row r="92" spans="2:17" x14ac:dyDescent="0.25">
      <c r="B92" t="str">
        <f t="shared" si="3"/>
        <v>Sitka City and</v>
      </c>
      <c r="C92" t="s">
        <v>101</v>
      </c>
      <c r="D92">
        <v>8881</v>
      </c>
      <c r="E92">
        <v>8881</v>
      </c>
      <c r="F92">
        <v>8881</v>
      </c>
      <c r="G92">
        <v>8886</v>
      </c>
      <c r="H92">
        <v>9019</v>
      </c>
      <c r="I92">
        <v>8973</v>
      </c>
      <c r="J92">
        <v>8839</v>
      </c>
      <c r="K92">
        <v>8778</v>
      </c>
      <c r="L92">
        <v>8738</v>
      </c>
      <c r="M92">
        <v>8686</v>
      </c>
      <c r="N92">
        <v>8647</v>
      </c>
      <c r="O92" t="s">
        <v>3155</v>
      </c>
      <c r="P92">
        <v>107.3</v>
      </c>
      <c r="Q92" t="s">
        <v>101</v>
      </c>
    </row>
    <row r="93" spans="2:17" x14ac:dyDescent="0.25">
      <c r="B93" t="str">
        <f>LEFT(C93,(FIND("Municipality",C93)-2))</f>
        <v>Skagway</v>
      </c>
      <c r="C93" t="s">
        <v>102</v>
      </c>
      <c r="D93">
        <v>968</v>
      </c>
      <c r="E93">
        <v>968</v>
      </c>
      <c r="F93">
        <v>968</v>
      </c>
      <c r="G93">
        <v>962</v>
      </c>
      <c r="H93">
        <v>999</v>
      </c>
      <c r="I93">
        <v>1025</v>
      </c>
      <c r="J93">
        <v>1053</v>
      </c>
      <c r="K93">
        <v>1087</v>
      </c>
      <c r="L93">
        <v>1132</v>
      </c>
      <c r="M93">
        <v>1162</v>
      </c>
      <c r="N93">
        <v>1148</v>
      </c>
      <c r="O93" t="str">
        <f>INDEX([1]Opioid_prescription_amounts!$C$2:$E$3144,MATCH(B93,[1]Opioid_prescription_amounts!$C$2:$C$3144,0),2)</f>
        <v>N/A</v>
      </c>
      <c r="P93" t="str">
        <f>INDEX([1]Opioid_prescription_amounts!$C$2:$E$3144,MATCH(B93,[1]Opioid_prescription_amounts!$C$2:$C$3144,0),3)</f>
        <v>N/A</v>
      </c>
      <c r="Q93" t="s">
        <v>102</v>
      </c>
    </row>
    <row r="94" spans="2:17" x14ac:dyDescent="0.25">
      <c r="B94" t="str">
        <f>LEFT(C94,(FIND("Census",C94)-2))</f>
        <v>Southeast Fairbanks</v>
      </c>
      <c r="C94" t="s">
        <v>103</v>
      </c>
      <c r="D94">
        <v>7029</v>
      </c>
      <c r="E94">
        <v>7029</v>
      </c>
      <c r="F94">
        <v>7061</v>
      </c>
      <c r="G94">
        <v>7148</v>
      </c>
      <c r="H94">
        <v>7170</v>
      </c>
      <c r="I94">
        <v>6984</v>
      </c>
      <c r="J94">
        <v>6922</v>
      </c>
      <c r="K94">
        <v>6804</v>
      </c>
      <c r="L94">
        <v>6849</v>
      </c>
      <c r="M94">
        <v>6885</v>
      </c>
      <c r="N94">
        <v>6918</v>
      </c>
      <c r="O94" t="str">
        <f>INDEX([1]Opioid_prescription_amounts!$C$2:$E$3144,MATCH(B94,[1]Opioid_prescription_amounts!$C$2:$C$3144,0),2)</f>
        <v>N/A</v>
      </c>
      <c r="P94" t="str">
        <f>INDEX([1]Opioid_prescription_amounts!$C$2:$E$3144,MATCH(B94,[1]Opioid_prescription_amounts!$C$2:$C$3144,0),3)</f>
        <v>N/A</v>
      </c>
      <c r="Q94" t="s">
        <v>103</v>
      </c>
    </row>
    <row r="95" spans="2:17" x14ac:dyDescent="0.25">
      <c r="B95" t="str">
        <f>LEFT(C95,(FIND("Census",C95)-2))</f>
        <v>Valdez-Cordova</v>
      </c>
      <c r="C95" t="s">
        <v>104</v>
      </c>
      <c r="D95">
        <v>9636</v>
      </c>
      <c r="E95">
        <v>9636</v>
      </c>
      <c r="F95">
        <v>9655</v>
      </c>
      <c r="G95">
        <v>9738</v>
      </c>
      <c r="H95">
        <v>9730</v>
      </c>
      <c r="I95">
        <v>9776</v>
      </c>
      <c r="J95">
        <v>9475</v>
      </c>
      <c r="K95">
        <v>9322</v>
      </c>
      <c r="L95">
        <v>9318</v>
      </c>
      <c r="M95">
        <v>9224</v>
      </c>
      <c r="N95">
        <v>9164</v>
      </c>
      <c r="O95">
        <v>568.1</v>
      </c>
      <c r="P95">
        <v>470</v>
      </c>
      <c r="Q95" t="s">
        <v>104</v>
      </c>
    </row>
    <row r="96" spans="2:17" x14ac:dyDescent="0.25">
      <c r="B96" t="str">
        <f t="shared" si="3"/>
        <v>Wrangell City and</v>
      </c>
      <c r="C96" t="s">
        <v>105</v>
      </c>
      <c r="D96">
        <v>2369</v>
      </c>
      <c r="E96">
        <v>2365</v>
      </c>
      <c r="F96">
        <v>2371</v>
      </c>
      <c r="G96">
        <v>2395</v>
      </c>
      <c r="H96">
        <v>2425</v>
      </c>
      <c r="I96">
        <v>2455</v>
      </c>
      <c r="J96">
        <v>2447</v>
      </c>
      <c r="K96">
        <v>2459</v>
      </c>
      <c r="L96">
        <v>2501</v>
      </c>
      <c r="M96">
        <v>2511</v>
      </c>
      <c r="N96">
        <v>2503</v>
      </c>
      <c r="O96">
        <v>250.3</v>
      </c>
      <c r="P96">
        <v>1.6</v>
      </c>
      <c r="Q96" t="s">
        <v>105</v>
      </c>
    </row>
    <row r="97" spans="2:17" x14ac:dyDescent="0.25">
      <c r="B97" t="str">
        <f t="shared" si="3"/>
        <v>Yakutat City and</v>
      </c>
      <c r="C97" t="s">
        <v>106</v>
      </c>
      <c r="D97">
        <v>662</v>
      </c>
      <c r="E97">
        <v>662</v>
      </c>
      <c r="F97">
        <v>662</v>
      </c>
      <c r="G97">
        <v>656</v>
      </c>
      <c r="H97">
        <v>664</v>
      </c>
      <c r="I97">
        <v>651</v>
      </c>
      <c r="J97">
        <v>655</v>
      </c>
      <c r="K97">
        <v>635</v>
      </c>
      <c r="L97">
        <v>613</v>
      </c>
      <c r="M97">
        <v>607</v>
      </c>
      <c r="N97">
        <v>604</v>
      </c>
      <c r="O97" t="s">
        <v>3155</v>
      </c>
      <c r="P97" t="s">
        <v>3155</v>
      </c>
      <c r="Q97" t="s">
        <v>106</v>
      </c>
    </row>
    <row r="98" spans="2:17" x14ac:dyDescent="0.25">
      <c r="B98" t="str">
        <f>LEFT(C98,(FIND("Census",C98)-2))</f>
        <v>Yukon-Koyukuk</v>
      </c>
      <c r="C98" t="s">
        <v>107</v>
      </c>
      <c r="D98">
        <v>5588</v>
      </c>
      <c r="E98">
        <v>5588</v>
      </c>
      <c r="F98">
        <v>5613</v>
      </c>
      <c r="G98">
        <v>5631</v>
      </c>
      <c r="H98">
        <v>5624</v>
      </c>
      <c r="I98">
        <v>5564</v>
      </c>
      <c r="J98">
        <v>5464</v>
      </c>
      <c r="K98">
        <v>5466</v>
      </c>
      <c r="L98">
        <v>5423</v>
      </c>
      <c r="M98">
        <v>5396</v>
      </c>
      <c r="N98">
        <v>5327</v>
      </c>
      <c r="O98" t="str">
        <f>INDEX([1]Opioid_prescription_amounts!$C$2:$E$3144,MATCH(B98,[1]Opioid_prescription_amounts!$C$2:$C$3144,0),2)</f>
        <v>N/A</v>
      </c>
      <c r="P98" t="str">
        <f>INDEX([1]Opioid_prescription_amounts!$C$2:$E$3144,MATCH(B98,[1]Opioid_prescription_amounts!$C$2:$C$3144,0),3)</f>
        <v>N/A</v>
      </c>
      <c r="Q98" t="s">
        <v>107</v>
      </c>
    </row>
    <row r="99" spans="2:17" x14ac:dyDescent="0.25">
      <c r="B99" t="str">
        <f t="shared" si="1"/>
        <v>Apache</v>
      </c>
      <c r="C99" t="s">
        <v>108</v>
      </c>
      <c r="D99">
        <v>71518</v>
      </c>
      <c r="E99">
        <v>71517</v>
      </c>
      <c r="F99">
        <v>71832</v>
      </c>
      <c r="G99">
        <v>72186</v>
      </c>
      <c r="H99">
        <v>72238</v>
      </c>
      <c r="I99">
        <v>72341</v>
      </c>
      <c r="J99">
        <v>71820</v>
      </c>
      <c r="K99">
        <v>71022</v>
      </c>
      <c r="L99">
        <v>71403</v>
      </c>
      <c r="M99">
        <v>71545</v>
      </c>
      <c r="N99">
        <v>71818</v>
      </c>
      <c r="O99">
        <f>INDEX([1]Opioid_prescription_amounts!$C$2:$E$3144,MATCH(B99,[1]Opioid_prescription_amounts!$C$2:$C$3144,0),2)</f>
        <v>235.8</v>
      </c>
      <c r="P99">
        <f>INDEX([1]Opioid_prescription_amounts!$C$2:$E$3144,MATCH(B99,[1]Opioid_prescription_amounts!$C$2:$C$3144,0),3)</f>
        <v>261.60000000000002</v>
      </c>
      <c r="Q99" t="s">
        <v>108</v>
      </c>
    </row>
    <row r="100" spans="2:17" x14ac:dyDescent="0.25">
      <c r="B100" t="str">
        <f t="shared" si="1"/>
        <v>Cochise</v>
      </c>
      <c r="C100" t="s">
        <v>109</v>
      </c>
      <c r="D100">
        <v>131346</v>
      </c>
      <c r="E100">
        <v>131357</v>
      </c>
      <c r="F100">
        <v>131822</v>
      </c>
      <c r="G100">
        <v>133111</v>
      </c>
      <c r="H100">
        <v>132026</v>
      </c>
      <c r="I100">
        <v>129608</v>
      </c>
      <c r="J100">
        <v>127352</v>
      </c>
      <c r="K100">
        <v>126502</v>
      </c>
      <c r="L100">
        <v>125782</v>
      </c>
      <c r="M100">
        <v>124990</v>
      </c>
      <c r="N100">
        <v>126770</v>
      </c>
      <c r="O100">
        <f>INDEX([1]Opioid_prescription_amounts!$C$2:$E$3144,MATCH(B100,[1]Opioid_prescription_amounts!$C$2:$C$3144,0),2)</f>
        <v>1202.9000000000001</v>
      </c>
      <c r="P100">
        <f>INDEX([1]Opioid_prescription_amounts!$C$2:$E$3144,MATCH(B100,[1]Opioid_prescription_amounts!$C$2:$C$3144,0),3)</f>
        <v>1130.2</v>
      </c>
      <c r="Q100" t="s">
        <v>109</v>
      </c>
    </row>
    <row r="101" spans="2:17" x14ac:dyDescent="0.25">
      <c r="B101" t="str">
        <f t="shared" si="1"/>
        <v>Coconino</v>
      </c>
      <c r="C101" t="s">
        <v>110</v>
      </c>
      <c r="D101">
        <v>134421</v>
      </c>
      <c r="E101">
        <v>134431</v>
      </c>
      <c r="F101">
        <v>134618</v>
      </c>
      <c r="G101">
        <v>134269</v>
      </c>
      <c r="H101">
        <v>136152</v>
      </c>
      <c r="I101">
        <v>136713</v>
      </c>
      <c r="J101">
        <v>137583</v>
      </c>
      <c r="K101">
        <v>139024</v>
      </c>
      <c r="L101">
        <v>140515</v>
      </c>
      <c r="M101">
        <v>141107</v>
      </c>
      <c r="N101">
        <v>142854</v>
      </c>
      <c r="O101">
        <f>INDEX([1]Opioid_prescription_amounts!$C$2:$E$3144,MATCH(B101,[1]Opioid_prescription_amounts!$C$2:$C$3144,0),2)</f>
        <v>461.8</v>
      </c>
      <c r="P101">
        <f>INDEX([1]Opioid_prescription_amounts!$C$2:$E$3144,MATCH(B101,[1]Opioid_prescription_amounts!$C$2:$C$3144,0),3)</f>
        <v>560.29999999999995</v>
      </c>
      <c r="Q101" t="s">
        <v>110</v>
      </c>
    </row>
    <row r="102" spans="2:17" x14ac:dyDescent="0.25">
      <c r="B102" t="str">
        <f t="shared" si="1"/>
        <v>Gila</v>
      </c>
      <c r="C102" t="s">
        <v>111</v>
      </c>
      <c r="D102">
        <v>53597</v>
      </c>
      <c r="E102">
        <v>53594</v>
      </c>
      <c r="F102">
        <v>53571</v>
      </c>
      <c r="G102">
        <v>53444</v>
      </c>
      <c r="H102">
        <v>53003</v>
      </c>
      <c r="I102">
        <v>53022</v>
      </c>
      <c r="J102">
        <v>53070</v>
      </c>
      <c r="K102">
        <v>53006</v>
      </c>
      <c r="L102">
        <v>53404</v>
      </c>
      <c r="M102">
        <v>53629</v>
      </c>
      <c r="N102">
        <v>53889</v>
      </c>
      <c r="O102">
        <f>INDEX([1]Opioid_prescription_amounts!$C$2:$E$3144,MATCH(B102,[1]Opioid_prescription_amounts!$C$2:$C$3144,0),2)</f>
        <v>1776.4</v>
      </c>
      <c r="P102">
        <f>INDEX([1]Opioid_prescription_amounts!$C$2:$E$3144,MATCH(B102,[1]Opioid_prescription_amounts!$C$2:$C$3144,0),3)</f>
        <v>1812.2</v>
      </c>
      <c r="Q102" t="s">
        <v>111</v>
      </c>
    </row>
    <row r="103" spans="2:17" x14ac:dyDescent="0.25">
      <c r="B103" t="str">
        <f t="shared" si="1"/>
        <v>Graham</v>
      </c>
      <c r="C103" t="s">
        <v>112</v>
      </c>
      <c r="D103">
        <v>37220</v>
      </c>
      <c r="E103">
        <v>37219</v>
      </c>
      <c r="F103">
        <v>37159</v>
      </c>
      <c r="G103">
        <v>37134</v>
      </c>
      <c r="H103">
        <v>37024</v>
      </c>
      <c r="I103">
        <v>37454</v>
      </c>
      <c r="J103">
        <v>38124</v>
      </c>
      <c r="K103">
        <v>37873</v>
      </c>
      <c r="L103">
        <v>37823</v>
      </c>
      <c r="M103">
        <v>37501</v>
      </c>
      <c r="N103">
        <v>38072</v>
      </c>
      <c r="O103">
        <f>INDEX([1]Opioid_prescription_amounts!$C$2:$E$3144,MATCH(B103,[1]Opioid_prescription_amounts!$C$2:$C$3144,0),2)</f>
        <v>2404.3000000000002</v>
      </c>
      <c r="P103">
        <f>INDEX([1]Opioid_prescription_amounts!$C$2:$E$3144,MATCH(B103,[1]Opioid_prescription_amounts!$C$2:$C$3144,0),3)</f>
        <v>1580.7</v>
      </c>
      <c r="Q103" t="s">
        <v>112</v>
      </c>
    </row>
    <row r="104" spans="2:17" x14ac:dyDescent="0.25">
      <c r="B104" t="str">
        <f t="shared" si="1"/>
        <v>Greenlee</v>
      </c>
      <c r="C104" t="s">
        <v>113</v>
      </c>
      <c r="D104">
        <v>8437</v>
      </c>
      <c r="E104">
        <v>8437</v>
      </c>
      <c r="F104">
        <v>8332</v>
      </c>
      <c r="G104">
        <v>8577</v>
      </c>
      <c r="H104">
        <v>8756</v>
      </c>
      <c r="I104">
        <v>8908</v>
      </c>
      <c r="J104">
        <v>9341</v>
      </c>
      <c r="K104">
        <v>9575</v>
      </c>
      <c r="L104">
        <v>9651</v>
      </c>
      <c r="M104">
        <v>9468</v>
      </c>
      <c r="N104">
        <v>9483</v>
      </c>
      <c r="O104" t="str">
        <f>INDEX([1]Opioid_prescription_amounts!$C$2:$E$3144,MATCH(B104,[1]Opioid_prescription_amounts!$C$2:$C$3144,0),2)</f>
        <v>N/A</v>
      </c>
      <c r="P104">
        <f>INDEX([1]Opioid_prescription_amounts!$C$2:$E$3144,MATCH(B104,[1]Opioid_prescription_amounts!$C$2:$C$3144,0),3)</f>
        <v>2.2999999999999998</v>
      </c>
      <c r="Q104" t="s">
        <v>113</v>
      </c>
    </row>
    <row r="105" spans="2:17" x14ac:dyDescent="0.25">
      <c r="B105" t="str">
        <f t="shared" si="1"/>
        <v>La Paz</v>
      </c>
      <c r="C105" t="s">
        <v>114</v>
      </c>
      <c r="D105">
        <v>20489</v>
      </c>
      <c r="E105">
        <v>20489</v>
      </c>
      <c r="F105">
        <v>20497</v>
      </c>
      <c r="G105">
        <v>20608</v>
      </c>
      <c r="H105">
        <v>20530</v>
      </c>
      <c r="I105">
        <v>20532</v>
      </c>
      <c r="J105">
        <v>20529</v>
      </c>
      <c r="K105">
        <v>20483</v>
      </c>
      <c r="L105">
        <v>20661</v>
      </c>
      <c r="M105">
        <v>20735</v>
      </c>
      <c r="N105">
        <v>21098</v>
      </c>
      <c r="O105">
        <f>INDEX([1]Opioid_prescription_amounts!$C$2:$E$3144,MATCH(B105,[1]Opioid_prescription_amounts!$C$2:$C$3144,0),2)</f>
        <v>1078.5</v>
      </c>
      <c r="P105">
        <f>INDEX([1]Opioid_prescription_amounts!$C$2:$E$3144,MATCH(B105,[1]Opioid_prescription_amounts!$C$2:$C$3144,0),3)</f>
        <v>1003</v>
      </c>
      <c r="Q105" t="s">
        <v>114</v>
      </c>
    </row>
    <row r="106" spans="2:17" x14ac:dyDescent="0.25">
      <c r="B106" t="str">
        <f t="shared" si="1"/>
        <v>Maricopa</v>
      </c>
      <c r="C106" t="s">
        <v>115</v>
      </c>
      <c r="D106">
        <v>3817117</v>
      </c>
      <c r="E106">
        <v>3817359</v>
      </c>
      <c r="F106">
        <v>3825191</v>
      </c>
      <c r="G106">
        <v>3875065</v>
      </c>
      <c r="H106">
        <v>3948225</v>
      </c>
      <c r="I106">
        <v>4019019</v>
      </c>
      <c r="J106">
        <v>4095508</v>
      </c>
      <c r="K106">
        <v>4175049</v>
      </c>
      <c r="L106">
        <v>4258603</v>
      </c>
      <c r="M106">
        <v>4329580</v>
      </c>
      <c r="N106">
        <v>4410824</v>
      </c>
      <c r="O106">
        <f>INDEX([1]Opioid_prescription_amounts!$C$2:$E$3144,MATCH(B106,[1]Opioid_prescription_amounts!$C$2:$C$3144,0),2)</f>
        <v>884.5</v>
      </c>
      <c r="P106">
        <f>INDEX([1]Opioid_prescription_amounts!$C$2:$E$3144,MATCH(B106,[1]Opioid_prescription_amounts!$C$2:$C$3144,0),3)</f>
        <v>768.3</v>
      </c>
      <c r="Q106" t="s">
        <v>115</v>
      </c>
    </row>
    <row r="107" spans="2:17" x14ac:dyDescent="0.25">
      <c r="B107" t="str">
        <f t="shared" si="1"/>
        <v>Mohave</v>
      </c>
      <c r="C107" t="s">
        <v>116</v>
      </c>
      <c r="D107">
        <v>200186</v>
      </c>
      <c r="E107">
        <v>200182</v>
      </c>
      <c r="F107">
        <v>200315</v>
      </c>
      <c r="G107">
        <v>202801</v>
      </c>
      <c r="H107">
        <v>203356</v>
      </c>
      <c r="I107">
        <v>203158</v>
      </c>
      <c r="J107">
        <v>203474</v>
      </c>
      <c r="K107">
        <v>204661</v>
      </c>
      <c r="L107">
        <v>205521</v>
      </c>
      <c r="M107">
        <v>207114</v>
      </c>
      <c r="N107">
        <v>209550</v>
      </c>
      <c r="O107">
        <f>INDEX([1]Opioid_prescription_amounts!$C$2:$E$3144,MATCH(B107,[1]Opioid_prescription_amounts!$C$2:$C$3144,0),2)</f>
        <v>1737.1</v>
      </c>
      <c r="P107">
        <f>INDEX([1]Opioid_prescription_amounts!$C$2:$E$3144,MATCH(B107,[1]Opioid_prescription_amounts!$C$2:$C$3144,0),3)</f>
        <v>1789.5</v>
      </c>
      <c r="Q107" t="s">
        <v>116</v>
      </c>
    </row>
    <row r="108" spans="2:17" x14ac:dyDescent="0.25">
      <c r="B108" t="str">
        <f t="shared" si="1"/>
        <v>Navajo</v>
      </c>
      <c r="C108" t="s">
        <v>117</v>
      </c>
      <c r="D108">
        <v>107449</v>
      </c>
      <c r="E108">
        <v>107488</v>
      </c>
      <c r="F108">
        <v>107696</v>
      </c>
      <c r="G108">
        <v>107545</v>
      </c>
      <c r="H108">
        <v>107314</v>
      </c>
      <c r="I108">
        <v>107145</v>
      </c>
      <c r="J108">
        <v>107724</v>
      </c>
      <c r="K108">
        <v>107688</v>
      </c>
      <c r="L108">
        <v>108523</v>
      </c>
      <c r="M108">
        <v>109144</v>
      </c>
      <c r="N108">
        <v>110445</v>
      </c>
      <c r="O108">
        <f>INDEX([1]Opioid_prescription_amounts!$C$2:$E$3144,MATCH(B108,[1]Opioid_prescription_amounts!$C$2:$C$3144,0),2)</f>
        <v>852</v>
      </c>
      <c r="P108">
        <f>INDEX([1]Opioid_prescription_amounts!$C$2:$E$3144,MATCH(B108,[1]Opioid_prescription_amounts!$C$2:$C$3144,0),3)</f>
        <v>912.2</v>
      </c>
      <c r="Q108" t="s">
        <v>117</v>
      </c>
    </row>
    <row r="109" spans="2:17" x14ac:dyDescent="0.25">
      <c r="B109" t="str">
        <f t="shared" si="1"/>
        <v>Pima</v>
      </c>
      <c r="C109" t="s">
        <v>118</v>
      </c>
      <c r="D109">
        <v>980263</v>
      </c>
      <c r="E109">
        <v>980263</v>
      </c>
      <c r="F109">
        <v>981653</v>
      </c>
      <c r="G109">
        <v>988407</v>
      </c>
      <c r="H109">
        <v>993215</v>
      </c>
      <c r="I109">
        <v>997437</v>
      </c>
      <c r="J109">
        <v>1004675</v>
      </c>
      <c r="K109">
        <v>1009737</v>
      </c>
      <c r="L109">
        <v>1017624</v>
      </c>
      <c r="M109">
        <v>1027502</v>
      </c>
      <c r="N109">
        <v>1039073</v>
      </c>
      <c r="O109">
        <f>INDEX([1]Opioid_prescription_amounts!$C$2:$E$3144,MATCH(B109,[1]Opioid_prescription_amounts!$C$2:$C$3144,0),2)</f>
        <v>1389.8</v>
      </c>
      <c r="P109">
        <f>INDEX([1]Opioid_prescription_amounts!$C$2:$E$3144,MATCH(B109,[1]Opioid_prescription_amounts!$C$2:$C$3144,0),3)</f>
        <v>1035.5999999999999</v>
      </c>
      <c r="Q109" t="s">
        <v>118</v>
      </c>
    </row>
    <row r="110" spans="2:17" x14ac:dyDescent="0.25">
      <c r="B110" t="str">
        <f t="shared" si="1"/>
        <v>Pinal</v>
      </c>
      <c r="C110" t="s">
        <v>119</v>
      </c>
      <c r="D110">
        <v>375770</v>
      </c>
      <c r="E110">
        <v>375768</v>
      </c>
      <c r="F110">
        <v>379547</v>
      </c>
      <c r="G110">
        <v>378760</v>
      </c>
      <c r="H110">
        <v>382828</v>
      </c>
      <c r="I110">
        <v>385656</v>
      </c>
      <c r="J110">
        <v>395915</v>
      </c>
      <c r="K110">
        <v>406073</v>
      </c>
      <c r="L110">
        <v>417363</v>
      </c>
      <c r="M110">
        <v>432114</v>
      </c>
      <c r="N110">
        <v>447138</v>
      </c>
      <c r="O110">
        <f>INDEX([1]Opioid_prescription_amounts!$C$2:$E$3144,MATCH(B110,[1]Opioid_prescription_amounts!$C$2:$C$3144,0),2)</f>
        <v>688.2</v>
      </c>
      <c r="P110">
        <f>INDEX([1]Opioid_prescription_amounts!$C$2:$E$3144,MATCH(B110,[1]Opioid_prescription_amounts!$C$2:$C$3144,0),3)</f>
        <v>678.4</v>
      </c>
      <c r="Q110" t="s">
        <v>119</v>
      </c>
    </row>
    <row r="111" spans="2:17" x14ac:dyDescent="0.25">
      <c r="B111" t="str">
        <f t="shared" si="1"/>
        <v>Santa Cruz</v>
      </c>
      <c r="C111" t="s">
        <v>120</v>
      </c>
      <c r="D111">
        <v>47420</v>
      </c>
      <c r="E111">
        <v>47420</v>
      </c>
      <c r="F111">
        <v>47420</v>
      </c>
      <c r="G111">
        <v>47684</v>
      </c>
      <c r="H111">
        <v>47396</v>
      </c>
      <c r="I111">
        <v>46991</v>
      </c>
      <c r="J111">
        <v>46703</v>
      </c>
      <c r="K111">
        <v>46602</v>
      </c>
      <c r="L111">
        <v>46468</v>
      </c>
      <c r="M111">
        <v>46636</v>
      </c>
      <c r="N111">
        <v>46511</v>
      </c>
      <c r="O111">
        <f>INDEX([1]Opioid_prescription_amounts!$C$2:$E$3144,MATCH(B111,[1]Opioid_prescription_amounts!$C$2:$C$3144,0),2)</f>
        <v>288.60000000000002</v>
      </c>
      <c r="P111">
        <f>INDEX([1]Opioid_prescription_amounts!$C$2:$E$3144,MATCH(B111,[1]Opioid_prescription_amounts!$C$2:$C$3144,0),3)</f>
        <v>133.4</v>
      </c>
      <c r="Q111" t="s">
        <v>120</v>
      </c>
    </row>
    <row r="112" spans="2:17" x14ac:dyDescent="0.25">
      <c r="B112" t="str">
        <f t="shared" si="1"/>
        <v>Yavapai</v>
      </c>
      <c r="C112" t="s">
        <v>121</v>
      </c>
      <c r="D112">
        <v>211033</v>
      </c>
      <c r="E112">
        <v>211014</v>
      </c>
      <c r="F112">
        <v>210983</v>
      </c>
      <c r="G112">
        <v>211023</v>
      </c>
      <c r="H112">
        <v>211977</v>
      </c>
      <c r="I112">
        <v>214426</v>
      </c>
      <c r="J112">
        <v>217739</v>
      </c>
      <c r="K112">
        <v>220845</v>
      </c>
      <c r="L112">
        <v>224591</v>
      </c>
      <c r="M112">
        <v>228055</v>
      </c>
      <c r="N112">
        <v>231993</v>
      </c>
      <c r="O112">
        <f>INDEX([1]Opioid_prescription_amounts!$C$2:$E$3144,MATCH(B112,[1]Opioid_prescription_amounts!$C$2:$C$3144,0),2)</f>
        <v>1213.4000000000001</v>
      </c>
      <c r="P112">
        <f>INDEX([1]Opioid_prescription_amounts!$C$2:$E$3144,MATCH(B112,[1]Opioid_prescription_amounts!$C$2:$C$3144,0),3)</f>
        <v>1185.7</v>
      </c>
      <c r="Q112" t="s">
        <v>121</v>
      </c>
    </row>
    <row r="113" spans="2:17" x14ac:dyDescent="0.25">
      <c r="B113" t="str">
        <f t="shared" si="1"/>
        <v>Yuma</v>
      </c>
      <c r="C113" t="s">
        <v>122</v>
      </c>
      <c r="D113">
        <v>195751</v>
      </c>
      <c r="E113">
        <v>195750</v>
      </c>
      <c r="F113">
        <v>197138</v>
      </c>
      <c r="G113">
        <v>202883</v>
      </c>
      <c r="H113">
        <v>202589</v>
      </c>
      <c r="I113">
        <v>202589</v>
      </c>
      <c r="J113">
        <v>204283</v>
      </c>
      <c r="K113">
        <v>205456</v>
      </c>
      <c r="L113">
        <v>207520</v>
      </c>
      <c r="M113">
        <v>209756</v>
      </c>
      <c r="N113">
        <v>212128</v>
      </c>
      <c r="O113">
        <f>INDEX([1]Opioid_prescription_amounts!$C$2:$E$3144,MATCH(B113,[1]Opioid_prescription_amounts!$C$2:$C$3144,0),2)</f>
        <v>695.9</v>
      </c>
      <c r="P113">
        <f>INDEX([1]Opioid_prescription_amounts!$C$2:$E$3144,MATCH(B113,[1]Opioid_prescription_amounts!$C$2:$C$3144,0),3)</f>
        <v>642.4</v>
      </c>
      <c r="Q113" t="s">
        <v>122</v>
      </c>
    </row>
    <row r="114" spans="2:17" x14ac:dyDescent="0.25">
      <c r="B114" t="str">
        <f t="shared" si="1"/>
        <v>Arkansas</v>
      </c>
      <c r="C114" t="s">
        <v>123</v>
      </c>
      <c r="D114">
        <v>19019</v>
      </c>
      <c r="E114">
        <v>19007</v>
      </c>
      <c r="F114">
        <v>19011</v>
      </c>
      <c r="G114">
        <v>18872</v>
      </c>
      <c r="H114">
        <v>18962</v>
      </c>
      <c r="I114">
        <v>18754</v>
      </c>
      <c r="J114">
        <v>18476</v>
      </c>
      <c r="K114">
        <v>18325</v>
      </c>
      <c r="L114">
        <v>18145</v>
      </c>
      <c r="M114">
        <v>17904</v>
      </c>
      <c r="N114">
        <v>17769</v>
      </c>
      <c r="O114">
        <f>INDEX([1]Opioid_prescription_amounts!$C$2:$E$3144,MATCH(B114,[1]Opioid_prescription_amounts!$C$2:$C$3144,0),2)</f>
        <v>528.1</v>
      </c>
      <c r="P114">
        <f>INDEX([1]Opioid_prescription_amounts!$C$2:$E$3144,MATCH(B114,[1]Opioid_prescription_amounts!$C$2:$C$3144,0),3)</f>
        <v>576.20000000000005</v>
      </c>
      <c r="Q114" t="s">
        <v>123</v>
      </c>
    </row>
    <row r="115" spans="2:17" x14ac:dyDescent="0.25">
      <c r="B115" t="str">
        <f t="shared" si="1"/>
        <v>Ashley</v>
      </c>
      <c r="C115" t="s">
        <v>124</v>
      </c>
      <c r="D115">
        <v>21853</v>
      </c>
      <c r="E115">
        <v>21845</v>
      </c>
      <c r="F115">
        <v>21828</v>
      </c>
      <c r="G115">
        <v>21671</v>
      </c>
      <c r="H115">
        <v>21516</v>
      </c>
      <c r="I115">
        <v>21278</v>
      </c>
      <c r="J115">
        <v>20959</v>
      </c>
      <c r="K115">
        <v>20838</v>
      </c>
      <c r="L115">
        <v>20525</v>
      </c>
      <c r="M115">
        <v>20319</v>
      </c>
      <c r="N115">
        <v>20046</v>
      </c>
      <c r="O115">
        <f>INDEX([1]Opioid_prescription_amounts!$C$2:$E$3144,MATCH(B115,[1]Opioid_prescription_amounts!$C$2:$C$3144,0),2)</f>
        <v>300.39999999999998</v>
      </c>
      <c r="P115">
        <f>INDEX([1]Opioid_prescription_amounts!$C$2:$E$3144,MATCH(B115,[1]Opioid_prescription_amounts!$C$2:$C$3144,0),3)</f>
        <v>959.3</v>
      </c>
      <c r="Q115" t="s">
        <v>124</v>
      </c>
    </row>
    <row r="116" spans="2:17" x14ac:dyDescent="0.25">
      <c r="B116" t="str">
        <f t="shared" si="1"/>
        <v>Baxter</v>
      </c>
      <c r="C116" t="s">
        <v>125</v>
      </c>
      <c r="D116">
        <v>41513</v>
      </c>
      <c r="E116">
        <v>41513</v>
      </c>
      <c r="F116">
        <v>41511</v>
      </c>
      <c r="G116">
        <v>41347</v>
      </c>
      <c r="H116">
        <v>41082</v>
      </c>
      <c r="I116">
        <v>40984</v>
      </c>
      <c r="J116">
        <v>40884</v>
      </c>
      <c r="K116">
        <v>41136</v>
      </c>
      <c r="L116">
        <v>41139</v>
      </c>
      <c r="M116">
        <v>41316</v>
      </c>
      <c r="N116">
        <v>41619</v>
      </c>
      <c r="O116">
        <f>INDEX([1]Opioid_prescription_amounts!$C$2:$E$3144,MATCH(B116,[1]Opioid_prescription_amounts!$C$2:$C$3144,0),2)</f>
        <v>1458.3</v>
      </c>
      <c r="P116">
        <f>INDEX([1]Opioid_prescription_amounts!$C$2:$E$3144,MATCH(B116,[1]Opioid_prescription_amounts!$C$2:$C$3144,0),3)</f>
        <v>1096.9000000000001</v>
      </c>
      <c r="Q116" t="s">
        <v>125</v>
      </c>
    </row>
    <row r="117" spans="2:17" x14ac:dyDescent="0.25">
      <c r="B117" t="str">
        <f t="shared" si="1"/>
        <v>Benton</v>
      </c>
      <c r="C117" t="s">
        <v>126</v>
      </c>
      <c r="D117">
        <v>221339</v>
      </c>
      <c r="E117">
        <v>221351</v>
      </c>
      <c r="F117">
        <v>222592</v>
      </c>
      <c r="G117">
        <v>229154</v>
      </c>
      <c r="H117">
        <v>234949</v>
      </c>
      <c r="I117">
        <v>239485</v>
      </c>
      <c r="J117">
        <v>244882</v>
      </c>
      <c r="K117">
        <v>251673</v>
      </c>
      <c r="L117">
        <v>259234</v>
      </c>
      <c r="M117">
        <v>266504</v>
      </c>
      <c r="N117">
        <v>272608</v>
      </c>
      <c r="O117">
        <f>INDEX([1]Opioid_prescription_amounts!$C$2:$E$3144,MATCH(B117,[1]Opioid_prescription_amounts!$C$2:$C$3144,0),2)</f>
        <v>948.9</v>
      </c>
      <c r="P117">
        <f>INDEX([1]Opioid_prescription_amounts!$C$2:$E$3144,MATCH(B117,[1]Opioid_prescription_amounts!$C$2:$C$3144,0),3)</f>
        <v>879.3</v>
      </c>
      <c r="Q117" t="s">
        <v>126</v>
      </c>
    </row>
    <row r="118" spans="2:17" x14ac:dyDescent="0.25">
      <c r="B118" t="str">
        <f t="shared" si="1"/>
        <v>Boone</v>
      </c>
      <c r="C118" t="s">
        <v>127</v>
      </c>
      <c r="D118">
        <v>36903</v>
      </c>
      <c r="E118">
        <v>36910</v>
      </c>
      <c r="F118">
        <v>36882</v>
      </c>
      <c r="G118">
        <v>37070</v>
      </c>
      <c r="H118">
        <v>37317</v>
      </c>
      <c r="I118">
        <v>37312</v>
      </c>
      <c r="J118">
        <v>37102</v>
      </c>
      <c r="K118">
        <v>37112</v>
      </c>
      <c r="L118">
        <v>37260</v>
      </c>
      <c r="M118">
        <v>37486</v>
      </c>
      <c r="N118">
        <v>37480</v>
      </c>
      <c r="O118">
        <f>INDEX([1]Opioid_prescription_amounts!$C$2:$E$3144,MATCH(B118,[1]Opioid_prescription_amounts!$C$2:$C$3144,0),2)</f>
        <v>1583.2</v>
      </c>
      <c r="P118">
        <f>INDEX([1]Opioid_prescription_amounts!$C$2:$E$3144,MATCH(B118,[1]Opioid_prescription_amounts!$C$2:$C$3144,0),3)</f>
        <v>1795.4</v>
      </c>
      <c r="Q118" t="s">
        <v>127</v>
      </c>
    </row>
    <row r="119" spans="2:17" x14ac:dyDescent="0.25">
      <c r="B119" t="str">
        <f t="shared" si="1"/>
        <v>Bradley</v>
      </c>
      <c r="C119" t="s">
        <v>128</v>
      </c>
      <c r="D119">
        <v>11508</v>
      </c>
      <c r="E119">
        <v>11505</v>
      </c>
      <c r="F119">
        <v>11474</v>
      </c>
      <c r="G119">
        <v>11437</v>
      </c>
      <c r="H119">
        <v>11273</v>
      </c>
      <c r="I119">
        <v>11129</v>
      </c>
      <c r="J119">
        <v>11016</v>
      </c>
      <c r="K119">
        <v>11007</v>
      </c>
      <c r="L119">
        <v>10967</v>
      </c>
      <c r="M119">
        <v>10853</v>
      </c>
      <c r="N119">
        <v>10897</v>
      </c>
      <c r="O119">
        <f>INDEX([1]Opioid_prescription_amounts!$C$2:$E$3144,MATCH(B119,[1]Opioid_prescription_amounts!$C$2:$C$3144,0),2)</f>
        <v>869.8</v>
      </c>
      <c r="P119">
        <f>INDEX([1]Opioid_prescription_amounts!$C$2:$E$3144,MATCH(B119,[1]Opioid_prescription_amounts!$C$2:$C$3144,0),3)</f>
        <v>633.29999999999995</v>
      </c>
      <c r="Q119" t="s">
        <v>128</v>
      </c>
    </row>
    <row r="120" spans="2:17" x14ac:dyDescent="0.25">
      <c r="B120" t="str">
        <f t="shared" si="1"/>
        <v>Calhoun</v>
      </c>
      <c r="C120" t="s">
        <v>129</v>
      </c>
      <c r="D120">
        <v>5368</v>
      </c>
      <c r="E120">
        <v>5368</v>
      </c>
      <c r="F120">
        <v>5362</v>
      </c>
      <c r="G120">
        <v>5243</v>
      </c>
      <c r="H120">
        <v>5278</v>
      </c>
      <c r="I120">
        <v>5193</v>
      </c>
      <c r="J120">
        <v>5168</v>
      </c>
      <c r="K120">
        <v>5201</v>
      </c>
      <c r="L120">
        <v>5142</v>
      </c>
      <c r="M120">
        <v>5224</v>
      </c>
      <c r="N120">
        <v>5277</v>
      </c>
      <c r="O120">
        <f>INDEX([1]Opioid_prescription_amounts!$C$2:$E$3144,MATCH(B120,[1]Opioid_prescription_amounts!$C$2:$C$3144,0),2)</f>
        <v>1741.4</v>
      </c>
      <c r="P120">
        <f>INDEX([1]Opioid_prescription_amounts!$C$2:$E$3144,MATCH(B120,[1]Opioid_prescription_amounts!$C$2:$C$3144,0),3)</f>
        <v>1755.6</v>
      </c>
      <c r="Q120" t="s">
        <v>129</v>
      </c>
    </row>
    <row r="121" spans="2:17" x14ac:dyDescent="0.25">
      <c r="B121" t="str">
        <f t="shared" si="1"/>
        <v>Carroll</v>
      </c>
      <c r="C121" t="s">
        <v>130</v>
      </c>
      <c r="D121">
        <v>27446</v>
      </c>
      <c r="E121">
        <v>27448</v>
      </c>
      <c r="F121">
        <v>27551</v>
      </c>
      <c r="G121">
        <v>27462</v>
      </c>
      <c r="H121">
        <v>27621</v>
      </c>
      <c r="I121">
        <v>27792</v>
      </c>
      <c r="J121">
        <v>27735</v>
      </c>
      <c r="K121">
        <v>27775</v>
      </c>
      <c r="L121">
        <v>27753</v>
      </c>
      <c r="M121">
        <v>27947</v>
      </c>
      <c r="N121">
        <v>28223</v>
      </c>
      <c r="O121">
        <f>INDEX([1]Opioid_prescription_amounts!$C$2:$E$3144,MATCH(B121,[1]Opioid_prescription_amounts!$C$2:$C$3144,0),2)</f>
        <v>625.5</v>
      </c>
      <c r="P121">
        <f>INDEX([1]Opioid_prescription_amounts!$C$2:$E$3144,MATCH(B121,[1]Opioid_prescription_amounts!$C$2:$C$3144,0),3)</f>
        <v>667</v>
      </c>
      <c r="Q121" t="s">
        <v>130</v>
      </c>
    </row>
    <row r="122" spans="2:17" x14ac:dyDescent="0.25">
      <c r="B122" t="str">
        <f t="shared" si="1"/>
        <v>Chicot</v>
      </c>
      <c r="C122" t="s">
        <v>131</v>
      </c>
      <c r="D122">
        <v>11800</v>
      </c>
      <c r="E122">
        <v>11800</v>
      </c>
      <c r="F122">
        <v>11800</v>
      </c>
      <c r="G122">
        <v>11704</v>
      </c>
      <c r="H122">
        <v>11501</v>
      </c>
      <c r="I122">
        <v>11360</v>
      </c>
      <c r="J122">
        <v>11202</v>
      </c>
      <c r="K122">
        <v>10960</v>
      </c>
      <c r="L122">
        <v>10892</v>
      </c>
      <c r="M122">
        <v>10639</v>
      </c>
      <c r="N122">
        <v>10438</v>
      </c>
      <c r="O122" t="str">
        <f>INDEX([1]Opioid_prescription_amounts!$C$2:$E$3144,MATCH(B122,[1]Opioid_prescription_amounts!$C$2:$C$3144,0),2)</f>
        <v>N/A</v>
      </c>
      <c r="P122">
        <f>INDEX([1]Opioid_prescription_amounts!$C$2:$E$3144,MATCH(B122,[1]Opioid_prescription_amounts!$C$2:$C$3144,0),3)</f>
        <v>784.7</v>
      </c>
      <c r="Q122" t="s">
        <v>131</v>
      </c>
    </row>
    <row r="123" spans="2:17" x14ac:dyDescent="0.25">
      <c r="B123" t="str">
        <f t="shared" si="1"/>
        <v>Clark</v>
      </c>
      <c r="C123" t="s">
        <v>132</v>
      </c>
      <c r="D123">
        <v>22995</v>
      </c>
      <c r="E123">
        <v>22993</v>
      </c>
      <c r="F123">
        <v>22927</v>
      </c>
      <c r="G123">
        <v>22927</v>
      </c>
      <c r="H123">
        <v>22759</v>
      </c>
      <c r="I123">
        <v>22588</v>
      </c>
      <c r="J123">
        <v>22565</v>
      </c>
      <c r="K123">
        <v>22517</v>
      </c>
      <c r="L123">
        <v>22600</v>
      </c>
      <c r="M123">
        <v>22180</v>
      </c>
      <c r="N123">
        <v>22061</v>
      </c>
      <c r="O123">
        <f>INDEX([1]Opioid_prescription_amounts!$C$2:$E$3144,MATCH(B123,[1]Opioid_prescription_amounts!$C$2:$C$3144,0),2)</f>
        <v>597.4</v>
      </c>
      <c r="P123">
        <f>INDEX([1]Opioid_prescription_amounts!$C$2:$E$3144,MATCH(B123,[1]Opioid_prescription_amounts!$C$2:$C$3144,0),3)</f>
        <v>626.70000000000005</v>
      </c>
      <c r="Q123" t="s">
        <v>132</v>
      </c>
    </row>
    <row r="124" spans="2:17" x14ac:dyDescent="0.25">
      <c r="B124" t="str">
        <f t="shared" si="1"/>
        <v>Clay</v>
      </c>
      <c r="C124" t="s">
        <v>133</v>
      </c>
      <c r="D124">
        <v>16083</v>
      </c>
      <c r="E124">
        <v>16083</v>
      </c>
      <c r="F124">
        <v>16049</v>
      </c>
      <c r="G124">
        <v>15874</v>
      </c>
      <c r="H124">
        <v>15708</v>
      </c>
      <c r="I124">
        <v>15482</v>
      </c>
      <c r="J124">
        <v>15297</v>
      </c>
      <c r="K124">
        <v>15200</v>
      </c>
      <c r="L124">
        <v>15051</v>
      </c>
      <c r="M124">
        <v>14910</v>
      </c>
      <c r="N124">
        <v>14847</v>
      </c>
      <c r="O124">
        <f>INDEX([1]Opioid_prescription_amounts!$C$2:$E$3144,MATCH(B124,[1]Opioid_prescription_amounts!$C$2:$C$3144,0),2)</f>
        <v>1196.0999999999999</v>
      </c>
      <c r="P124">
        <f>INDEX([1]Opioid_prescription_amounts!$C$2:$E$3144,MATCH(B124,[1]Opioid_prescription_amounts!$C$2:$C$3144,0),3)</f>
        <v>1223.5</v>
      </c>
      <c r="Q124" t="s">
        <v>133</v>
      </c>
    </row>
    <row r="125" spans="2:17" x14ac:dyDescent="0.25">
      <c r="B125" t="str">
        <f t="shared" si="1"/>
        <v>Cleburne</v>
      </c>
      <c r="C125" t="s">
        <v>134</v>
      </c>
      <c r="D125">
        <v>25970</v>
      </c>
      <c r="E125">
        <v>25981</v>
      </c>
      <c r="F125">
        <v>26003</v>
      </c>
      <c r="G125">
        <v>25890</v>
      </c>
      <c r="H125">
        <v>25776</v>
      </c>
      <c r="I125">
        <v>25641</v>
      </c>
      <c r="J125">
        <v>25605</v>
      </c>
      <c r="K125">
        <v>25361</v>
      </c>
      <c r="L125">
        <v>25174</v>
      </c>
      <c r="M125">
        <v>25046</v>
      </c>
      <c r="N125">
        <v>24965</v>
      </c>
      <c r="O125">
        <f>INDEX([1]Opioid_prescription_amounts!$C$2:$E$3144,MATCH(B125,[1]Opioid_prescription_amounts!$C$2:$C$3144,0),2)</f>
        <v>152.4</v>
      </c>
      <c r="P125">
        <f>INDEX([1]Opioid_prescription_amounts!$C$2:$E$3144,MATCH(B125,[1]Opioid_prescription_amounts!$C$2:$C$3144,0),3)</f>
        <v>362</v>
      </c>
      <c r="Q125" t="s">
        <v>134</v>
      </c>
    </row>
    <row r="126" spans="2:17" x14ac:dyDescent="0.25">
      <c r="B126" t="str">
        <f t="shared" si="1"/>
        <v>Cleveland</v>
      </c>
      <c r="C126" t="s">
        <v>135</v>
      </c>
      <c r="D126">
        <v>8689</v>
      </c>
      <c r="E126">
        <v>8692</v>
      </c>
      <c r="F126">
        <v>8678</v>
      </c>
      <c r="G126">
        <v>8673</v>
      </c>
      <c r="H126">
        <v>8608</v>
      </c>
      <c r="I126">
        <v>8515</v>
      </c>
      <c r="J126">
        <v>8398</v>
      </c>
      <c r="K126">
        <v>8284</v>
      </c>
      <c r="L126">
        <v>8249</v>
      </c>
      <c r="M126">
        <v>8181</v>
      </c>
      <c r="N126">
        <v>8018</v>
      </c>
      <c r="O126" t="str">
        <f>INDEX([1]Opioid_prescription_amounts!$C$2:$E$3144,MATCH(B126,[1]Opioid_prescription_amounts!$C$2:$C$3144,0),2)</f>
        <v>N/A</v>
      </c>
      <c r="P126">
        <f>INDEX([1]Opioid_prescription_amounts!$C$2:$E$3144,MATCH(B126,[1]Opioid_prescription_amounts!$C$2:$C$3144,0),3)</f>
        <v>4.8</v>
      </c>
      <c r="Q126" t="s">
        <v>135</v>
      </c>
    </row>
    <row r="127" spans="2:17" x14ac:dyDescent="0.25">
      <c r="B127" t="str">
        <f t="shared" si="1"/>
        <v>Columbia</v>
      </c>
      <c r="C127" t="s">
        <v>136</v>
      </c>
      <c r="D127">
        <v>24552</v>
      </c>
      <c r="E127">
        <v>24552</v>
      </c>
      <c r="F127">
        <v>24725</v>
      </c>
      <c r="G127">
        <v>24703</v>
      </c>
      <c r="H127">
        <v>24407</v>
      </c>
      <c r="I127">
        <v>24282</v>
      </c>
      <c r="J127">
        <v>24046</v>
      </c>
      <c r="K127">
        <v>24126</v>
      </c>
      <c r="L127">
        <v>24049</v>
      </c>
      <c r="M127">
        <v>23700</v>
      </c>
      <c r="N127">
        <v>23537</v>
      </c>
      <c r="O127">
        <f>INDEX([1]Opioid_prescription_amounts!$C$2:$E$3144,MATCH(B127,[1]Opioid_prescription_amounts!$C$2:$C$3144,0),2)</f>
        <v>858</v>
      </c>
      <c r="P127">
        <f>INDEX([1]Opioid_prescription_amounts!$C$2:$E$3144,MATCH(B127,[1]Opioid_prescription_amounts!$C$2:$C$3144,0),3)</f>
        <v>785.6</v>
      </c>
      <c r="Q127" t="s">
        <v>136</v>
      </c>
    </row>
    <row r="128" spans="2:17" x14ac:dyDescent="0.25">
      <c r="B128" t="str">
        <f t="shared" si="1"/>
        <v>Conway</v>
      </c>
      <c r="C128" t="s">
        <v>137</v>
      </c>
      <c r="D128">
        <v>21273</v>
      </c>
      <c r="E128">
        <v>21270</v>
      </c>
      <c r="F128">
        <v>21221</v>
      </c>
      <c r="G128">
        <v>21127</v>
      </c>
      <c r="H128">
        <v>21139</v>
      </c>
      <c r="I128">
        <v>21085</v>
      </c>
      <c r="J128">
        <v>20991</v>
      </c>
      <c r="K128">
        <v>20930</v>
      </c>
      <c r="L128">
        <v>20871</v>
      </c>
      <c r="M128">
        <v>20848</v>
      </c>
      <c r="N128">
        <v>20891</v>
      </c>
      <c r="O128">
        <f>INDEX([1]Opioid_prescription_amounts!$C$2:$E$3144,MATCH(B128,[1]Opioid_prescription_amounts!$C$2:$C$3144,0),2)</f>
        <v>1009.5</v>
      </c>
      <c r="P128">
        <f>INDEX([1]Opioid_prescription_amounts!$C$2:$E$3144,MATCH(B128,[1]Opioid_prescription_amounts!$C$2:$C$3144,0),3)</f>
        <v>1335.8</v>
      </c>
      <c r="Q128" t="s">
        <v>137</v>
      </c>
    </row>
    <row r="129" spans="2:17" x14ac:dyDescent="0.25">
      <c r="B129" t="str">
        <f t="shared" si="1"/>
        <v>Craighead</v>
      </c>
      <c r="C129" t="s">
        <v>138</v>
      </c>
      <c r="D129">
        <v>96443</v>
      </c>
      <c r="E129">
        <v>96443</v>
      </c>
      <c r="F129">
        <v>96744</v>
      </c>
      <c r="G129">
        <v>98392</v>
      </c>
      <c r="H129">
        <v>99986</v>
      </c>
      <c r="I129">
        <v>101644</v>
      </c>
      <c r="J129">
        <v>102661</v>
      </c>
      <c r="K129">
        <v>104419</v>
      </c>
      <c r="L129">
        <v>105830</v>
      </c>
      <c r="M129">
        <v>107037</v>
      </c>
      <c r="N129">
        <v>108558</v>
      </c>
      <c r="O129">
        <f>INDEX([1]Opioid_prescription_amounts!$C$2:$E$3144,MATCH(B129,[1]Opioid_prescription_amounts!$C$2:$C$3144,0),2)</f>
        <v>1055.0999999999999</v>
      </c>
      <c r="P129">
        <f>INDEX([1]Opioid_prescription_amounts!$C$2:$E$3144,MATCH(B129,[1]Opioid_prescription_amounts!$C$2:$C$3144,0),3)</f>
        <v>971.7</v>
      </c>
      <c r="Q129" t="s">
        <v>138</v>
      </c>
    </row>
    <row r="130" spans="2:17" x14ac:dyDescent="0.25">
      <c r="B130" t="str">
        <f t="shared" si="1"/>
        <v>Crawford</v>
      </c>
      <c r="C130" t="s">
        <v>139</v>
      </c>
      <c r="D130">
        <v>61948</v>
      </c>
      <c r="E130">
        <v>61948</v>
      </c>
      <c r="F130">
        <v>61972</v>
      </c>
      <c r="G130">
        <v>61807</v>
      </c>
      <c r="H130">
        <v>61923</v>
      </c>
      <c r="I130">
        <v>61679</v>
      </c>
      <c r="J130">
        <v>61817</v>
      </c>
      <c r="K130">
        <v>61910</v>
      </c>
      <c r="L130">
        <v>62309</v>
      </c>
      <c r="M130">
        <v>62917</v>
      </c>
      <c r="N130">
        <v>63406</v>
      </c>
      <c r="O130">
        <f>INDEX([1]Opioid_prescription_amounts!$C$2:$E$3144,MATCH(B130,[1]Opioid_prescription_amounts!$C$2:$C$3144,0),2)</f>
        <v>1512.8</v>
      </c>
      <c r="P130">
        <f>INDEX([1]Opioid_prescription_amounts!$C$2:$E$3144,MATCH(B130,[1]Opioid_prescription_amounts!$C$2:$C$3144,0),3)</f>
        <v>1657.5</v>
      </c>
      <c r="Q130" t="s">
        <v>139</v>
      </c>
    </row>
    <row r="131" spans="2:17" x14ac:dyDescent="0.25">
      <c r="B131" t="str">
        <f t="shared" si="1"/>
        <v>Crittenden</v>
      </c>
      <c r="C131" t="s">
        <v>140</v>
      </c>
      <c r="D131">
        <v>50902</v>
      </c>
      <c r="E131">
        <v>50906</v>
      </c>
      <c r="F131">
        <v>50959</v>
      </c>
      <c r="G131">
        <v>50511</v>
      </c>
      <c r="H131">
        <v>50075</v>
      </c>
      <c r="I131">
        <v>49747</v>
      </c>
      <c r="J131">
        <v>49577</v>
      </c>
      <c r="K131">
        <v>49071</v>
      </c>
      <c r="L131">
        <v>49345</v>
      </c>
      <c r="M131">
        <v>48730</v>
      </c>
      <c r="N131">
        <v>48342</v>
      </c>
      <c r="O131">
        <f>INDEX([1]Opioid_prescription_amounts!$C$2:$E$3144,MATCH(B131,[1]Opioid_prescription_amounts!$C$2:$C$3144,0),2)</f>
        <v>622.4</v>
      </c>
      <c r="P131">
        <f>INDEX([1]Opioid_prescription_amounts!$C$2:$E$3144,MATCH(B131,[1]Opioid_prescription_amounts!$C$2:$C$3144,0),3)</f>
        <v>522.9</v>
      </c>
      <c r="Q131" t="s">
        <v>140</v>
      </c>
    </row>
    <row r="132" spans="2:17" x14ac:dyDescent="0.25">
      <c r="B132" t="str">
        <f t="shared" ref="B132:B195" si="4">LEFT(C132,(FIND("County",C132)-2))</f>
        <v>Cross</v>
      </c>
      <c r="C132" t="s">
        <v>141</v>
      </c>
      <c r="D132">
        <v>17870</v>
      </c>
      <c r="E132">
        <v>17878</v>
      </c>
      <c r="F132">
        <v>17862</v>
      </c>
      <c r="G132">
        <v>17808</v>
      </c>
      <c r="H132">
        <v>17704</v>
      </c>
      <c r="I132">
        <v>17523</v>
      </c>
      <c r="J132">
        <v>17183</v>
      </c>
      <c r="K132">
        <v>17254</v>
      </c>
      <c r="L132">
        <v>17024</v>
      </c>
      <c r="M132">
        <v>16852</v>
      </c>
      <c r="N132">
        <v>16676</v>
      </c>
      <c r="O132">
        <f>INDEX([1]Opioid_prescription_amounts!$C$2:$E$3144,MATCH(B132,[1]Opioid_prescription_amounts!$C$2:$C$3144,0),2)</f>
        <v>582.20000000000005</v>
      </c>
      <c r="P132">
        <f>INDEX([1]Opioid_prescription_amounts!$C$2:$E$3144,MATCH(B132,[1]Opioid_prescription_amounts!$C$2:$C$3144,0),3)</f>
        <v>811.7</v>
      </c>
      <c r="Q132" t="s">
        <v>141</v>
      </c>
    </row>
    <row r="133" spans="2:17" x14ac:dyDescent="0.25">
      <c r="B133" t="str">
        <f t="shared" si="4"/>
        <v>Dallas</v>
      </c>
      <c r="C133" t="s">
        <v>142</v>
      </c>
      <c r="D133">
        <v>8116</v>
      </c>
      <c r="E133">
        <v>8122</v>
      </c>
      <c r="F133">
        <v>8064</v>
      </c>
      <c r="G133">
        <v>8053</v>
      </c>
      <c r="H133">
        <v>7951</v>
      </c>
      <c r="I133">
        <v>7892</v>
      </c>
      <c r="J133">
        <v>7692</v>
      </c>
      <c r="K133">
        <v>7531</v>
      </c>
      <c r="L133">
        <v>7402</v>
      </c>
      <c r="M133">
        <v>7354</v>
      </c>
      <c r="N133">
        <v>7182</v>
      </c>
      <c r="O133">
        <f>INDEX([1]Opioid_prescription_amounts!$C$2:$E$3144,MATCH(B133,[1]Opioid_prescription_amounts!$C$2:$C$3144,0),2)</f>
        <v>900.1</v>
      </c>
      <c r="P133">
        <f>INDEX([1]Opioid_prescription_amounts!$C$2:$E$3144,MATCH(B133,[1]Opioid_prescription_amounts!$C$2:$C$3144,0),3)</f>
        <v>844.5</v>
      </c>
      <c r="Q133" t="s">
        <v>142</v>
      </c>
    </row>
    <row r="134" spans="2:17" x14ac:dyDescent="0.25">
      <c r="B134" t="str">
        <f t="shared" si="4"/>
        <v>Desha</v>
      </c>
      <c r="C134" t="s">
        <v>143</v>
      </c>
      <c r="D134">
        <v>13008</v>
      </c>
      <c r="E134">
        <v>13001</v>
      </c>
      <c r="F134">
        <v>12953</v>
      </c>
      <c r="G134">
        <v>12729</v>
      </c>
      <c r="H134">
        <v>12588</v>
      </c>
      <c r="I134">
        <v>12500</v>
      </c>
      <c r="J134">
        <v>12270</v>
      </c>
      <c r="K134">
        <v>12022</v>
      </c>
      <c r="L134">
        <v>11899</v>
      </c>
      <c r="M134">
        <v>11732</v>
      </c>
      <c r="N134">
        <v>11512</v>
      </c>
      <c r="O134">
        <f>INDEX([1]Opioid_prescription_amounts!$C$2:$E$3144,MATCH(B134,[1]Opioid_prescription_amounts!$C$2:$C$3144,0),2)</f>
        <v>1028.0999999999999</v>
      </c>
      <c r="P134">
        <f>INDEX([1]Opioid_prescription_amounts!$C$2:$E$3144,MATCH(B134,[1]Opioid_prescription_amounts!$C$2:$C$3144,0),3)</f>
        <v>1115.7</v>
      </c>
      <c r="Q134" t="s">
        <v>143</v>
      </c>
    </row>
    <row r="135" spans="2:17" x14ac:dyDescent="0.25">
      <c r="B135" t="str">
        <f t="shared" si="4"/>
        <v>Drew</v>
      </c>
      <c r="C135" t="s">
        <v>144</v>
      </c>
      <c r="D135">
        <v>18509</v>
      </c>
      <c r="E135">
        <v>18517</v>
      </c>
      <c r="F135">
        <v>18664</v>
      </c>
      <c r="G135">
        <v>18732</v>
      </c>
      <c r="H135">
        <v>18786</v>
      </c>
      <c r="I135">
        <v>18683</v>
      </c>
      <c r="J135">
        <v>18640</v>
      </c>
      <c r="K135">
        <v>18617</v>
      </c>
      <c r="L135">
        <v>18552</v>
      </c>
      <c r="M135">
        <v>18373</v>
      </c>
      <c r="N135">
        <v>18328</v>
      </c>
      <c r="O135">
        <f>INDEX([1]Opioid_prescription_amounts!$C$2:$E$3144,MATCH(B135,[1]Opioid_prescription_amounts!$C$2:$C$3144,0),2)</f>
        <v>812.8</v>
      </c>
      <c r="P135">
        <f>INDEX([1]Opioid_prescription_amounts!$C$2:$E$3144,MATCH(B135,[1]Opioid_prescription_amounts!$C$2:$C$3144,0),3)</f>
        <v>656.9</v>
      </c>
      <c r="Q135" t="s">
        <v>144</v>
      </c>
    </row>
    <row r="136" spans="2:17" x14ac:dyDescent="0.25">
      <c r="B136" t="str">
        <f t="shared" si="4"/>
        <v>Faulkner</v>
      </c>
      <c r="C136" t="s">
        <v>145</v>
      </c>
      <c r="D136">
        <v>113237</v>
      </c>
      <c r="E136">
        <v>113242</v>
      </c>
      <c r="F136">
        <v>114031</v>
      </c>
      <c r="G136">
        <v>116270</v>
      </c>
      <c r="H136">
        <v>118523</v>
      </c>
      <c r="I136">
        <v>119184</v>
      </c>
      <c r="J136">
        <v>120567</v>
      </c>
      <c r="K136">
        <v>121209</v>
      </c>
      <c r="L136">
        <v>122100</v>
      </c>
      <c r="M136">
        <v>123397</v>
      </c>
      <c r="N136">
        <v>124806</v>
      </c>
      <c r="O136">
        <f>INDEX([1]Opioid_prescription_amounts!$C$2:$E$3144,MATCH(B136,[1]Opioid_prescription_amounts!$C$2:$C$3144,0),2)</f>
        <v>932.9</v>
      </c>
      <c r="P136">
        <f>INDEX([1]Opioid_prescription_amounts!$C$2:$E$3144,MATCH(B136,[1]Opioid_prescription_amounts!$C$2:$C$3144,0),3)</f>
        <v>807.2</v>
      </c>
      <c r="Q136" t="s">
        <v>145</v>
      </c>
    </row>
    <row r="137" spans="2:17" x14ac:dyDescent="0.25">
      <c r="B137" t="str">
        <f t="shared" si="4"/>
        <v>Franklin</v>
      </c>
      <c r="C137" t="s">
        <v>146</v>
      </c>
      <c r="D137">
        <v>18125</v>
      </c>
      <c r="E137">
        <v>18129</v>
      </c>
      <c r="F137">
        <v>18135</v>
      </c>
      <c r="G137">
        <v>18001</v>
      </c>
      <c r="H137">
        <v>17952</v>
      </c>
      <c r="I137">
        <v>17907</v>
      </c>
      <c r="J137">
        <v>17820</v>
      </c>
      <c r="K137">
        <v>17755</v>
      </c>
      <c r="L137">
        <v>17669</v>
      </c>
      <c r="M137">
        <v>17844</v>
      </c>
      <c r="N137">
        <v>17810</v>
      </c>
      <c r="O137">
        <f>INDEX([1]Opioid_prescription_amounts!$C$2:$E$3144,MATCH(B137,[1]Opioid_prescription_amounts!$C$2:$C$3144,0),2)</f>
        <v>1536.5</v>
      </c>
      <c r="P137">
        <f>INDEX([1]Opioid_prescription_amounts!$C$2:$E$3144,MATCH(B137,[1]Opioid_prescription_amounts!$C$2:$C$3144,0),3)</f>
        <v>1934.2</v>
      </c>
      <c r="Q137" t="s">
        <v>146</v>
      </c>
    </row>
    <row r="138" spans="2:17" x14ac:dyDescent="0.25">
      <c r="B138" t="str">
        <f t="shared" si="4"/>
        <v>Fulton</v>
      </c>
      <c r="C138" t="s">
        <v>147</v>
      </c>
      <c r="D138">
        <v>12245</v>
      </c>
      <c r="E138">
        <v>12236</v>
      </c>
      <c r="F138">
        <v>12215</v>
      </c>
      <c r="G138">
        <v>12239</v>
      </c>
      <c r="H138">
        <v>12170</v>
      </c>
      <c r="I138">
        <v>12171</v>
      </c>
      <c r="J138">
        <v>12083</v>
      </c>
      <c r="K138">
        <v>12137</v>
      </c>
      <c r="L138">
        <v>12096</v>
      </c>
      <c r="M138">
        <v>12112</v>
      </c>
      <c r="N138">
        <v>12269</v>
      </c>
      <c r="O138">
        <f>INDEX([1]Opioid_prescription_amounts!$C$2:$E$3144,MATCH(B138,[1]Opioid_prescription_amounts!$C$2:$C$3144,0),2)</f>
        <v>1566</v>
      </c>
      <c r="P138">
        <f>INDEX([1]Opioid_prescription_amounts!$C$2:$E$3144,MATCH(B138,[1]Opioid_prescription_amounts!$C$2:$C$3144,0),3)</f>
        <v>1259.9000000000001</v>
      </c>
      <c r="Q138" t="s">
        <v>147</v>
      </c>
    </row>
    <row r="139" spans="2:17" x14ac:dyDescent="0.25">
      <c r="B139" t="str">
        <f t="shared" si="4"/>
        <v>Garland</v>
      </c>
      <c r="C139" t="s">
        <v>148</v>
      </c>
      <c r="D139">
        <v>96024</v>
      </c>
      <c r="E139">
        <v>96000</v>
      </c>
      <c r="F139">
        <v>96069</v>
      </c>
      <c r="G139">
        <v>96852</v>
      </c>
      <c r="H139">
        <v>96989</v>
      </c>
      <c r="I139">
        <v>97653</v>
      </c>
      <c r="J139">
        <v>97754</v>
      </c>
      <c r="K139">
        <v>97816</v>
      </c>
      <c r="L139">
        <v>98311</v>
      </c>
      <c r="M139">
        <v>98444</v>
      </c>
      <c r="N139">
        <v>99154</v>
      </c>
      <c r="O139">
        <f>INDEX([1]Opioid_prescription_amounts!$C$2:$E$3144,MATCH(B139,[1]Opioid_prescription_amounts!$C$2:$C$3144,0),2)</f>
        <v>1680.2</v>
      </c>
      <c r="P139">
        <f>INDEX([1]Opioid_prescription_amounts!$C$2:$E$3144,MATCH(B139,[1]Opioid_prescription_amounts!$C$2:$C$3144,0),3)</f>
        <v>1519.8</v>
      </c>
      <c r="Q139" t="s">
        <v>148</v>
      </c>
    </row>
    <row r="140" spans="2:17" x14ac:dyDescent="0.25">
      <c r="B140" t="str">
        <f t="shared" si="4"/>
        <v>Grant</v>
      </c>
      <c r="C140" t="s">
        <v>149</v>
      </c>
      <c r="D140">
        <v>17853</v>
      </c>
      <c r="E140">
        <v>17842</v>
      </c>
      <c r="F140">
        <v>17886</v>
      </c>
      <c r="G140">
        <v>17945</v>
      </c>
      <c r="H140">
        <v>18036</v>
      </c>
      <c r="I140">
        <v>18044</v>
      </c>
      <c r="J140">
        <v>18073</v>
      </c>
      <c r="K140">
        <v>18014</v>
      </c>
      <c r="L140">
        <v>18059</v>
      </c>
      <c r="M140">
        <v>18096</v>
      </c>
      <c r="N140">
        <v>18188</v>
      </c>
      <c r="O140">
        <f>INDEX([1]Opioid_prescription_amounts!$C$2:$E$3144,MATCH(B140,[1]Opioid_prescription_amounts!$C$2:$C$3144,0),2)</f>
        <v>212.6</v>
      </c>
      <c r="P140">
        <f>INDEX([1]Opioid_prescription_amounts!$C$2:$E$3144,MATCH(B140,[1]Opioid_prescription_amounts!$C$2:$C$3144,0),3)</f>
        <v>735.9</v>
      </c>
      <c r="Q140" t="s">
        <v>149</v>
      </c>
    </row>
    <row r="141" spans="2:17" x14ac:dyDescent="0.25">
      <c r="B141" t="str">
        <f t="shared" si="4"/>
        <v>Greene</v>
      </c>
      <c r="C141" t="s">
        <v>150</v>
      </c>
      <c r="D141">
        <v>42090</v>
      </c>
      <c r="E141">
        <v>42090</v>
      </c>
      <c r="F141">
        <v>42200</v>
      </c>
      <c r="G141">
        <v>42757</v>
      </c>
      <c r="H141">
        <v>43226</v>
      </c>
      <c r="I141">
        <v>43160</v>
      </c>
      <c r="J141">
        <v>43787</v>
      </c>
      <c r="K141">
        <v>44298</v>
      </c>
      <c r="L141">
        <v>44730</v>
      </c>
      <c r="M141">
        <v>44977</v>
      </c>
      <c r="N141">
        <v>45325</v>
      </c>
      <c r="O141">
        <f>INDEX([1]Opioid_prescription_amounts!$C$2:$E$3144,MATCH(B141,[1]Opioid_prescription_amounts!$C$2:$C$3144,0),2)</f>
        <v>175</v>
      </c>
      <c r="P141">
        <f>INDEX([1]Opioid_prescription_amounts!$C$2:$E$3144,MATCH(B141,[1]Opioid_prescription_amounts!$C$2:$C$3144,0),3)</f>
        <v>309.3</v>
      </c>
      <c r="Q141" t="s">
        <v>150</v>
      </c>
    </row>
    <row r="142" spans="2:17" x14ac:dyDescent="0.25">
      <c r="B142" t="str">
        <f t="shared" si="4"/>
        <v>Hempstead</v>
      </c>
      <c r="C142" t="s">
        <v>151</v>
      </c>
      <c r="D142">
        <v>22609</v>
      </c>
      <c r="E142">
        <v>22593</v>
      </c>
      <c r="F142">
        <v>22597</v>
      </c>
      <c r="G142">
        <v>22486</v>
      </c>
      <c r="H142">
        <v>22344</v>
      </c>
      <c r="I142">
        <v>22427</v>
      </c>
      <c r="J142">
        <v>22338</v>
      </c>
      <c r="K142">
        <v>22094</v>
      </c>
      <c r="L142">
        <v>22036</v>
      </c>
      <c r="M142">
        <v>21881</v>
      </c>
      <c r="N142">
        <v>21741</v>
      </c>
      <c r="O142">
        <f>INDEX([1]Opioid_prescription_amounts!$C$2:$E$3144,MATCH(B142,[1]Opioid_prescription_amounts!$C$2:$C$3144,0),2)</f>
        <v>871.2</v>
      </c>
      <c r="P142">
        <f>INDEX([1]Opioid_prescription_amounts!$C$2:$E$3144,MATCH(B142,[1]Opioid_prescription_amounts!$C$2:$C$3144,0),3)</f>
        <v>793.2</v>
      </c>
      <c r="Q142" t="s">
        <v>151</v>
      </c>
    </row>
    <row r="143" spans="2:17" x14ac:dyDescent="0.25">
      <c r="B143" t="str">
        <f t="shared" si="4"/>
        <v>Hot Spring</v>
      </c>
      <c r="C143" t="s">
        <v>152</v>
      </c>
      <c r="D143">
        <v>32923</v>
      </c>
      <c r="E143">
        <v>33011</v>
      </c>
      <c r="F143">
        <v>33229</v>
      </c>
      <c r="G143">
        <v>33136</v>
      </c>
      <c r="H143">
        <v>33497</v>
      </c>
      <c r="I143">
        <v>33516</v>
      </c>
      <c r="J143">
        <v>33400</v>
      </c>
      <c r="K143">
        <v>33480</v>
      </c>
      <c r="L143">
        <v>33419</v>
      </c>
      <c r="M143">
        <v>33600</v>
      </c>
      <c r="N143">
        <v>33701</v>
      </c>
      <c r="O143">
        <f>INDEX([1]Opioid_prescription_amounts!$C$2:$E$3144,MATCH(B143,[1]Opioid_prescription_amounts!$C$2:$C$3144,0),2)</f>
        <v>900.3</v>
      </c>
      <c r="P143">
        <f>INDEX([1]Opioid_prescription_amounts!$C$2:$E$3144,MATCH(B143,[1]Opioid_prescription_amounts!$C$2:$C$3144,0),3)</f>
        <v>784.4</v>
      </c>
      <c r="Q143" t="s">
        <v>152</v>
      </c>
    </row>
    <row r="144" spans="2:17" x14ac:dyDescent="0.25">
      <c r="B144" t="str">
        <f t="shared" si="4"/>
        <v>Howard</v>
      </c>
      <c r="C144" t="s">
        <v>153</v>
      </c>
      <c r="D144">
        <v>13789</v>
      </c>
      <c r="E144">
        <v>13775</v>
      </c>
      <c r="F144">
        <v>13800</v>
      </c>
      <c r="G144">
        <v>13820</v>
      </c>
      <c r="H144">
        <v>13681</v>
      </c>
      <c r="I144">
        <v>13557</v>
      </c>
      <c r="J144">
        <v>13510</v>
      </c>
      <c r="K144">
        <v>13353</v>
      </c>
      <c r="L144">
        <v>13366</v>
      </c>
      <c r="M144">
        <v>13377</v>
      </c>
      <c r="N144">
        <v>13341</v>
      </c>
      <c r="O144">
        <f>INDEX([1]Opioid_prescription_amounts!$C$2:$E$3144,MATCH(B144,[1]Opioid_prescription_amounts!$C$2:$C$3144,0),2)</f>
        <v>1161.0999999999999</v>
      </c>
      <c r="P144">
        <f>INDEX([1]Opioid_prescription_amounts!$C$2:$E$3144,MATCH(B144,[1]Opioid_prescription_amounts!$C$2:$C$3144,0),3)</f>
        <v>1057.5999999999999</v>
      </c>
      <c r="Q144" t="s">
        <v>153</v>
      </c>
    </row>
    <row r="145" spans="2:17" x14ac:dyDescent="0.25">
      <c r="B145" t="str">
        <f t="shared" si="4"/>
        <v>Independence</v>
      </c>
      <c r="C145" t="s">
        <v>154</v>
      </c>
      <c r="D145">
        <v>36647</v>
      </c>
      <c r="E145">
        <v>36641</v>
      </c>
      <c r="F145">
        <v>36810</v>
      </c>
      <c r="G145">
        <v>36881</v>
      </c>
      <c r="H145">
        <v>36951</v>
      </c>
      <c r="I145">
        <v>36883</v>
      </c>
      <c r="J145">
        <v>37079</v>
      </c>
      <c r="K145">
        <v>37034</v>
      </c>
      <c r="L145">
        <v>37118</v>
      </c>
      <c r="M145">
        <v>37409</v>
      </c>
      <c r="N145">
        <v>37678</v>
      </c>
      <c r="O145">
        <f>INDEX([1]Opioid_prescription_amounts!$C$2:$E$3144,MATCH(B145,[1]Opioid_prescription_amounts!$C$2:$C$3144,0),2)</f>
        <v>1666.2</v>
      </c>
      <c r="P145">
        <f>INDEX([1]Opioid_prescription_amounts!$C$2:$E$3144,MATCH(B145,[1]Opioid_prescription_amounts!$C$2:$C$3144,0),3)</f>
        <v>1288.2</v>
      </c>
      <c r="Q145" t="s">
        <v>154</v>
      </c>
    </row>
    <row r="146" spans="2:17" x14ac:dyDescent="0.25">
      <c r="B146" t="str">
        <f t="shared" si="4"/>
        <v>Izard</v>
      </c>
      <c r="C146" t="s">
        <v>155</v>
      </c>
      <c r="D146">
        <v>13696</v>
      </c>
      <c r="E146">
        <v>13701</v>
      </c>
      <c r="F146">
        <v>13724</v>
      </c>
      <c r="G146">
        <v>13569</v>
      </c>
      <c r="H146">
        <v>13537</v>
      </c>
      <c r="I146">
        <v>13406</v>
      </c>
      <c r="J146">
        <v>13553</v>
      </c>
      <c r="K146">
        <v>13483</v>
      </c>
      <c r="L146">
        <v>13486</v>
      </c>
      <c r="M146">
        <v>13680</v>
      </c>
      <c r="N146">
        <v>13593</v>
      </c>
      <c r="O146">
        <f>INDEX([1]Opioid_prescription_amounts!$C$2:$E$3144,MATCH(B146,[1]Opioid_prescription_amounts!$C$2:$C$3144,0),2)</f>
        <v>1975.8</v>
      </c>
      <c r="P146">
        <f>INDEX([1]Opioid_prescription_amounts!$C$2:$E$3144,MATCH(B146,[1]Opioid_prescription_amounts!$C$2:$C$3144,0),3)</f>
        <v>799.2</v>
      </c>
      <c r="Q146" t="s">
        <v>155</v>
      </c>
    </row>
    <row r="147" spans="2:17" x14ac:dyDescent="0.25">
      <c r="B147" t="str">
        <f t="shared" si="4"/>
        <v>Jackson</v>
      </c>
      <c r="C147" t="s">
        <v>156</v>
      </c>
      <c r="D147">
        <v>17997</v>
      </c>
      <c r="E147">
        <v>17998</v>
      </c>
      <c r="F147">
        <v>18057</v>
      </c>
      <c r="G147">
        <v>17887</v>
      </c>
      <c r="H147">
        <v>17682</v>
      </c>
      <c r="I147">
        <v>17733</v>
      </c>
      <c r="J147">
        <v>17595</v>
      </c>
      <c r="K147">
        <v>17371</v>
      </c>
      <c r="L147">
        <v>17290</v>
      </c>
      <c r="M147">
        <v>17057</v>
      </c>
      <c r="N147">
        <v>16811</v>
      </c>
      <c r="O147">
        <f>INDEX([1]Opioid_prescription_amounts!$C$2:$E$3144,MATCH(B147,[1]Opioid_prescription_amounts!$C$2:$C$3144,0),2)</f>
        <v>1026.8</v>
      </c>
      <c r="P147">
        <f>INDEX([1]Opioid_prescription_amounts!$C$2:$E$3144,MATCH(B147,[1]Opioid_prescription_amounts!$C$2:$C$3144,0),3)</f>
        <v>902.1</v>
      </c>
      <c r="Q147" t="s">
        <v>156</v>
      </c>
    </row>
    <row r="148" spans="2:17" x14ac:dyDescent="0.25">
      <c r="B148" t="str">
        <f t="shared" si="4"/>
        <v>Jefferson</v>
      </c>
      <c r="C148" t="s">
        <v>157</v>
      </c>
      <c r="D148">
        <v>77435</v>
      </c>
      <c r="E148">
        <v>77456</v>
      </c>
      <c r="F148">
        <v>77339</v>
      </c>
      <c r="G148">
        <v>76032</v>
      </c>
      <c r="H148">
        <v>74642</v>
      </c>
      <c r="I148">
        <v>73202</v>
      </c>
      <c r="J148">
        <v>72469</v>
      </c>
      <c r="K148">
        <v>71868</v>
      </c>
      <c r="L148">
        <v>70400</v>
      </c>
      <c r="M148">
        <v>69269</v>
      </c>
      <c r="N148">
        <v>68114</v>
      </c>
      <c r="O148">
        <f>INDEX([1]Opioid_prescription_amounts!$C$2:$E$3144,MATCH(B148,[1]Opioid_prescription_amounts!$C$2:$C$3144,0),2)</f>
        <v>1147.5</v>
      </c>
      <c r="P148">
        <f>INDEX([1]Opioid_prescription_amounts!$C$2:$E$3144,MATCH(B148,[1]Opioid_prescription_amounts!$C$2:$C$3144,0),3)</f>
        <v>1039.0999999999999</v>
      </c>
      <c r="Q148" t="s">
        <v>157</v>
      </c>
    </row>
    <row r="149" spans="2:17" x14ac:dyDescent="0.25">
      <c r="B149" t="str">
        <f t="shared" si="4"/>
        <v>Johnson</v>
      </c>
      <c r="C149" t="s">
        <v>158</v>
      </c>
      <c r="D149">
        <v>25540</v>
      </c>
      <c r="E149">
        <v>25540</v>
      </c>
      <c r="F149">
        <v>25552</v>
      </c>
      <c r="G149">
        <v>25668</v>
      </c>
      <c r="H149">
        <v>25909</v>
      </c>
      <c r="I149">
        <v>25930</v>
      </c>
      <c r="J149">
        <v>25971</v>
      </c>
      <c r="K149">
        <v>26103</v>
      </c>
      <c r="L149">
        <v>26150</v>
      </c>
      <c r="M149">
        <v>26489</v>
      </c>
      <c r="N149">
        <v>26742</v>
      </c>
      <c r="O149">
        <f>INDEX([1]Opioid_prescription_amounts!$C$2:$E$3144,MATCH(B149,[1]Opioid_prescription_amounts!$C$2:$C$3144,0),2)</f>
        <v>374.1</v>
      </c>
      <c r="P149">
        <f>INDEX([1]Opioid_prescription_amounts!$C$2:$E$3144,MATCH(B149,[1]Opioid_prescription_amounts!$C$2:$C$3144,0),3)</f>
        <v>1113.9000000000001</v>
      </c>
      <c r="Q149" t="s">
        <v>158</v>
      </c>
    </row>
    <row r="150" spans="2:17" x14ac:dyDescent="0.25">
      <c r="B150" t="str">
        <f t="shared" si="4"/>
        <v>Lafayette</v>
      </c>
      <c r="C150" t="s">
        <v>159</v>
      </c>
      <c r="D150">
        <v>7645</v>
      </c>
      <c r="E150">
        <v>7643</v>
      </c>
      <c r="F150">
        <v>7647</v>
      </c>
      <c r="G150">
        <v>7535</v>
      </c>
      <c r="H150">
        <v>7450</v>
      </c>
      <c r="I150">
        <v>7285</v>
      </c>
      <c r="J150">
        <v>7164</v>
      </c>
      <c r="K150">
        <v>7015</v>
      </c>
      <c r="L150">
        <v>6893</v>
      </c>
      <c r="M150">
        <v>6822</v>
      </c>
      <c r="N150">
        <v>6682</v>
      </c>
      <c r="O150" t="str">
        <f>INDEX([1]Opioid_prescription_amounts!$C$2:$E$3144,MATCH(B150,[1]Opioid_prescription_amounts!$C$2:$C$3144,0),2)</f>
        <v>N/A</v>
      </c>
      <c r="P150">
        <f>INDEX([1]Opioid_prescription_amounts!$C$2:$E$3144,MATCH(B150,[1]Opioid_prescription_amounts!$C$2:$C$3144,0),3)</f>
        <v>13.1</v>
      </c>
      <c r="Q150" t="s">
        <v>159</v>
      </c>
    </row>
    <row r="151" spans="2:17" x14ac:dyDescent="0.25">
      <c r="B151" t="str">
        <f t="shared" si="4"/>
        <v>Lawrence</v>
      </c>
      <c r="C151" t="s">
        <v>160</v>
      </c>
      <c r="D151">
        <v>17415</v>
      </c>
      <c r="E151">
        <v>17410</v>
      </c>
      <c r="F151">
        <v>17518</v>
      </c>
      <c r="G151">
        <v>17280</v>
      </c>
      <c r="H151">
        <v>17040</v>
      </c>
      <c r="I151">
        <v>17055</v>
      </c>
      <c r="J151">
        <v>16971</v>
      </c>
      <c r="K151">
        <v>16702</v>
      </c>
      <c r="L151">
        <v>16649</v>
      </c>
      <c r="M151">
        <v>16590</v>
      </c>
      <c r="N151">
        <v>16434</v>
      </c>
      <c r="O151">
        <f>INDEX([1]Opioid_prescription_amounts!$C$2:$E$3144,MATCH(B151,[1]Opioid_prescription_amounts!$C$2:$C$3144,0),2)</f>
        <v>426.4</v>
      </c>
      <c r="P151">
        <f>INDEX([1]Opioid_prescription_amounts!$C$2:$E$3144,MATCH(B151,[1]Opioid_prescription_amounts!$C$2:$C$3144,0),3)</f>
        <v>1020.9</v>
      </c>
      <c r="Q151" t="s">
        <v>160</v>
      </c>
    </row>
    <row r="152" spans="2:17" x14ac:dyDescent="0.25">
      <c r="B152" t="str">
        <f t="shared" si="4"/>
        <v>Lee</v>
      </c>
      <c r="C152" t="s">
        <v>161</v>
      </c>
      <c r="D152">
        <v>10424</v>
      </c>
      <c r="E152">
        <v>10428</v>
      </c>
      <c r="F152">
        <v>10396</v>
      </c>
      <c r="G152">
        <v>10293</v>
      </c>
      <c r="H152">
        <v>10185</v>
      </c>
      <c r="I152">
        <v>10013</v>
      </c>
      <c r="J152">
        <v>9843</v>
      </c>
      <c r="K152">
        <v>9676</v>
      </c>
      <c r="L152">
        <v>9340</v>
      </c>
      <c r="M152">
        <v>9147</v>
      </c>
      <c r="N152">
        <v>8985</v>
      </c>
      <c r="O152">
        <f>INDEX([1]Opioid_prescription_amounts!$C$2:$E$3144,MATCH(B152,[1]Opioid_prescription_amounts!$C$2:$C$3144,0),2)</f>
        <v>502.1</v>
      </c>
      <c r="P152">
        <f>INDEX([1]Opioid_prescription_amounts!$C$2:$E$3144,MATCH(B152,[1]Opioid_prescription_amounts!$C$2:$C$3144,0),3)</f>
        <v>404.4</v>
      </c>
      <c r="Q152" t="s">
        <v>161</v>
      </c>
    </row>
    <row r="153" spans="2:17" x14ac:dyDescent="0.25">
      <c r="B153" t="str">
        <f t="shared" si="4"/>
        <v>Lincoln</v>
      </c>
      <c r="C153" t="s">
        <v>162</v>
      </c>
      <c r="D153">
        <v>14134</v>
      </c>
      <c r="E153">
        <v>14142</v>
      </c>
      <c r="F153">
        <v>14090</v>
      </c>
      <c r="G153">
        <v>14339</v>
      </c>
      <c r="H153">
        <v>14181</v>
      </c>
      <c r="I153">
        <v>14062</v>
      </c>
      <c r="J153">
        <v>14030</v>
      </c>
      <c r="K153">
        <v>13866</v>
      </c>
      <c r="L153">
        <v>13724</v>
      </c>
      <c r="M153">
        <v>13473</v>
      </c>
      <c r="N153">
        <v>13383</v>
      </c>
      <c r="O153">
        <f>INDEX([1]Opioid_prescription_amounts!$C$2:$E$3144,MATCH(B153,[1]Opioid_prescription_amounts!$C$2:$C$3144,0),2)</f>
        <v>224.3</v>
      </c>
      <c r="P153">
        <f>INDEX([1]Opioid_prescription_amounts!$C$2:$E$3144,MATCH(B153,[1]Opioid_prescription_amounts!$C$2:$C$3144,0),3)</f>
        <v>520.6</v>
      </c>
      <c r="Q153" t="s">
        <v>162</v>
      </c>
    </row>
    <row r="154" spans="2:17" x14ac:dyDescent="0.25">
      <c r="B154" t="str">
        <f t="shared" si="4"/>
        <v>Little River</v>
      </c>
      <c r="C154" t="s">
        <v>163</v>
      </c>
      <c r="D154">
        <v>13171</v>
      </c>
      <c r="E154">
        <v>13168</v>
      </c>
      <c r="F154">
        <v>13130</v>
      </c>
      <c r="G154">
        <v>12943</v>
      </c>
      <c r="H154">
        <v>12916</v>
      </c>
      <c r="I154">
        <v>12739</v>
      </c>
      <c r="J154">
        <v>12524</v>
      </c>
      <c r="K154">
        <v>12421</v>
      </c>
      <c r="L154">
        <v>12421</v>
      </c>
      <c r="M154">
        <v>12393</v>
      </c>
      <c r="N154">
        <v>12326</v>
      </c>
      <c r="O154">
        <f>INDEX([1]Opioid_prescription_amounts!$C$2:$E$3144,MATCH(B154,[1]Opioid_prescription_amounts!$C$2:$C$3144,0),2)</f>
        <v>292.8</v>
      </c>
      <c r="P154">
        <f>INDEX([1]Opioid_prescription_amounts!$C$2:$E$3144,MATCH(B154,[1]Opioid_prescription_amounts!$C$2:$C$3144,0),3)</f>
        <v>1143.7</v>
      </c>
      <c r="Q154" t="s">
        <v>163</v>
      </c>
    </row>
    <row r="155" spans="2:17" x14ac:dyDescent="0.25">
      <c r="B155" t="str">
        <f t="shared" si="4"/>
        <v>Logan</v>
      </c>
      <c r="C155" t="s">
        <v>164</v>
      </c>
      <c r="D155">
        <v>22353</v>
      </c>
      <c r="E155">
        <v>22361</v>
      </c>
      <c r="F155">
        <v>22309</v>
      </c>
      <c r="G155">
        <v>22240</v>
      </c>
      <c r="H155">
        <v>21924</v>
      </c>
      <c r="I155">
        <v>22026</v>
      </c>
      <c r="J155">
        <v>21859</v>
      </c>
      <c r="K155">
        <v>21713</v>
      </c>
      <c r="L155">
        <v>21725</v>
      </c>
      <c r="M155">
        <v>21753</v>
      </c>
      <c r="N155">
        <v>21737</v>
      </c>
      <c r="O155">
        <f>INDEX([1]Opioid_prescription_amounts!$C$2:$E$3144,MATCH(B155,[1]Opioid_prescription_amounts!$C$2:$C$3144,0),2)</f>
        <v>554.4</v>
      </c>
      <c r="P155">
        <f>INDEX([1]Opioid_prescription_amounts!$C$2:$E$3144,MATCH(B155,[1]Opioid_prescription_amounts!$C$2:$C$3144,0),3)</f>
        <v>358.6</v>
      </c>
      <c r="Q155" t="s">
        <v>164</v>
      </c>
    </row>
    <row r="156" spans="2:17" x14ac:dyDescent="0.25">
      <c r="B156" t="str">
        <f t="shared" si="4"/>
        <v>Lonoke</v>
      </c>
      <c r="C156" t="s">
        <v>165</v>
      </c>
      <c r="D156">
        <v>68356</v>
      </c>
      <c r="E156">
        <v>68355</v>
      </c>
      <c r="F156">
        <v>68720</v>
      </c>
      <c r="G156">
        <v>69497</v>
      </c>
      <c r="H156">
        <v>70079</v>
      </c>
      <c r="I156">
        <v>70715</v>
      </c>
      <c r="J156">
        <v>71338</v>
      </c>
      <c r="K156">
        <v>71336</v>
      </c>
      <c r="L156">
        <v>71819</v>
      </c>
      <c r="M156">
        <v>72878</v>
      </c>
      <c r="N156">
        <v>73657</v>
      </c>
      <c r="O156">
        <f>INDEX([1]Opioid_prescription_amounts!$C$2:$E$3144,MATCH(B156,[1]Opioid_prescription_amounts!$C$2:$C$3144,0),2)</f>
        <v>1155.0999999999999</v>
      </c>
      <c r="P156">
        <f>INDEX([1]Opioid_prescription_amounts!$C$2:$E$3144,MATCH(B156,[1]Opioid_prescription_amounts!$C$2:$C$3144,0),3)</f>
        <v>994.4</v>
      </c>
      <c r="Q156" t="s">
        <v>165</v>
      </c>
    </row>
    <row r="157" spans="2:17" x14ac:dyDescent="0.25">
      <c r="B157" t="str">
        <f t="shared" si="4"/>
        <v>Madison</v>
      </c>
      <c r="C157" t="s">
        <v>166</v>
      </c>
      <c r="D157">
        <v>15717</v>
      </c>
      <c r="E157">
        <v>15722</v>
      </c>
      <c r="F157">
        <v>15684</v>
      </c>
      <c r="G157">
        <v>15660</v>
      </c>
      <c r="H157">
        <v>15596</v>
      </c>
      <c r="I157">
        <v>15680</v>
      </c>
      <c r="J157">
        <v>15733</v>
      </c>
      <c r="K157">
        <v>15707</v>
      </c>
      <c r="L157">
        <v>16112</v>
      </c>
      <c r="M157">
        <v>16349</v>
      </c>
      <c r="N157">
        <v>16481</v>
      </c>
      <c r="O157">
        <f>INDEX([1]Opioid_prescription_amounts!$C$2:$E$3144,MATCH(B157,[1]Opioid_prescription_amounts!$C$2:$C$3144,0),2)</f>
        <v>985.4</v>
      </c>
      <c r="P157">
        <f>INDEX([1]Opioid_prescription_amounts!$C$2:$E$3144,MATCH(B157,[1]Opioid_prescription_amounts!$C$2:$C$3144,0),3)</f>
        <v>882.9</v>
      </c>
      <c r="Q157" t="s">
        <v>166</v>
      </c>
    </row>
    <row r="158" spans="2:17" x14ac:dyDescent="0.25">
      <c r="B158" t="str">
        <f t="shared" si="4"/>
        <v>Marion</v>
      </c>
      <c r="C158" t="s">
        <v>167</v>
      </c>
      <c r="D158">
        <v>16653</v>
      </c>
      <c r="E158">
        <v>16646</v>
      </c>
      <c r="F158">
        <v>16666</v>
      </c>
      <c r="G158">
        <v>16672</v>
      </c>
      <c r="H158">
        <v>16622</v>
      </c>
      <c r="I158">
        <v>16443</v>
      </c>
      <c r="J158">
        <v>16420</v>
      </c>
      <c r="K158">
        <v>16211</v>
      </c>
      <c r="L158">
        <v>16378</v>
      </c>
      <c r="M158">
        <v>16460</v>
      </c>
      <c r="N158">
        <v>16722</v>
      </c>
      <c r="O158">
        <f>INDEX([1]Opioid_prescription_amounts!$C$2:$E$3144,MATCH(B158,[1]Opioid_prescription_amounts!$C$2:$C$3144,0),2)</f>
        <v>2050</v>
      </c>
      <c r="P158">
        <f>INDEX([1]Opioid_prescription_amounts!$C$2:$E$3144,MATCH(B158,[1]Opioid_prescription_amounts!$C$2:$C$3144,0),3)</f>
        <v>2111.9</v>
      </c>
      <c r="Q158" t="s">
        <v>167</v>
      </c>
    </row>
    <row r="159" spans="2:17" x14ac:dyDescent="0.25">
      <c r="B159" t="str">
        <f t="shared" si="4"/>
        <v>Miller</v>
      </c>
      <c r="C159" t="s">
        <v>168</v>
      </c>
      <c r="D159">
        <v>43462</v>
      </c>
      <c r="E159">
        <v>43462</v>
      </c>
      <c r="F159">
        <v>43561</v>
      </c>
      <c r="G159">
        <v>43757</v>
      </c>
      <c r="H159">
        <v>43660</v>
      </c>
      <c r="I159">
        <v>43461</v>
      </c>
      <c r="J159">
        <v>43566</v>
      </c>
      <c r="K159">
        <v>43912</v>
      </c>
      <c r="L159">
        <v>43842</v>
      </c>
      <c r="M159">
        <v>43884</v>
      </c>
      <c r="N159">
        <v>43592</v>
      </c>
      <c r="O159">
        <f>INDEX([1]Opioid_prescription_amounts!$C$2:$E$3144,MATCH(B159,[1]Opioid_prescription_amounts!$C$2:$C$3144,0),2)</f>
        <v>1041.2</v>
      </c>
      <c r="P159">
        <f>INDEX([1]Opioid_prescription_amounts!$C$2:$E$3144,MATCH(B159,[1]Opioid_prescription_amounts!$C$2:$C$3144,0),3)</f>
        <v>923.5</v>
      </c>
      <c r="Q159" t="s">
        <v>168</v>
      </c>
    </row>
    <row r="160" spans="2:17" x14ac:dyDescent="0.25">
      <c r="B160" t="str">
        <f t="shared" si="4"/>
        <v>Mississippi</v>
      </c>
      <c r="C160" t="s">
        <v>169</v>
      </c>
      <c r="D160">
        <v>46480</v>
      </c>
      <c r="E160">
        <v>46480</v>
      </c>
      <c r="F160">
        <v>46394</v>
      </c>
      <c r="G160">
        <v>46024</v>
      </c>
      <c r="H160">
        <v>45550</v>
      </c>
      <c r="I160">
        <v>44697</v>
      </c>
      <c r="J160">
        <v>44250</v>
      </c>
      <c r="K160">
        <v>43715</v>
      </c>
      <c r="L160">
        <v>42879</v>
      </c>
      <c r="M160">
        <v>42073</v>
      </c>
      <c r="N160">
        <v>41239</v>
      </c>
      <c r="O160">
        <f>INDEX([1]Opioid_prescription_amounts!$C$2:$E$3144,MATCH(B160,[1]Opioid_prescription_amounts!$C$2:$C$3144,0),2)</f>
        <v>805.9</v>
      </c>
      <c r="P160">
        <f>INDEX([1]Opioid_prescription_amounts!$C$2:$E$3144,MATCH(B160,[1]Opioid_prescription_amounts!$C$2:$C$3144,0),3)</f>
        <v>674.1</v>
      </c>
      <c r="Q160" t="s">
        <v>169</v>
      </c>
    </row>
    <row r="161" spans="2:17" x14ac:dyDescent="0.25">
      <c r="B161" t="str">
        <f t="shared" si="4"/>
        <v>Monroe</v>
      </c>
      <c r="C161" t="s">
        <v>170</v>
      </c>
      <c r="D161">
        <v>8149</v>
      </c>
      <c r="E161">
        <v>8155</v>
      </c>
      <c r="F161">
        <v>8138</v>
      </c>
      <c r="G161">
        <v>8098</v>
      </c>
      <c r="H161">
        <v>7853</v>
      </c>
      <c r="I161">
        <v>7690</v>
      </c>
      <c r="J161">
        <v>7635</v>
      </c>
      <c r="K161">
        <v>7453</v>
      </c>
      <c r="L161">
        <v>7203</v>
      </c>
      <c r="M161">
        <v>7052</v>
      </c>
      <c r="N161">
        <v>6900</v>
      </c>
      <c r="O161">
        <f>INDEX([1]Opioid_prescription_amounts!$C$2:$E$3144,MATCH(B161,[1]Opioid_prescription_amounts!$C$2:$C$3144,0),2)</f>
        <v>752</v>
      </c>
      <c r="P161">
        <f>INDEX([1]Opioid_prescription_amounts!$C$2:$E$3144,MATCH(B161,[1]Opioid_prescription_amounts!$C$2:$C$3144,0),3)</f>
        <v>831.2</v>
      </c>
      <c r="Q161" t="s">
        <v>170</v>
      </c>
    </row>
    <row r="162" spans="2:17" x14ac:dyDescent="0.25">
      <c r="B162" t="str">
        <f t="shared" si="4"/>
        <v>Montgomery</v>
      </c>
      <c r="C162" t="s">
        <v>171</v>
      </c>
      <c r="D162">
        <v>9487</v>
      </c>
      <c r="E162">
        <v>9493</v>
      </c>
      <c r="F162">
        <v>9506</v>
      </c>
      <c r="G162">
        <v>9397</v>
      </c>
      <c r="H162">
        <v>9337</v>
      </c>
      <c r="I162">
        <v>9250</v>
      </c>
      <c r="J162">
        <v>9158</v>
      </c>
      <c r="K162">
        <v>9029</v>
      </c>
      <c r="L162">
        <v>8949</v>
      </c>
      <c r="M162">
        <v>8907</v>
      </c>
      <c r="N162">
        <v>8924</v>
      </c>
      <c r="O162">
        <f>INDEX([1]Opioid_prescription_amounts!$C$2:$E$3144,MATCH(B162,[1]Opioid_prescription_amounts!$C$2:$C$3144,0),2)</f>
        <v>669.6</v>
      </c>
      <c r="P162">
        <f>INDEX([1]Opioid_prescription_amounts!$C$2:$E$3144,MATCH(B162,[1]Opioid_prescription_amounts!$C$2:$C$3144,0),3)</f>
        <v>547.4</v>
      </c>
      <c r="Q162" t="s">
        <v>171</v>
      </c>
    </row>
    <row r="163" spans="2:17" x14ac:dyDescent="0.25">
      <c r="B163" t="str">
        <f t="shared" si="4"/>
        <v>Nevada</v>
      </c>
      <c r="C163" t="s">
        <v>172</v>
      </c>
      <c r="D163">
        <v>8997</v>
      </c>
      <c r="E163">
        <v>9020</v>
      </c>
      <c r="F163">
        <v>8998</v>
      </c>
      <c r="G163">
        <v>9008</v>
      </c>
      <c r="H163">
        <v>8910</v>
      </c>
      <c r="I163">
        <v>8777</v>
      </c>
      <c r="J163">
        <v>8651</v>
      </c>
      <c r="K163">
        <v>8513</v>
      </c>
      <c r="L163">
        <v>8380</v>
      </c>
      <c r="M163">
        <v>8328</v>
      </c>
      <c r="N163">
        <v>8326</v>
      </c>
      <c r="O163" t="str">
        <f>INDEX([1]Opioid_prescription_amounts!$C$2:$E$3144,MATCH(B163,[1]Opioid_prescription_amounts!$C$2:$C$3144,0),2)</f>
        <v>N/A</v>
      </c>
      <c r="P163" t="str">
        <f>INDEX([1]Opioid_prescription_amounts!$C$2:$E$3144,MATCH(B163,[1]Opioid_prescription_amounts!$C$2:$C$3144,0),3)</f>
        <v>N/A</v>
      </c>
      <c r="Q163" t="s">
        <v>172</v>
      </c>
    </row>
    <row r="164" spans="2:17" x14ac:dyDescent="0.25">
      <c r="B164" t="str">
        <f t="shared" si="4"/>
        <v>Newton</v>
      </c>
      <c r="C164" t="s">
        <v>173</v>
      </c>
      <c r="D164">
        <v>8330</v>
      </c>
      <c r="E164">
        <v>8327</v>
      </c>
      <c r="F164">
        <v>8316</v>
      </c>
      <c r="G164">
        <v>8262</v>
      </c>
      <c r="H164">
        <v>8062</v>
      </c>
      <c r="I164">
        <v>8054</v>
      </c>
      <c r="J164">
        <v>7879</v>
      </c>
      <c r="K164">
        <v>7858</v>
      </c>
      <c r="L164">
        <v>7860</v>
      </c>
      <c r="M164">
        <v>7837</v>
      </c>
      <c r="N164">
        <v>7805</v>
      </c>
      <c r="O164" t="str">
        <f>INDEX([1]Opioid_prescription_amounts!$C$2:$E$3144,MATCH(B164,[1]Opioid_prescription_amounts!$C$2:$C$3144,0),2)</f>
        <v>N/A</v>
      </c>
      <c r="P164">
        <f>INDEX([1]Opioid_prescription_amounts!$C$2:$E$3144,MATCH(B164,[1]Opioid_prescription_amounts!$C$2:$C$3144,0),3)</f>
        <v>14.2</v>
      </c>
      <c r="Q164" t="s">
        <v>173</v>
      </c>
    </row>
    <row r="165" spans="2:17" x14ac:dyDescent="0.25">
      <c r="B165" t="str">
        <f t="shared" si="4"/>
        <v>Ouachita</v>
      </c>
      <c r="C165" t="s">
        <v>174</v>
      </c>
      <c r="D165">
        <v>26120</v>
      </c>
      <c r="E165">
        <v>26128</v>
      </c>
      <c r="F165">
        <v>26047</v>
      </c>
      <c r="G165">
        <v>25737</v>
      </c>
      <c r="H165">
        <v>25401</v>
      </c>
      <c r="I165">
        <v>24952</v>
      </c>
      <c r="J165">
        <v>24763</v>
      </c>
      <c r="K165">
        <v>24321</v>
      </c>
      <c r="L165">
        <v>24015</v>
      </c>
      <c r="M165">
        <v>23824</v>
      </c>
      <c r="N165">
        <v>23606</v>
      </c>
      <c r="O165">
        <f>INDEX([1]Opioid_prescription_amounts!$C$2:$E$3144,MATCH(B165,[1]Opioid_prescription_amounts!$C$2:$C$3144,0),2)</f>
        <v>934.6</v>
      </c>
      <c r="P165">
        <f>INDEX([1]Opioid_prescription_amounts!$C$2:$E$3144,MATCH(B165,[1]Opioid_prescription_amounts!$C$2:$C$3144,0),3)</f>
        <v>1251.7</v>
      </c>
      <c r="Q165" t="s">
        <v>174</v>
      </c>
    </row>
    <row r="166" spans="2:17" x14ac:dyDescent="0.25">
      <c r="B166" t="str">
        <f t="shared" si="4"/>
        <v>Perry</v>
      </c>
      <c r="C166" t="s">
        <v>175</v>
      </c>
      <c r="D166">
        <v>10445</v>
      </c>
      <c r="E166">
        <v>10441</v>
      </c>
      <c r="F166">
        <v>10441</v>
      </c>
      <c r="G166">
        <v>10377</v>
      </c>
      <c r="H166">
        <v>10321</v>
      </c>
      <c r="I166">
        <v>10328</v>
      </c>
      <c r="J166">
        <v>10353</v>
      </c>
      <c r="K166">
        <v>10298</v>
      </c>
      <c r="L166">
        <v>10274</v>
      </c>
      <c r="M166">
        <v>10335</v>
      </c>
      <c r="N166">
        <v>10352</v>
      </c>
      <c r="O166" t="str">
        <f>INDEX([1]Opioid_prescription_amounts!$C$2:$E$3144,MATCH(B166,[1]Opioid_prescription_amounts!$C$2:$C$3144,0),2)</f>
        <v>N/A</v>
      </c>
      <c r="P166">
        <f>INDEX([1]Opioid_prescription_amounts!$C$2:$E$3144,MATCH(B166,[1]Opioid_prescription_amounts!$C$2:$C$3144,0),3)</f>
        <v>21.6</v>
      </c>
      <c r="Q166" t="s">
        <v>175</v>
      </c>
    </row>
    <row r="167" spans="2:17" x14ac:dyDescent="0.25">
      <c r="B167" t="str">
        <f t="shared" si="4"/>
        <v>Phillips</v>
      </c>
      <c r="C167" t="s">
        <v>176</v>
      </c>
      <c r="D167">
        <v>21757</v>
      </c>
      <c r="E167">
        <v>21755</v>
      </c>
      <c r="F167">
        <v>21676</v>
      </c>
      <c r="G167">
        <v>21407</v>
      </c>
      <c r="H167">
        <v>20740</v>
      </c>
      <c r="I167">
        <v>20443</v>
      </c>
      <c r="J167">
        <v>19960</v>
      </c>
      <c r="K167">
        <v>19557</v>
      </c>
      <c r="L167">
        <v>19062</v>
      </c>
      <c r="M167">
        <v>18564</v>
      </c>
      <c r="N167">
        <v>18029</v>
      </c>
      <c r="O167">
        <f>INDEX([1]Opioid_prescription_amounts!$C$2:$E$3144,MATCH(B167,[1]Opioid_prescription_amounts!$C$2:$C$3144,0),2)</f>
        <v>1251.4000000000001</v>
      </c>
      <c r="P167">
        <f>INDEX([1]Opioid_prescription_amounts!$C$2:$E$3144,MATCH(B167,[1]Opioid_prescription_amounts!$C$2:$C$3144,0),3)</f>
        <v>844.3</v>
      </c>
      <c r="Q167" t="s">
        <v>176</v>
      </c>
    </row>
    <row r="168" spans="2:17" x14ac:dyDescent="0.25">
      <c r="B168" t="str">
        <f t="shared" si="4"/>
        <v>Pike</v>
      </c>
      <c r="C168" t="s">
        <v>177</v>
      </c>
      <c r="D168">
        <v>11291</v>
      </c>
      <c r="E168">
        <v>11287</v>
      </c>
      <c r="F168">
        <v>11264</v>
      </c>
      <c r="G168">
        <v>11239</v>
      </c>
      <c r="H168">
        <v>11252</v>
      </c>
      <c r="I168">
        <v>11119</v>
      </c>
      <c r="J168">
        <v>10987</v>
      </c>
      <c r="K168">
        <v>10835</v>
      </c>
      <c r="L168">
        <v>10825</v>
      </c>
      <c r="M168">
        <v>10721</v>
      </c>
      <c r="N168">
        <v>10673</v>
      </c>
      <c r="O168">
        <f>INDEX([1]Opioid_prescription_amounts!$C$2:$E$3144,MATCH(B168,[1]Opioid_prescription_amounts!$C$2:$C$3144,0),2)</f>
        <v>764.6</v>
      </c>
      <c r="P168">
        <f>INDEX([1]Opioid_prescription_amounts!$C$2:$E$3144,MATCH(B168,[1]Opioid_prescription_amounts!$C$2:$C$3144,0),3)</f>
        <v>663.8</v>
      </c>
      <c r="Q168" t="s">
        <v>177</v>
      </c>
    </row>
    <row r="169" spans="2:17" x14ac:dyDescent="0.25">
      <c r="B169" t="str">
        <f t="shared" si="4"/>
        <v>Poinsett</v>
      </c>
      <c r="C169" t="s">
        <v>178</v>
      </c>
      <c r="D169">
        <v>24583</v>
      </c>
      <c r="E169">
        <v>24577</v>
      </c>
      <c r="F169">
        <v>24514</v>
      </c>
      <c r="G169">
        <v>24445</v>
      </c>
      <c r="H169">
        <v>24296</v>
      </c>
      <c r="I169">
        <v>24185</v>
      </c>
      <c r="J169">
        <v>24152</v>
      </c>
      <c r="K169">
        <v>24016</v>
      </c>
      <c r="L169">
        <v>24007</v>
      </c>
      <c r="M169">
        <v>24121</v>
      </c>
      <c r="N169">
        <v>23974</v>
      </c>
      <c r="O169">
        <f>INDEX([1]Opioid_prescription_amounts!$C$2:$E$3144,MATCH(B169,[1]Opioid_prescription_amounts!$C$2:$C$3144,0),2)</f>
        <v>284</v>
      </c>
      <c r="P169">
        <f>INDEX([1]Opioid_prescription_amounts!$C$2:$E$3144,MATCH(B169,[1]Opioid_prescription_amounts!$C$2:$C$3144,0),3)</f>
        <v>601.20000000000005</v>
      </c>
      <c r="Q169" t="s">
        <v>178</v>
      </c>
    </row>
    <row r="170" spans="2:17" x14ac:dyDescent="0.25">
      <c r="B170" t="str">
        <f t="shared" si="4"/>
        <v>Polk</v>
      </c>
      <c r="C170" t="s">
        <v>179</v>
      </c>
      <c r="D170">
        <v>20662</v>
      </c>
      <c r="E170">
        <v>20658</v>
      </c>
      <c r="F170">
        <v>20671</v>
      </c>
      <c r="G170">
        <v>20558</v>
      </c>
      <c r="H170">
        <v>20420</v>
      </c>
      <c r="I170">
        <v>20349</v>
      </c>
      <c r="J170">
        <v>20255</v>
      </c>
      <c r="K170">
        <v>20196</v>
      </c>
      <c r="L170">
        <v>20151</v>
      </c>
      <c r="M170">
        <v>20162</v>
      </c>
      <c r="N170">
        <v>20049</v>
      </c>
      <c r="O170">
        <f>INDEX([1]Opioid_prescription_amounts!$C$2:$E$3144,MATCH(B170,[1]Opioid_prescription_amounts!$C$2:$C$3144,0),2)</f>
        <v>1003.6</v>
      </c>
      <c r="P170">
        <f>INDEX([1]Opioid_prescription_amounts!$C$2:$E$3144,MATCH(B170,[1]Opioid_prescription_amounts!$C$2:$C$3144,0),3)</f>
        <v>1177.4000000000001</v>
      </c>
      <c r="Q170" t="s">
        <v>179</v>
      </c>
    </row>
    <row r="171" spans="2:17" x14ac:dyDescent="0.25">
      <c r="B171" t="str">
        <f t="shared" si="4"/>
        <v>Pope</v>
      </c>
      <c r="C171" t="s">
        <v>180</v>
      </c>
      <c r="D171">
        <v>61754</v>
      </c>
      <c r="E171">
        <v>61754</v>
      </c>
      <c r="F171">
        <v>62109</v>
      </c>
      <c r="G171">
        <v>62676</v>
      </c>
      <c r="H171">
        <v>62621</v>
      </c>
      <c r="I171">
        <v>62583</v>
      </c>
      <c r="J171">
        <v>63111</v>
      </c>
      <c r="K171">
        <v>63577</v>
      </c>
      <c r="L171">
        <v>63876</v>
      </c>
      <c r="M171">
        <v>63655</v>
      </c>
      <c r="N171">
        <v>64000</v>
      </c>
      <c r="O171">
        <f>INDEX([1]Opioid_prescription_amounts!$C$2:$E$3144,MATCH(B171,[1]Opioid_prescription_amounts!$C$2:$C$3144,0),2)</f>
        <v>1428.1</v>
      </c>
      <c r="P171">
        <f>INDEX([1]Opioid_prescription_amounts!$C$2:$E$3144,MATCH(B171,[1]Opioid_prescription_amounts!$C$2:$C$3144,0),3)</f>
        <v>1105.7</v>
      </c>
      <c r="Q171" t="s">
        <v>180</v>
      </c>
    </row>
    <row r="172" spans="2:17" x14ac:dyDescent="0.25">
      <c r="B172" t="str">
        <f t="shared" si="4"/>
        <v>Prairie</v>
      </c>
      <c r="C172" t="s">
        <v>181</v>
      </c>
      <c r="D172">
        <v>8715</v>
      </c>
      <c r="E172">
        <v>8716</v>
      </c>
      <c r="F172">
        <v>8721</v>
      </c>
      <c r="G172">
        <v>8597</v>
      </c>
      <c r="H172">
        <v>8481</v>
      </c>
      <c r="I172">
        <v>8374</v>
      </c>
      <c r="J172">
        <v>8345</v>
      </c>
      <c r="K172">
        <v>8297</v>
      </c>
      <c r="L172">
        <v>8252</v>
      </c>
      <c r="M172">
        <v>8250</v>
      </c>
      <c r="N172">
        <v>8074</v>
      </c>
      <c r="O172">
        <f>INDEX([1]Opioid_prescription_amounts!$C$2:$E$3144,MATCH(B172,[1]Opioid_prescription_amounts!$C$2:$C$3144,0),2)</f>
        <v>937</v>
      </c>
      <c r="P172">
        <f>INDEX([1]Opioid_prescription_amounts!$C$2:$E$3144,MATCH(B172,[1]Opioid_prescription_amounts!$C$2:$C$3144,0),3)</f>
        <v>753.9</v>
      </c>
      <c r="Q172" t="s">
        <v>181</v>
      </c>
    </row>
    <row r="173" spans="2:17" x14ac:dyDescent="0.25">
      <c r="B173" t="str">
        <f t="shared" si="4"/>
        <v>Pulaski</v>
      </c>
      <c r="C173" t="s">
        <v>182</v>
      </c>
      <c r="D173">
        <v>382748</v>
      </c>
      <c r="E173">
        <v>382786</v>
      </c>
      <c r="F173">
        <v>383576</v>
      </c>
      <c r="G173">
        <v>386982</v>
      </c>
      <c r="H173">
        <v>389257</v>
      </c>
      <c r="I173">
        <v>391544</v>
      </c>
      <c r="J173">
        <v>392990</v>
      </c>
      <c r="K173">
        <v>393643</v>
      </c>
      <c r="L173">
        <v>394386</v>
      </c>
      <c r="M173">
        <v>393616</v>
      </c>
      <c r="N173">
        <v>392680</v>
      </c>
      <c r="O173">
        <f>INDEX([1]Opioid_prescription_amounts!$C$2:$E$3144,MATCH(B173,[1]Opioid_prescription_amounts!$C$2:$C$3144,0),2)</f>
        <v>962</v>
      </c>
      <c r="P173">
        <f>INDEX([1]Opioid_prescription_amounts!$C$2:$E$3144,MATCH(B173,[1]Opioid_prescription_amounts!$C$2:$C$3144,0),3)</f>
        <v>887.2</v>
      </c>
      <c r="Q173" t="s">
        <v>182</v>
      </c>
    </row>
    <row r="174" spans="2:17" x14ac:dyDescent="0.25">
      <c r="B174" t="str">
        <f t="shared" si="4"/>
        <v>Randolph</v>
      </c>
      <c r="C174" t="s">
        <v>183</v>
      </c>
      <c r="D174">
        <v>17969</v>
      </c>
      <c r="E174">
        <v>17970</v>
      </c>
      <c r="F174">
        <v>17956</v>
      </c>
      <c r="G174">
        <v>17971</v>
      </c>
      <c r="H174">
        <v>17839</v>
      </c>
      <c r="I174">
        <v>17626</v>
      </c>
      <c r="J174">
        <v>17568</v>
      </c>
      <c r="K174">
        <v>17427</v>
      </c>
      <c r="L174">
        <v>17427</v>
      </c>
      <c r="M174">
        <v>17645</v>
      </c>
      <c r="N174">
        <v>17948</v>
      </c>
      <c r="O174">
        <f>INDEX([1]Opioid_prescription_amounts!$C$2:$E$3144,MATCH(B174,[1]Opioid_prescription_amounts!$C$2:$C$3144,0),2)</f>
        <v>647.29999999999995</v>
      </c>
      <c r="P174">
        <f>INDEX([1]Opioid_prescription_amounts!$C$2:$E$3144,MATCH(B174,[1]Opioid_prescription_amounts!$C$2:$C$3144,0),3)</f>
        <v>769.5</v>
      </c>
      <c r="Q174" t="s">
        <v>183</v>
      </c>
    </row>
    <row r="175" spans="2:17" x14ac:dyDescent="0.25">
      <c r="B175" t="str">
        <f t="shared" si="4"/>
        <v>St. Francis</v>
      </c>
      <c r="C175" t="s">
        <v>184</v>
      </c>
      <c r="D175">
        <v>28258</v>
      </c>
      <c r="E175">
        <v>28254</v>
      </c>
      <c r="F175">
        <v>28195</v>
      </c>
      <c r="G175">
        <v>27989</v>
      </c>
      <c r="H175">
        <v>27993</v>
      </c>
      <c r="I175">
        <v>27510</v>
      </c>
      <c r="J175">
        <v>27096</v>
      </c>
      <c r="K175">
        <v>26654</v>
      </c>
      <c r="L175">
        <v>26344</v>
      </c>
      <c r="M175">
        <v>25938</v>
      </c>
      <c r="N175">
        <v>25439</v>
      </c>
      <c r="O175">
        <v>644.70000000000005</v>
      </c>
      <c r="P175">
        <v>504</v>
      </c>
      <c r="Q175" t="s">
        <v>184</v>
      </c>
    </row>
    <row r="176" spans="2:17" x14ac:dyDescent="0.25">
      <c r="B176" t="str">
        <f t="shared" si="4"/>
        <v>Saline</v>
      </c>
      <c r="C176" t="s">
        <v>185</v>
      </c>
      <c r="D176">
        <v>107118</v>
      </c>
      <c r="E176">
        <v>107130</v>
      </c>
      <c r="F176">
        <v>107653</v>
      </c>
      <c r="G176">
        <v>109541</v>
      </c>
      <c r="H176">
        <v>111430</v>
      </c>
      <c r="I176">
        <v>113339</v>
      </c>
      <c r="J176">
        <v>114861</v>
      </c>
      <c r="K176">
        <v>116397</v>
      </c>
      <c r="L176">
        <v>117695</v>
      </c>
      <c r="M176">
        <v>119669</v>
      </c>
      <c r="N176">
        <v>121421</v>
      </c>
      <c r="O176">
        <f>INDEX([1]Opioid_prescription_amounts!$C$2:$E$3144,MATCH(B176,[1]Opioid_prescription_amounts!$C$2:$C$3144,0),2)</f>
        <v>942.6</v>
      </c>
      <c r="P176">
        <f>INDEX([1]Opioid_prescription_amounts!$C$2:$E$3144,MATCH(B176,[1]Opioid_prescription_amounts!$C$2:$C$3144,0),3)</f>
        <v>875.1</v>
      </c>
      <c r="Q176" t="s">
        <v>185</v>
      </c>
    </row>
    <row r="177" spans="2:17" x14ac:dyDescent="0.25">
      <c r="B177" t="str">
        <f t="shared" si="4"/>
        <v>Scott</v>
      </c>
      <c r="C177" t="s">
        <v>186</v>
      </c>
      <c r="D177">
        <v>11233</v>
      </c>
      <c r="E177">
        <v>11218</v>
      </c>
      <c r="F177">
        <v>11252</v>
      </c>
      <c r="G177">
        <v>11238</v>
      </c>
      <c r="H177">
        <v>11009</v>
      </c>
      <c r="I177">
        <v>10911</v>
      </c>
      <c r="J177">
        <v>10665</v>
      </c>
      <c r="K177">
        <v>10540</v>
      </c>
      <c r="L177">
        <v>10313</v>
      </c>
      <c r="M177">
        <v>10374</v>
      </c>
      <c r="N177">
        <v>10319</v>
      </c>
      <c r="O177">
        <f>INDEX([1]Opioid_prescription_amounts!$C$2:$E$3144,MATCH(B177,[1]Opioid_prescription_amounts!$C$2:$C$3144,0),2)</f>
        <v>2048</v>
      </c>
      <c r="P177">
        <f>INDEX([1]Opioid_prescription_amounts!$C$2:$E$3144,MATCH(B177,[1]Opioid_prescription_amounts!$C$2:$C$3144,0),3)</f>
        <v>1463.8</v>
      </c>
      <c r="Q177" t="s">
        <v>186</v>
      </c>
    </row>
    <row r="178" spans="2:17" x14ac:dyDescent="0.25">
      <c r="B178" t="str">
        <f t="shared" si="4"/>
        <v>Searcy</v>
      </c>
      <c r="C178" t="s">
        <v>187</v>
      </c>
      <c r="D178">
        <v>8195</v>
      </c>
      <c r="E178">
        <v>8189</v>
      </c>
      <c r="F178">
        <v>8176</v>
      </c>
      <c r="G178">
        <v>8071</v>
      </c>
      <c r="H178">
        <v>7999</v>
      </c>
      <c r="I178">
        <v>7985</v>
      </c>
      <c r="J178">
        <v>7917</v>
      </c>
      <c r="K178">
        <v>7831</v>
      </c>
      <c r="L178">
        <v>7964</v>
      </c>
      <c r="M178">
        <v>7947</v>
      </c>
      <c r="N178">
        <v>7958</v>
      </c>
      <c r="O178">
        <f>INDEX([1]Opioid_prescription_amounts!$C$2:$E$3144,MATCH(B178,[1]Opioid_prescription_amounts!$C$2:$C$3144,0),2)</f>
        <v>971.9</v>
      </c>
      <c r="P178">
        <f>INDEX([1]Opioid_prescription_amounts!$C$2:$E$3144,MATCH(B178,[1]Opioid_prescription_amounts!$C$2:$C$3144,0),3)</f>
        <v>780.6</v>
      </c>
      <c r="Q178" t="s">
        <v>187</v>
      </c>
    </row>
    <row r="179" spans="2:17" x14ac:dyDescent="0.25">
      <c r="B179" t="str">
        <f t="shared" si="4"/>
        <v>Sebastian</v>
      </c>
      <c r="C179" t="s">
        <v>188</v>
      </c>
      <c r="D179">
        <v>125744</v>
      </c>
      <c r="E179">
        <v>125761</v>
      </c>
      <c r="F179">
        <v>125761</v>
      </c>
      <c r="G179">
        <v>127027</v>
      </c>
      <c r="H179">
        <v>127597</v>
      </c>
      <c r="I179">
        <v>127211</v>
      </c>
      <c r="J179">
        <v>126784</v>
      </c>
      <c r="K179">
        <v>127428</v>
      </c>
      <c r="L179">
        <v>127477</v>
      </c>
      <c r="M179">
        <v>127865</v>
      </c>
      <c r="N179">
        <v>127753</v>
      </c>
      <c r="O179">
        <f>INDEX([1]Opioid_prescription_amounts!$C$2:$E$3144,MATCH(B179,[1]Opioid_prescription_amounts!$C$2:$C$3144,0),2)</f>
        <v>2962.5</v>
      </c>
      <c r="P179">
        <f>INDEX([1]Opioid_prescription_amounts!$C$2:$E$3144,MATCH(B179,[1]Opioid_prescription_amounts!$C$2:$C$3144,0),3)</f>
        <v>1805.1</v>
      </c>
      <c r="Q179" t="s">
        <v>188</v>
      </c>
    </row>
    <row r="180" spans="2:17" x14ac:dyDescent="0.25">
      <c r="B180" t="str">
        <f t="shared" si="4"/>
        <v>Sevier</v>
      </c>
      <c r="C180" t="s">
        <v>189</v>
      </c>
      <c r="D180">
        <v>17058</v>
      </c>
      <c r="E180">
        <v>17059</v>
      </c>
      <c r="F180">
        <v>17150</v>
      </c>
      <c r="G180">
        <v>17217</v>
      </c>
      <c r="H180">
        <v>17190</v>
      </c>
      <c r="I180">
        <v>17370</v>
      </c>
      <c r="J180">
        <v>17429</v>
      </c>
      <c r="K180">
        <v>17272</v>
      </c>
      <c r="L180">
        <v>16980</v>
      </c>
      <c r="M180">
        <v>17146</v>
      </c>
      <c r="N180">
        <v>17139</v>
      </c>
      <c r="O180">
        <f>INDEX([1]Opioid_prescription_amounts!$C$2:$E$3144,MATCH(B180,[1]Opioid_prescription_amounts!$C$2:$C$3144,0),2)</f>
        <v>294.5</v>
      </c>
      <c r="P180">
        <f>INDEX([1]Opioid_prescription_amounts!$C$2:$E$3144,MATCH(B180,[1]Opioid_prescription_amounts!$C$2:$C$3144,0),3)</f>
        <v>479.6</v>
      </c>
      <c r="Q180" t="s">
        <v>189</v>
      </c>
    </row>
    <row r="181" spans="2:17" x14ac:dyDescent="0.25">
      <c r="B181" t="str">
        <f t="shared" si="4"/>
        <v>Sharp</v>
      </c>
      <c r="C181" t="s">
        <v>190</v>
      </c>
      <c r="D181">
        <v>17264</v>
      </c>
      <c r="E181">
        <v>17264</v>
      </c>
      <c r="F181">
        <v>17251</v>
      </c>
      <c r="G181">
        <v>17271</v>
      </c>
      <c r="H181">
        <v>17035</v>
      </c>
      <c r="I181">
        <v>17045</v>
      </c>
      <c r="J181">
        <v>16822</v>
      </c>
      <c r="K181">
        <v>16811</v>
      </c>
      <c r="L181">
        <v>17014</v>
      </c>
      <c r="M181">
        <v>17200</v>
      </c>
      <c r="N181">
        <v>17366</v>
      </c>
      <c r="O181">
        <f>INDEX([1]Opioid_prescription_amounts!$C$2:$E$3144,MATCH(B181,[1]Opioid_prescription_amounts!$C$2:$C$3144,0),2)</f>
        <v>1249.4000000000001</v>
      </c>
      <c r="P181">
        <f>INDEX([1]Opioid_prescription_amounts!$C$2:$E$3144,MATCH(B181,[1]Opioid_prescription_amounts!$C$2:$C$3144,0),3)</f>
        <v>1168</v>
      </c>
      <c r="Q181" t="s">
        <v>190</v>
      </c>
    </row>
    <row r="182" spans="2:17" x14ac:dyDescent="0.25">
      <c r="B182" t="str">
        <f t="shared" si="4"/>
        <v>Stone</v>
      </c>
      <c r="C182" t="s">
        <v>191</v>
      </c>
      <c r="D182">
        <v>12394</v>
      </c>
      <c r="E182">
        <v>12396</v>
      </c>
      <c r="F182">
        <v>12391</v>
      </c>
      <c r="G182">
        <v>12499</v>
      </c>
      <c r="H182">
        <v>12541</v>
      </c>
      <c r="I182">
        <v>12423</v>
      </c>
      <c r="J182">
        <v>12379</v>
      </c>
      <c r="K182">
        <v>12380</v>
      </c>
      <c r="L182">
        <v>12498</v>
      </c>
      <c r="M182">
        <v>12517</v>
      </c>
      <c r="N182">
        <v>12457</v>
      </c>
      <c r="O182">
        <f>INDEX([1]Opioid_prescription_amounts!$C$2:$E$3144,MATCH(B182,[1]Opioid_prescription_amounts!$C$2:$C$3144,0),2)</f>
        <v>590.4</v>
      </c>
      <c r="P182">
        <f>INDEX([1]Opioid_prescription_amounts!$C$2:$E$3144,MATCH(B182,[1]Opioid_prescription_amounts!$C$2:$C$3144,0),3)</f>
        <v>1361</v>
      </c>
      <c r="Q182" t="s">
        <v>191</v>
      </c>
    </row>
    <row r="183" spans="2:17" x14ac:dyDescent="0.25">
      <c r="B183" t="str">
        <f t="shared" si="4"/>
        <v>Union</v>
      </c>
      <c r="C183" t="s">
        <v>192</v>
      </c>
      <c r="D183">
        <v>41639</v>
      </c>
      <c r="E183">
        <v>41639</v>
      </c>
      <c r="F183">
        <v>41573</v>
      </c>
      <c r="G183">
        <v>41398</v>
      </c>
      <c r="H183">
        <v>40862</v>
      </c>
      <c r="I183">
        <v>40606</v>
      </c>
      <c r="J183">
        <v>40140</v>
      </c>
      <c r="K183">
        <v>40093</v>
      </c>
      <c r="L183">
        <v>39883</v>
      </c>
      <c r="M183">
        <v>39420</v>
      </c>
      <c r="N183">
        <v>39126</v>
      </c>
      <c r="O183">
        <f>INDEX([1]Opioid_prescription_amounts!$C$2:$E$3144,MATCH(B183,[1]Opioid_prescription_amounts!$C$2:$C$3144,0),2)</f>
        <v>1064.5</v>
      </c>
      <c r="P183">
        <f>INDEX([1]Opioid_prescription_amounts!$C$2:$E$3144,MATCH(B183,[1]Opioid_prescription_amounts!$C$2:$C$3144,0),3)</f>
        <v>889.1</v>
      </c>
      <c r="Q183" t="s">
        <v>192</v>
      </c>
    </row>
    <row r="184" spans="2:17" x14ac:dyDescent="0.25">
      <c r="B184" t="str">
        <f t="shared" si="4"/>
        <v>Van Buren</v>
      </c>
      <c r="C184" t="s">
        <v>193</v>
      </c>
      <c r="D184">
        <v>17295</v>
      </c>
      <c r="E184">
        <v>17274</v>
      </c>
      <c r="F184">
        <v>17287</v>
      </c>
      <c r="G184">
        <v>17189</v>
      </c>
      <c r="H184">
        <v>17136</v>
      </c>
      <c r="I184">
        <v>16960</v>
      </c>
      <c r="J184">
        <v>16880</v>
      </c>
      <c r="K184">
        <v>16773</v>
      </c>
      <c r="L184">
        <v>16629</v>
      </c>
      <c r="M184">
        <v>16533</v>
      </c>
      <c r="N184">
        <v>16603</v>
      </c>
      <c r="O184">
        <f>INDEX([1]Opioid_prescription_amounts!$C$2:$E$3144,MATCH(B184,[1]Opioid_prescription_amounts!$C$2:$C$3144,0),2)</f>
        <v>571.29999999999995</v>
      </c>
      <c r="P184">
        <f>INDEX([1]Opioid_prescription_amounts!$C$2:$E$3144,MATCH(B184,[1]Opioid_prescription_amounts!$C$2:$C$3144,0),3)</f>
        <v>956.9</v>
      </c>
      <c r="Q184" t="s">
        <v>193</v>
      </c>
    </row>
    <row r="185" spans="2:17" x14ac:dyDescent="0.25">
      <c r="B185" t="str">
        <f t="shared" si="4"/>
        <v>Washington</v>
      </c>
      <c r="C185" t="s">
        <v>194</v>
      </c>
      <c r="D185">
        <v>203065</v>
      </c>
      <c r="E185">
        <v>203046</v>
      </c>
      <c r="F185">
        <v>204019</v>
      </c>
      <c r="G185">
        <v>208038</v>
      </c>
      <c r="H185">
        <v>211751</v>
      </c>
      <c r="I185">
        <v>216011</v>
      </c>
      <c r="J185">
        <v>219976</v>
      </c>
      <c r="K185">
        <v>224491</v>
      </c>
      <c r="L185">
        <v>228438</v>
      </c>
      <c r="M185">
        <v>232780</v>
      </c>
      <c r="N185">
        <v>236961</v>
      </c>
      <c r="O185">
        <f>INDEX([1]Opioid_prescription_amounts!$C$2:$E$3144,MATCH(B185,[1]Opioid_prescription_amounts!$C$2:$C$3144,0),2)</f>
        <v>236.6</v>
      </c>
      <c r="P185">
        <f>INDEX([1]Opioid_prescription_amounts!$C$2:$E$3144,MATCH(B185,[1]Opioid_prescription_amounts!$C$2:$C$3144,0),3)</f>
        <v>358.7</v>
      </c>
      <c r="Q185" t="s">
        <v>194</v>
      </c>
    </row>
    <row r="186" spans="2:17" x14ac:dyDescent="0.25">
      <c r="B186" t="str">
        <f t="shared" si="4"/>
        <v>White</v>
      </c>
      <c r="C186" t="s">
        <v>195</v>
      </c>
      <c r="D186">
        <v>77076</v>
      </c>
      <c r="E186">
        <v>77078</v>
      </c>
      <c r="F186">
        <v>77348</v>
      </c>
      <c r="G186">
        <v>78065</v>
      </c>
      <c r="H186">
        <v>78629</v>
      </c>
      <c r="I186">
        <v>78553</v>
      </c>
      <c r="J186">
        <v>78459</v>
      </c>
      <c r="K186">
        <v>78925</v>
      </c>
      <c r="L186">
        <v>78967</v>
      </c>
      <c r="M186">
        <v>78941</v>
      </c>
      <c r="N186">
        <v>78727</v>
      </c>
      <c r="O186">
        <f>INDEX([1]Opioid_prescription_amounts!$C$2:$E$3144,MATCH(B186,[1]Opioid_prescription_amounts!$C$2:$C$3144,0),2)</f>
        <v>1061.0999999999999</v>
      </c>
      <c r="P186">
        <f>INDEX([1]Opioid_prescription_amounts!$C$2:$E$3144,MATCH(B186,[1]Opioid_prescription_amounts!$C$2:$C$3144,0),3)</f>
        <v>942.9</v>
      </c>
      <c r="Q186" t="s">
        <v>195</v>
      </c>
    </row>
    <row r="187" spans="2:17" x14ac:dyDescent="0.25">
      <c r="B187" t="str">
        <f t="shared" si="4"/>
        <v>Woodruff</v>
      </c>
      <c r="C187" t="s">
        <v>196</v>
      </c>
      <c r="D187">
        <v>7260</v>
      </c>
      <c r="E187">
        <v>7264</v>
      </c>
      <c r="F187">
        <v>7249</v>
      </c>
      <c r="G187">
        <v>7176</v>
      </c>
      <c r="H187">
        <v>7066</v>
      </c>
      <c r="I187">
        <v>7031</v>
      </c>
      <c r="J187">
        <v>6874</v>
      </c>
      <c r="K187">
        <v>6721</v>
      </c>
      <c r="L187">
        <v>6616</v>
      </c>
      <c r="M187">
        <v>6600</v>
      </c>
      <c r="N187">
        <v>6490</v>
      </c>
      <c r="O187">
        <f>INDEX([1]Opioid_prescription_amounts!$C$2:$E$3144,MATCH(B187,[1]Opioid_prescription_amounts!$C$2:$C$3144,0),2)</f>
        <v>163.19999999999999</v>
      </c>
      <c r="P187">
        <f>INDEX([1]Opioid_prescription_amounts!$C$2:$E$3144,MATCH(B187,[1]Opioid_prescription_amounts!$C$2:$C$3144,0),3)</f>
        <v>51.1</v>
      </c>
      <c r="Q187" t="s">
        <v>196</v>
      </c>
    </row>
    <row r="188" spans="2:17" x14ac:dyDescent="0.25">
      <c r="B188" t="str">
        <f t="shared" si="4"/>
        <v>Yell</v>
      </c>
      <c r="C188" t="s">
        <v>197</v>
      </c>
      <c r="D188">
        <v>22185</v>
      </c>
      <c r="E188">
        <v>22185</v>
      </c>
      <c r="F188">
        <v>22149</v>
      </c>
      <c r="G188">
        <v>21965</v>
      </c>
      <c r="H188">
        <v>21830</v>
      </c>
      <c r="I188">
        <v>21823</v>
      </c>
      <c r="J188">
        <v>21774</v>
      </c>
      <c r="K188">
        <v>21513</v>
      </c>
      <c r="L188">
        <v>21501</v>
      </c>
      <c r="M188">
        <v>21544</v>
      </c>
      <c r="N188">
        <v>21535</v>
      </c>
      <c r="O188">
        <f>INDEX([1]Opioid_prescription_amounts!$C$2:$E$3144,MATCH(B188,[1]Opioid_prescription_amounts!$C$2:$C$3144,0),2)</f>
        <v>299.60000000000002</v>
      </c>
      <c r="P188">
        <f>INDEX([1]Opioid_prescription_amounts!$C$2:$E$3144,MATCH(B188,[1]Opioid_prescription_amounts!$C$2:$C$3144,0),3)</f>
        <v>496.7</v>
      </c>
      <c r="Q188" t="s">
        <v>197</v>
      </c>
    </row>
    <row r="189" spans="2:17" x14ac:dyDescent="0.25">
      <c r="B189" t="str">
        <f t="shared" si="4"/>
        <v>Alameda</v>
      </c>
      <c r="C189" t="s">
        <v>198</v>
      </c>
      <c r="D189">
        <v>1510271</v>
      </c>
      <c r="E189">
        <v>1510258</v>
      </c>
      <c r="F189">
        <v>1513043</v>
      </c>
      <c r="G189">
        <v>1530998</v>
      </c>
      <c r="H189">
        <v>1554138</v>
      </c>
      <c r="I189">
        <v>1580247</v>
      </c>
      <c r="J189">
        <v>1608674</v>
      </c>
      <c r="K189">
        <v>1634634</v>
      </c>
      <c r="L189">
        <v>1650306</v>
      </c>
      <c r="M189">
        <v>1658131</v>
      </c>
      <c r="N189">
        <v>1666753</v>
      </c>
      <c r="O189">
        <f>INDEX([1]Opioid_prescription_amounts!$C$2:$E$3144,MATCH(B189,[1]Opioid_prescription_amounts!$C$2:$C$3144,0),2)</f>
        <v>413.4</v>
      </c>
      <c r="P189">
        <f>INDEX([1]Opioid_prescription_amounts!$C$2:$E$3144,MATCH(B189,[1]Opioid_prescription_amounts!$C$2:$C$3144,0),3)</f>
        <v>320.39999999999998</v>
      </c>
      <c r="Q189" t="s">
        <v>198</v>
      </c>
    </row>
    <row r="190" spans="2:17" x14ac:dyDescent="0.25">
      <c r="B190" t="str">
        <f t="shared" si="4"/>
        <v>Alpine</v>
      </c>
      <c r="C190" t="s">
        <v>199</v>
      </c>
      <c r="D190">
        <v>1175</v>
      </c>
      <c r="E190">
        <v>1175</v>
      </c>
      <c r="F190">
        <v>1161</v>
      </c>
      <c r="G190">
        <v>1093</v>
      </c>
      <c r="H190">
        <v>1110</v>
      </c>
      <c r="I190">
        <v>1127</v>
      </c>
      <c r="J190">
        <v>1082</v>
      </c>
      <c r="K190">
        <v>1087</v>
      </c>
      <c r="L190">
        <v>1057</v>
      </c>
      <c r="M190">
        <v>1121</v>
      </c>
      <c r="N190">
        <v>1101</v>
      </c>
      <c r="O190" t="str">
        <f>INDEX([1]Opioid_prescription_amounts!$C$2:$E$3144,MATCH(B190,[1]Opioid_prescription_amounts!$C$2:$C$3144,0),2)</f>
        <v>N/A</v>
      </c>
      <c r="P190" t="str">
        <f>INDEX([1]Opioid_prescription_amounts!$C$2:$E$3144,MATCH(B190,[1]Opioid_prescription_amounts!$C$2:$C$3144,0),3)</f>
        <v>N/A</v>
      </c>
      <c r="Q190" t="s">
        <v>199</v>
      </c>
    </row>
    <row r="191" spans="2:17" x14ac:dyDescent="0.25">
      <c r="B191" t="str">
        <f t="shared" si="4"/>
        <v>Amador</v>
      </c>
      <c r="C191" t="s">
        <v>200</v>
      </c>
      <c r="D191">
        <v>38091</v>
      </c>
      <c r="E191">
        <v>38091</v>
      </c>
      <c r="F191">
        <v>37884</v>
      </c>
      <c r="G191">
        <v>37538</v>
      </c>
      <c r="H191">
        <v>37101</v>
      </c>
      <c r="I191">
        <v>36625</v>
      </c>
      <c r="J191">
        <v>36738</v>
      </c>
      <c r="K191">
        <v>37037</v>
      </c>
      <c r="L191">
        <v>37438</v>
      </c>
      <c r="M191">
        <v>38551</v>
      </c>
      <c r="N191">
        <v>39383</v>
      </c>
      <c r="O191">
        <f>INDEX([1]Opioid_prescription_amounts!$C$2:$E$3144,MATCH(B191,[1]Opioid_prescription_amounts!$C$2:$C$3144,0),2)</f>
        <v>1785.4</v>
      </c>
      <c r="P191">
        <f>INDEX([1]Opioid_prescription_amounts!$C$2:$E$3144,MATCH(B191,[1]Opioid_prescription_amounts!$C$2:$C$3144,0),3)</f>
        <v>1514.8</v>
      </c>
      <c r="Q191" t="s">
        <v>200</v>
      </c>
    </row>
    <row r="192" spans="2:17" x14ac:dyDescent="0.25">
      <c r="B192" t="str">
        <f t="shared" si="4"/>
        <v>Butte</v>
      </c>
      <c r="C192" t="s">
        <v>201</v>
      </c>
      <c r="D192">
        <v>220000</v>
      </c>
      <c r="E192">
        <v>220002</v>
      </c>
      <c r="F192">
        <v>219945</v>
      </c>
      <c r="G192">
        <v>219952</v>
      </c>
      <c r="H192">
        <v>220873</v>
      </c>
      <c r="I192">
        <v>221664</v>
      </c>
      <c r="J192">
        <v>223570</v>
      </c>
      <c r="K192">
        <v>224812</v>
      </c>
      <c r="L192">
        <v>226529</v>
      </c>
      <c r="M192">
        <v>229207</v>
      </c>
      <c r="N192">
        <v>231256</v>
      </c>
      <c r="O192">
        <f>INDEX([1]Opioid_prescription_amounts!$C$2:$E$3144,MATCH(B192,[1]Opioid_prescription_amounts!$C$2:$C$3144,0),2)</f>
        <v>2665.4</v>
      </c>
      <c r="P192">
        <f>INDEX([1]Opioid_prescription_amounts!$C$2:$E$3144,MATCH(B192,[1]Opioid_prescription_amounts!$C$2:$C$3144,0),3)</f>
        <v>1880.6</v>
      </c>
      <c r="Q192" t="s">
        <v>201</v>
      </c>
    </row>
    <row r="193" spans="2:17" x14ac:dyDescent="0.25">
      <c r="B193" t="str">
        <f t="shared" si="4"/>
        <v>Calaveras</v>
      </c>
      <c r="C193" t="s">
        <v>202</v>
      </c>
      <c r="D193">
        <v>45578</v>
      </c>
      <c r="E193">
        <v>45578</v>
      </c>
      <c r="F193">
        <v>45468</v>
      </c>
      <c r="G193">
        <v>45160</v>
      </c>
      <c r="H193">
        <v>44821</v>
      </c>
      <c r="I193">
        <v>44660</v>
      </c>
      <c r="J193">
        <v>44673</v>
      </c>
      <c r="K193">
        <v>44957</v>
      </c>
      <c r="L193">
        <v>45303</v>
      </c>
      <c r="M193">
        <v>45642</v>
      </c>
      <c r="N193">
        <v>45602</v>
      </c>
      <c r="O193">
        <f>INDEX([1]Opioid_prescription_amounts!$C$2:$E$3144,MATCH(B193,[1]Opioid_prescription_amounts!$C$2:$C$3144,0),2)</f>
        <v>1729</v>
      </c>
      <c r="P193">
        <f>INDEX([1]Opioid_prescription_amounts!$C$2:$E$3144,MATCH(B193,[1]Opioid_prescription_amounts!$C$2:$C$3144,0),3)</f>
        <v>1476.4</v>
      </c>
      <c r="Q193" t="s">
        <v>202</v>
      </c>
    </row>
    <row r="194" spans="2:17" x14ac:dyDescent="0.25">
      <c r="B194" t="str">
        <f t="shared" si="4"/>
        <v>Colusa</v>
      </c>
      <c r="C194" t="s">
        <v>203</v>
      </c>
      <c r="D194">
        <v>21419</v>
      </c>
      <c r="E194">
        <v>21407</v>
      </c>
      <c r="F194">
        <v>21437</v>
      </c>
      <c r="G194">
        <v>21327</v>
      </c>
      <c r="H194">
        <v>21294</v>
      </c>
      <c r="I194">
        <v>21265</v>
      </c>
      <c r="J194">
        <v>21198</v>
      </c>
      <c r="K194">
        <v>21269</v>
      </c>
      <c r="L194">
        <v>21553</v>
      </c>
      <c r="M194">
        <v>21675</v>
      </c>
      <c r="N194">
        <v>21627</v>
      </c>
      <c r="O194">
        <f>INDEX([1]Opioid_prescription_amounts!$C$2:$E$3144,MATCH(B194,[1]Opioid_prescription_amounts!$C$2:$C$3144,0),2)</f>
        <v>535.6</v>
      </c>
      <c r="P194">
        <f>INDEX([1]Opioid_prescription_amounts!$C$2:$E$3144,MATCH(B194,[1]Opioid_prescription_amounts!$C$2:$C$3144,0),3)</f>
        <v>430.4</v>
      </c>
      <c r="Q194" t="s">
        <v>203</v>
      </c>
    </row>
    <row r="195" spans="2:17" x14ac:dyDescent="0.25">
      <c r="B195" t="str">
        <f t="shared" si="4"/>
        <v>Contra Costa</v>
      </c>
      <c r="C195" t="s">
        <v>204</v>
      </c>
      <c r="D195">
        <v>1049025</v>
      </c>
      <c r="E195">
        <v>1049204</v>
      </c>
      <c r="F195">
        <v>1052559</v>
      </c>
      <c r="G195">
        <v>1065452</v>
      </c>
      <c r="H195">
        <v>1077731</v>
      </c>
      <c r="I195">
        <v>1093758</v>
      </c>
      <c r="J195">
        <v>1109358</v>
      </c>
      <c r="K195">
        <v>1124606</v>
      </c>
      <c r="L195">
        <v>1137194</v>
      </c>
      <c r="M195">
        <v>1144863</v>
      </c>
      <c r="N195">
        <v>1150215</v>
      </c>
      <c r="O195">
        <f>INDEX([1]Opioid_prescription_amounts!$C$2:$E$3144,MATCH(B195,[1]Opioid_prescription_amounts!$C$2:$C$3144,0),2)</f>
        <v>664.2</v>
      </c>
      <c r="P195">
        <f>INDEX([1]Opioid_prescription_amounts!$C$2:$E$3144,MATCH(B195,[1]Opioid_prescription_amounts!$C$2:$C$3144,0),3)</f>
        <v>504</v>
      </c>
      <c r="Q195" t="s">
        <v>204</v>
      </c>
    </row>
    <row r="196" spans="2:17" x14ac:dyDescent="0.25">
      <c r="B196" t="str">
        <f t="shared" ref="B196:B259" si="5">LEFT(C196,(FIND("County",C196)-2))</f>
        <v>Del Norte</v>
      </c>
      <c r="C196" t="s">
        <v>205</v>
      </c>
      <c r="D196">
        <v>28610</v>
      </c>
      <c r="E196">
        <v>28610</v>
      </c>
      <c r="F196">
        <v>28568</v>
      </c>
      <c r="G196">
        <v>28442</v>
      </c>
      <c r="H196">
        <v>28189</v>
      </c>
      <c r="I196">
        <v>27817</v>
      </c>
      <c r="J196">
        <v>27198</v>
      </c>
      <c r="K196">
        <v>27246</v>
      </c>
      <c r="L196">
        <v>27422</v>
      </c>
      <c r="M196">
        <v>27428</v>
      </c>
      <c r="N196">
        <v>27828</v>
      </c>
      <c r="O196">
        <f>INDEX([1]Opioid_prescription_amounts!$C$2:$E$3144,MATCH(B196,[1]Opioid_prescription_amounts!$C$2:$C$3144,0),2)</f>
        <v>1941.8</v>
      </c>
      <c r="P196">
        <f>INDEX([1]Opioid_prescription_amounts!$C$2:$E$3144,MATCH(B196,[1]Opioid_prescription_amounts!$C$2:$C$3144,0),3)</f>
        <v>1729.9</v>
      </c>
      <c r="Q196" t="s">
        <v>205</v>
      </c>
    </row>
    <row r="197" spans="2:17" x14ac:dyDescent="0.25">
      <c r="B197" t="str">
        <f t="shared" si="5"/>
        <v>El Dorado</v>
      </c>
      <c r="C197" t="s">
        <v>206</v>
      </c>
      <c r="D197">
        <v>181058</v>
      </c>
      <c r="E197">
        <v>181058</v>
      </c>
      <c r="F197">
        <v>181133</v>
      </c>
      <c r="G197">
        <v>180918</v>
      </c>
      <c r="H197">
        <v>180578</v>
      </c>
      <c r="I197">
        <v>181497</v>
      </c>
      <c r="J197">
        <v>183161</v>
      </c>
      <c r="K197">
        <v>184660</v>
      </c>
      <c r="L197">
        <v>186082</v>
      </c>
      <c r="M197">
        <v>188722</v>
      </c>
      <c r="N197">
        <v>190678</v>
      </c>
      <c r="O197">
        <f>INDEX([1]Opioid_prescription_amounts!$C$2:$E$3144,MATCH(B197,[1]Opioid_prescription_amounts!$C$2:$C$3144,0),2)</f>
        <v>909.9</v>
      </c>
      <c r="P197">
        <f>INDEX([1]Opioid_prescription_amounts!$C$2:$E$3144,MATCH(B197,[1]Opioid_prescription_amounts!$C$2:$C$3144,0),3)</f>
        <v>745.9</v>
      </c>
      <c r="Q197" t="s">
        <v>206</v>
      </c>
    </row>
    <row r="198" spans="2:17" x14ac:dyDescent="0.25">
      <c r="B198" t="str">
        <f t="shared" si="5"/>
        <v>Fresno</v>
      </c>
      <c r="C198" t="s">
        <v>207</v>
      </c>
      <c r="D198">
        <v>930450</v>
      </c>
      <c r="E198">
        <v>930496</v>
      </c>
      <c r="F198">
        <v>932063</v>
      </c>
      <c r="G198">
        <v>939479</v>
      </c>
      <c r="H198">
        <v>945349</v>
      </c>
      <c r="I198">
        <v>952029</v>
      </c>
      <c r="J198">
        <v>961311</v>
      </c>
      <c r="K198">
        <v>970442</v>
      </c>
      <c r="L198">
        <v>977956</v>
      </c>
      <c r="M198">
        <v>986542</v>
      </c>
      <c r="N198">
        <v>994400</v>
      </c>
      <c r="O198">
        <f>INDEX([1]Opioid_prescription_amounts!$C$2:$E$3144,MATCH(B198,[1]Opioid_prescription_amounts!$C$2:$C$3144,0),2)</f>
        <v>749.1</v>
      </c>
      <c r="P198">
        <f>INDEX([1]Opioid_prescription_amounts!$C$2:$E$3144,MATCH(B198,[1]Opioid_prescription_amounts!$C$2:$C$3144,0),3)</f>
        <v>565.4</v>
      </c>
      <c r="Q198" t="s">
        <v>207</v>
      </c>
    </row>
    <row r="199" spans="2:17" x14ac:dyDescent="0.25">
      <c r="B199" t="str">
        <f t="shared" si="5"/>
        <v>Glenn</v>
      </c>
      <c r="C199" t="s">
        <v>208</v>
      </c>
      <c r="D199">
        <v>28122</v>
      </c>
      <c r="E199">
        <v>28122</v>
      </c>
      <c r="F199">
        <v>28126</v>
      </c>
      <c r="G199">
        <v>28144</v>
      </c>
      <c r="H199">
        <v>27860</v>
      </c>
      <c r="I199">
        <v>27826</v>
      </c>
      <c r="J199">
        <v>27857</v>
      </c>
      <c r="K199">
        <v>27776</v>
      </c>
      <c r="L199">
        <v>27851</v>
      </c>
      <c r="M199">
        <v>27956</v>
      </c>
      <c r="N199">
        <v>28047</v>
      </c>
      <c r="O199">
        <f>INDEX([1]Opioid_prescription_amounts!$C$2:$E$3144,MATCH(B199,[1]Opioid_prescription_amounts!$C$2:$C$3144,0),2)</f>
        <v>988.1</v>
      </c>
      <c r="P199">
        <f>INDEX([1]Opioid_prescription_amounts!$C$2:$E$3144,MATCH(B199,[1]Opioid_prescription_amounts!$C$2:$C$3144,0),3)</f>
        <v>698</v>
      </c>
      <c r="Q199" t="s">
        <v>208</v>
      </c>
    </row>
    <row r="200" spans="2:17" x14ac:dyDescent="0.25">
      <c r="B200" t="str">
        <f t="shared" si="5"/>
        <v>Humboldt</v>
      </c>
      <c r="C200" t="s">
        <v>209</v>
      </c>
      <c r="D200">
        <v>134623</v>
      </c>
      <c r="E200">
        <v>134611</v>
      </c>
      <c r="F200">
        <v>135000</v>
      </c>
      <c r="G200">
        <v>135215</v>
      </c>
      <c r="H200">
        <v>134560</v>
      </c>
      <c r="I200">
        <v>134407</v>
      </c>
      <c r="J200">
        <v>134514</v>
      </c>
      <c r="K200">
        <v>135114</v>
      </c>
      <c r="L200">
        <v>136314</v>
      </c>
      <c r="M200">
        <v>136527</v>
      </c>
      <c r="N200">
        <v>136373</v>
      </c>
      <c r="O200">
        <f>INDEX([1]Opioid_prescription_amounts!$C$2:$E$3144,MATCH(B200,[1]Opioid_prescription_amounts!$C$2:$C$3144,0),2)</f>
        <v>1837.1</v>
      </c>
      <c r="P200">
        <f>INDEX([1]Opioid_prescription_amounts!$C$2:$E$3144,MATCH(B200,[1]Opioid_prescription_amounts!$C$2:$C$3144,0),3)</f>
        <v>1142.0999999999999</v>
      </c>
      <c r="Q200" t="s">
        <v>209</v>
      </c>
    </row>
    <row r="201" spans="2:17" x14ac:dyDescent="0.25">
      <c r="B201" t="str">
        <f t="shared" si="5"/>
        <v>Imperial</v>
      </c>
      <c r="C201" t="s">
        <v>210</v>
      </c>
      <c r="D201">
        <v>174528</v>
      </c>
      <c r="E201">
        <v>174524</v>
      </c>
      <c r="F201">
        <v>174730</v>
      </c>
      <c r="G201">
        <v>175813</v>
      </c>
      <c r="H201">
        <v>176678</v>
      </c>
      <c r="I201">
        <v>176605</v>
      </c>
      <c r="J201">
        <v>178233</v>
      </c>
      <c r="K201">
        <v>179179</v>
      </c>
      <c r="L201">
        <v>180268</v>
      </c>
      <c r="M201">
        <v>181574</v>
      </c>
      <c r="N201">
        <v>181827</v>
      </c>
      <c r="O201">
        <f>INDEX([1]Opioid_prescription_amounts!$C$2:$E$3144,MATCH(B201,[1]Opioid_prescription_amounts!$C$2:$C$3144,0),2)</f>
        <v>475</v>
      </c>
      <c r="P201">
        <f>INDEX([1]Opioid_prescription_amounts!$C$2:$E$3144,MATCH(B201,[1]Opioid_prescription_amounts!$C$2:$C$3144,0),3)</f>
        <v>529.6</v>
      </c>
      <c r="Q201" t="s">
        <v>210</v>
      </c>
    </row>
    <row r="202" spans="2:17" x14ac:dyDescent="0.25">
      <c r="B202" t="str">
        <f t="shared" si="5"/>
        <v>Inyo</v>
      </c>
      <c r="C202" t="s">
        <v>211</v>
      </c>
      <c r="D202">
        <v>18546</v>
      </c>
      <c r="E202">
        <v>18542</v>
      </c>
      <c r="F202">
        <v>18512</v>
      </c>
      <c r="G202">
        <v>18393</v>
      </c>
      <c r="H202">
        <v>18353</v>
      </c>
      <c r="I202">
        <v>18360</v>
      </c>
      <c r="J202">
        <v>18320</v>
      </c>
      <c r="K202">
        <v>18174</v>
      </c>
      <c r="L202">
        <v>17996</v>
      </c>
      <c r="M202">
        <v>17948</v>
      </c>
      <c r="N202">
        <v>17987</v>
      </c>
      <c r="O202">
        <f>INDEX([1]Opioid_prescription_amounts!$C$2:$E$3144,MATCH(B202,[1]Opioid_prescription_amounts!$C$2:$C$3144,0),2)</f>
        <v>808.7</v>
      </c>
      <c r="P202">
        <f>INDEX([1]Opioid_prescription_amounts!$C$2:$E$3144,MATCH(B202,[1]Opioid_prescription_amounts!$C$2:$C$3144,0),3)</f>
        <v>846</v>
      </c>
      <c r="Q202" t="s">
        <v>211</v>
      </c>
    </row>
    <row r="203" spans="2:17" x14ac:dyDescent="0.25">
      <c r="B203" t="str">
        <f t="shared" si="5"/>
        <v>Kern</v>
      </c>
      <c r="C203" t="s">
        <v>212</v>
      </c>
      <c r="D203">
        <v>839631</v>
      </c>
      <c r="E203">
        <v>839619</v>
      </c>
      <c r="F203">
        <v>841072</v>
      </c>
      <c r="G203">
        <v>848140</v>
      </c>
      <c r="H203">
        <v>853963</v>
      </c>
      <c r="I203">
        <v>862557</v>
      </c>
      <c r="J203">
        <v>869957</v>
      </c>
      <c r="K203">
        <v>877197</v>
      </c>
      <c r="L203">
        <v>882361</v>
      </c>
      <c r="M203">
        <v>888988</v>
      </c>
      <c r="N203">
        <v>896764</v>
      </c>
      <c r="O203">
        <f>INDEX([1]Opioid_prescription_amounts!$C$2:$E$3144,MATCH(B203,[1]Opioid_prescription_amounts!$C$2:$C$3144,0),2)</f>
        <v>652.5</v>
      </c>
      <c r="P203">
        <f>INDEX([1]Opioid_prescription_amounts!$C$2:$E$3144,MATCH(B203,[1]Opioid_prescription_amounts!$C$2:$C$3144,0),3)</f>
        <v>585</v>
      </c>
      <c r="Q203" t="s">
        <v>212</v>
      </c>
    </row>
    <row r="204" spans="2:17" x14ac:dyDescent="0.25">
      <c r="B204" t="str">
        <f t="shared" si="5"/>
        <v>Kings</v>
      </c>
      <c r="C204" t="s">
        <v>213</v>
      </c>
      <c r="D204">
        <v>152982</v>
      </c>
      <c r="E204">
        <v>152982</v>
      </c>
      <c r="F204">
        <v>152381</v>
      </c>
      <c r="G204">
        <v>151886</v>
      </c>
      <c r="H204">
        <v>151026</v>
      </c>
      <c r="I204">
        <v>150416</v>
      </c>
      <c r="J204">
        <v>149603</v>
      </c>
      <c r="K204">
        <v>150199</v>
      </c>
      <c r="L204">
        <v>149509</v>
      </c>
      <c r="M204">
        <v>149696</v>
      </c>
      <c r="N204">
        <v>151366</v>
      </c>
      <c r="O204">
        <f>INDEX([1]Opioid_prescription_amounts!$C$2:$E$3144,MATCH(B204,[1]Opioid_prescription_amounts!$C$2:$C$3144,0),2)</f>
        <v>638.20000000000005</v>
      </c>
      <c r="P204">
        <f>INDEX([1]Opioid_prescription_amounts!$C$2:$E$3144,MATCH(B204,[1]Opioid_prescription_amounts!$C$2:$C$3144,0),3)</f>
        <v>516.4</v>
      </c>
      <c r="Q204" t="s">
        <v>213</v>
      </c>
    </row>
    <row r="205" spans="2:17" x14ac:dyDescent="0.25">
      <c r="B205" t="str">
        <f t="shared" si="5"/>
        <v>Lake</v>
      </c>
      <c r="C205" t="s">
        <v>214</v>
      </c>
      <c r="D205">
        <v>64665</v>
      </c>
      <c r="E205">
        <v>64664</v>
      </c>
      <c r="F205">
        <v>64735</v>
      </c>
      <c r="G205">
        <v>64247</v>
      </c>
      <c r="H205">
        <v>63963</v>
      </c>
      <c r="I205">
        <v>63809</v>
      </c>
      <c r="J205">
        <v>64058</v>
      </c>
      <c r="K205">
        <v>64254</v>
      </c>
      <c r="L205">
        <v>63884</v>
      </c>
      <c r="M205">
        <v>64162</v>
      </c>
      <c r="N205">
        <v>64382</v>
      </c>
      <c r="O205">
        <f>INDEX([1]Opioid_prescription_amounts!$C$2:$E$3144,MATCH(B205,[1]Opioid_prescription_amounts!$C$2:$C$3144,0),2)</f>
        <v>2444.1</v>
      </c>
      <c r="P205">
        <f>INDEX([1]Opioid_prescription_amounts!$C$2:$E$3144,MATCH(B205,[1]Opioid_prescription_amounts!$C$2:$C$3144,0),3)</f>
        <v>1961.5</v>
      </c>
      <c r="Q205" t="s">
        <v>214</v>
      </c>
    </row>
    <row r="206" spans="2:17" x14ac:dyDescent="0.25">
      <c r="B206" t="str">
        <f t="shared" si="5"/>
        <v>Lassen</v>
      </c>
      <c r="C206" t="s">
        <v>215</v>
      </c>
      <c r="D206">
        <v>34895</v>
      </c>
      <c r="E206">
        <v>34895</v>
      </c>
      <c r="F206">
        <v>34832</v>
      </c>
      <c r="G206">
        <v>34238</v>
      </c>
      <c r="H206">
        <v>33624</v>
      </c>
      <c r="I206">
        <v>32126</v>
      </c>
      <c r="J206">
        <v>31710</v>
      </c>
      <c r="K206">
        <v>31383</v>
      </c>
      <c r="L206">
        <v>30906</v>
      </c>
      <c r="M206">
        <v>31123</v>
      </c>
      <c r="N206">
        <v>30802</v>
      </c>
      <c r="O206">
        <f>INDEX([1]Opioid_prescription_amounts!$C$2:$E$3144,MATCH(B206,[1]Opioid_prescription_amounts!$C$2:$C$3144,0),2)</f>
        <v>2159.6999999999998</v>
      </c>
      <c r="P206">
        <f>INDEX([1]Opioid_prescription_amounts!$C$2:$E$3144,MATCH(B206,[1]Opioid_prescription_amounts!$C$2:$C$3144,0),3)</f>
        <v>1380.3</v>
      </c>
      <c r="Q206" t="s">
        <v>215</v>
      </c>
    </row>
    <row r="207" spans="2:17" x14ac:dyDescent="0.25">
      <c r="B207" t="str">
        <f t="shared" si="5"/>
        <v>Los Angeles</v>
      </c>
      <c r="C207" t="s">
        <v>216</v>
      </c>
      <c r="D207">
        <v>9818605</v>
      </c>
      <c r="E207">
        <v>9818672</v>
      </c>
      <c r="F207">
        <v>9822433</v>
      </c>
      <c r="G207">
        <v>9876727</v>
      </c>
      <c r="H207">
        <v>9938436</v>
      </c>
      <c r="I207">
        <v>9998105</v>
      </c>
      <c r="J207">
        <v>10048408</v>
      </c>
      <c r="K207">
        <v>10097037</v>
      </c>
      <c r="L207">
        <v>10120540</v>
      </c>
      <c r="M207">
        <v>10118759</v>
      </c>
      <c r="N207">
        <v>10105518</v>
      </c>
      <c r="O207">
        <f>INDEX([1]Opioid_prescription_amounts!$C$2:$E$3144,MATCH(B207,[1]Opioid_prescription_amounts!$C$2:$C$3144,0),2)</f>
        <v>340.7</v>
      </c>
      <c r="P207">
        <f>INDEX([1]Opioid_prescription_amounts!$C$2:$E$3144,MATCH(B207,[1]Opioid_prescription_amounts!$C$2:$C$3144,0),3)</f>
        <v>278.7</v>
      </c>
      <c r="Q207" t="s">
        <v>216</v>
      </c>
    </row>
    <row r="208" spans="2:17" x14ac:dyDescent="0.25">
      <c r="B208" t="str">
        <f t="shared" si="5"/>
        <v>Madera</v>
      </c>
      <c r="C208" t="s">
        <v>217</v>
      </c>
      <c r="D208">
        <v>150865</v>
      </c>
      <c r="E208">
        <v>150841</v>
      </c>
      <c r="F208">
        <v>151006</v>
      </c>
      <c r="G208">
        <v>151702</v>
      </c>
      <c r="H208">
        <v>151594</v>
      </c>
      <c r="I208">
        <v>151470</v>
      </c>
      <c r="J208">
        <v>153590</v>
      </c>
      <c r="K208">
        <v>153739</v>
      </c>
      <c r="L208">
        <v>154160</v>
      </c>
      <c r="M208">
        <v>155904</v>
      </c>
      <c r="N208">
        <v>157672</v>
      </c>
      <c r="O208">
        <f>INDEX([1]Opioid_prescription_amounts!$C$2:$E$3144,MATCH(B208,[1]Opioid_prescription_amounts!$C$2:$C$3144,0),2)</f>
        <v>586.9</v>
      </c>
      <c r="P208">
        <f>INDEX([1]Opioid_prescription_amounts!$C$2:$E$3144,MATCH(B208,[1]Opioid_prescription_amounts!$C$2:$C$3144,0),3)</f>
        <v>456.4</v>
      </c>
      <c r="Q208" t="s">
        <v>217</v>
      </c>
    </row>
    <row r="209" spans="2:17" x14ac:dyDescent="0.25">
      <c r="B209" t="str">
        <f t="shared" si="5"/>
        <v>Marin</v>
      </c>
      <c r="C209" t="s">
        <v>218</v>
      </c>
      <c r="D209">
        <v>252409</v>
      </c>
      <c r="E209">
        <v>252423</v>
      </c>
      <c r="F209">
        <v>252905</v>
      </c>
      <c r="G209">
        <v>255363</v>
      </c>
      <c r="H209">
        <v>256072</v>
      </c>
      <c r="I209">
        <v>258453</v>
      </c>
      <c r="J209">
        <v>260435</v>
      </c>
      <c r="K209">
        <v>261016</v>
      </c>
      <c r="L209">
        <v>260633</v>
      </c>
      <c r="M209">
        <v>259725</v>
      </c>
      <c r="N209">
        <v>259666</v>
      </c>
      <c r="O209">
        <f>INDEX([1]Opioid_prescription_amounts!$C$2:$E$3144,MATCH(B209,[1]Opioid_prescription_amounts!$C$2:$C$3144,0),2)</f>
        <v>632.9</v>
      </c>
      <c r="P209">
        <f>INDEX([1]Opioid_prescription_amounts!$C$2:$E$3144,MATCH(B209,[1]Opioid_prescription_amounts!$C$2:$C$3144,0),3)</f>
        <v>462.8</v>
      </c>
      <c r="Q209" t="s">
        <v>218</v>
      </c>
    </row>
    <row r="210" spans="2:17" x14ac:dyDescent="0.25">
      <c r="B210" t="str">
        <f t="shared" si="5"/>
        <v>Mariposa</v>
      </c>
      <c r="C210" t="s">
        <v>219</v>
      </c>
      <c r="D210">
        <v>18251</v>
      </c>
      <c r="E210">
        <v>18247</v>
      </c>
      <c r="F210">
        <v>18277</v>
      </c>
      <c r="G210">
        <v>18168</v>
      </c>
      <c r="H210">
        <v>17880</v>
      </c>
      <c r="I210">
        <v>17808</v>
      </c>
      <c r="J210">
        <v>17713</v>
      </c>
      <c r="K210">
        <v>17622</v>
      </c>
      <c r="L210">
        <v>17455</v>
      </c>
      <c r="M210">
        <v>17437</v>
      </c>
      <c r="N210">
        <v>17471</v>
      </c>
      <c r="O210">
        <f>INDEX([1]Opioid_prescription_amounts!$C$2:$E$3144,MATCH(B210,[1]Opioid_prescription_amounts!$C$2:$C$3144,0),2)</f>
        <v>640.20000000000005</v>
      </c>
      <c r="P210">
        <f>INDEX([1]Opioid_prescription_amounts!$C$2:$E$3144,MATCH(B210,[1]Opioid_prescription_amounts!$C$2:$C$3144,0),3)</f>
        <v>957.8</v>
      </c>
      <c r="Q210" t="s">
        <v>219</v>
      </c>
    </row>
    <row r="211" spans="2:17" x14ac:dyDescent="0.25">
      <c r="B211" t="str">
        <f t="shared" si="5"/>
        <v>Mendocino</v>
      </c>
      <c r="C211" t="s">
        <v>220</v>
      </c>
      <c r="D211">
        <v>87841</v>
      </c>
      <c r="E211">
        <v>87850</v>
      </c>
      <c r="F211">
        <v>87800</v>
      </c>
      <c r="G211">
        <v>87334</v>
      </c>
      <c r="H211">
        <v>87304</v>
      </c>
      <c r="I211">
        <v>87077</v>
      </c>
      <c r="J211">
        <v>87257</v>
      </c>
      <c r="K211">
        <v>87168</v>
      </c>
      <c r="L211">
        <v>87382</v>
      </c>
      <c r="M211">
        <v>87697</v>
      </c>
      <c r="N211">
        <v>87606</v>
      </c>
      <c r="O211">
        <f>INDEX([1]Opioid_prescription_amounts!$C$2:$E$3144,MATCH(B211,[1]Opioid_prescription_amounts!$C$2:$C$3144,0),2)</f>
        <v>1597.3</v>
      </c>
      <c r="P211">
        <f>INDEX([1]Opioid_prescription_amounts!$C$2:$E$3144,MATCH(B211,[1]Opioid_prescription_amounts!$C$2:$C$3144,0),3)</f>
        <v>1406.7</v>
      </c>
      <c r="Q211" t="s">
        <v>220</v>
      </c>
    </row>
    <row r="212" spans="2:17" x14ac:dyDescent="0.25">
      <c r="B212" t="str">
        <f t="shared" si="5"/>
        <v>Merced</v>
      </c>
      <c r="C212" t="s">
        <v>221</v>
      </c>
      <c r="D212">
        <v>255793</v>
      </c>
      <c r="E212">
        <v>255796</v>
      </c>
      <c r="F212">
        <v>256732</v>
      </c>
      <c r="G212">
        <v>259333</v>
      </c>
      <c r="H212">
        <v>260971</v>
      </c>
      <c r="I212">
        <v>262198</v>
      </c>
      <c r="J212">
        <v>264649</v>
      </c>
      <c r="K212">
        <v>266651</v>
      </c>
      <c r="L212">
        <v>267971</v>
      </c>
      <c r="M212">
        <v>271340</v>
      </c>
      <c r="N212">
        <v>274765</v>
      </c>
      <c r="O212">
        <f>INDEX([1]Opioid_prescription_amounts!$C$2:$E$3144,MATCH(B212,[1]Opioid_prescription_amounts!$C$2:$C$3144,0),2)</f>
        <v>732.1</v>
      </c>
      <c r="P212">
        <f>INDEX([1]Opioid_prescription_amounts!$C$2:$E$3144,MATCH(B212,[1]Opioid_prescription_amounts!$C$2:$C$3144,0),3)</f>
        <v>726.5</v>
      </c>
      <c r="Q212" t="s">
        <v>221</v>
      </c>
    </row>
    <row r="213" spans="2:17" x14ac:dyDescent="0.25">
      <c r="B213" t="str">
        <f t="shared" si="5"/>
        <v>Modoc</v>
      </c>
      <c r="C213" t="s">
        <v>222</v>
      </c>
      <c r="D213">
        <v>9686</v>
      </c>
      <c r="E213">
        <v>9686</v>
      </c>
      <c r="F213">
        <v>9699</v>
      </c>
      <c r="G213">
        <v>9512</v>
      </c>
      <c r="H213">
        <v>9355</v>
      </c>
      <c r="I213">
        <v>9149</v>
      </c>
      <c r="J213">
        <v>9080</v>
      </c>
      <c r="K213">
        <v>9048</v>
      </c>
      <c r="L213">
        <v>8935</v>
      </c>
      <c r="M213">
        <v>8848</v>
      </c>
      <c r="N213">
        <v>8777</v>
      </c>
      <c r="O213">
        <f>INDEX([1]Opioid_prescription_amounts!$C$2:$E$3144,MATCH(B213,[1]Opioid_prescription_amounts!$C$2:$C$3144,0),2)</f>
        <v>1513.7</v>
      </c>
      <c r="P213">
        <f>INDEX([1]Opioid_prescription_amounts!$C$2:$E$3144,MATCH(B213,[1]Opioid_prescription_amounts!$C$2:$C$3144,0),3)</f>
        <v>1026</v>
      </c>
      <c r="Q213" t="s">
        <v>222</v>
      </c>
    </row>
    <row r="214" spans="2:17" x14ac:dyDescent="0.25">
      <c r="B214" t="str">
        <f t="shared" si="5"/>
        <v>Mono</v>
      </c>
      <c r="C214" t="s">
        <v>223</v>
      </c>
      <c r="D214">
        <v>14202</v>
      </c>
      <c r="E214">
        <v>14206</v>
      </c>
      <c r="F214">
        <v>14257</v>
      </c>
      <c r="G214">
        <v>14423</v>
      </c>
      <c r="H214">
        <v>14334</v>
      </c>
      <c r="I214">
        <v>14074</v>
      </c>
      <c r="J214">
        <v>14142</v>
      </c>
      <c r="K214">
        <v>14043</v>
      </c>
      <c r="L214">
        <v>14202</v>
      </c>
      <c r="M214">
        <v>14235</v>
      </c>
      <c r="N214">
        <v>14250</v>
      </c>
      <c r="O214">
        <f>INDEX([1]Opioid_prescription_amounts!$C$2:$E$3144,MATCH(B214,[1]Opioid_prescription_amounts!$C$2:$C$3144,0),2)</f>
        <v>280.2</v>
      </c>
      <c r="P214">
        <f>INDEX([1]Opioid_prescription_amounts!$C$2:$E$3144,MATCH(B214,[1]Opioid_prescription_amounts!$C$2:$C$3144,0),3)</f>
        <v>287</v>
      </c>
      <c r="Q214" t="s">
        <v>223</v>
      </c>
    </row>
    <row r="215" spans="2:17" x14ac:dyDescent="0.25">
      <c r="B215" t="str">
        <f t="shared" si="5"/>
        <v>Monterey</v>
      </c>
      <c r="C215" t="s">
        <v>224</v>
      </c>
      <c r="D215">
        <v>415057</v>
      </c>
      <c r="E215">
        <v>415061</v>
      </c>
      <c r="F215">
        <v>416396</v>
      </c>
      <c r="G215">
        <v>420542</v>
      </c>
      <c r="H215">
        <v>425000</v>
      </c>
      <c r="I215">
        <v>427054</v>
      </c>
      <c r="J215">
        <v>428980</v>
      </c>
      <c r="K215">
        <v>431241</v>
      </c>
      <c r="L215">
        <v>434767</v>
      </c>
      <c r="M215">
        <v>435477</v>
      </c>
      <c r="N215">
        <v>435594</v>
      </c>
      <c r="O215">
        <f>INDEX([1]Opioid_prescription_amounts!$C$2:$E$3144,MATCH(B215,[1]Opioid_prescription_amounts!$C$2:$C$3144,0),2)</f>
        <v>745.8</v>
      </c>
      <c r="P215">
        <f>INDEX([1]Opioid_prescription_amounts!$C$2:$E$3144,MATCH(B215,[1]Opioid_prescription_amounts!$C$2:$C$3144,0),3)</f>
        <v>542.5</v>
      </c>
      <c r="Q215" t="s">
        <v>224</v>
      </c>
    </row>
    <row r="216" spans="2:17" x14ac:dyDescent="0.25">
      <c r="B216" t="str">
        <f t="shared" si="5"/>
        <v>Napa</v>
      </c>
      <c r="C216" t="s">
        <v>225</v>
      </c>
      <c r="D216">
        <v>136484</v>
      </c>
      <c r="E216">
        <v>136578</v>
      </c>
      <c r="F216">
        <v>136808</v>
      </c>
      <c r="G216">
        <v>137750</v>
      </c>
      <c r="H216">
        <v>138625</v>
      </c>
      <c r="I216">
        <v>139706</v>
      </c>
      <c r="J216">
        <v>140567</v>
      </c>
      <c r="K216">
        <v>141096</v>
      </c>
      <c r="L216">
        <v>141185</v>
      </c>
      <c r="M216">
        <v>140386</v>
      </c>
      <c r="N216">
        <v>139417</v>
      </c>
      <c r="O216">
        <f>INDEX([1]Opioid_prescription_amounts!$C$2:$E$3144,MATCH(B216,[1]Opioid_prescription_amounts!$C$2:$C$3144,0),2)</f>
        <v>609.79999999999995</v>
      </c>
      <c r="P216">
        <f>INDEX([1]Opioid_prescription_amounts!$C$2:$E$3144,MATCH(B216,[1]Opioid_prescription_amounts!$C$2:$C$3144,0),3)</f>
        <v>530.1</v>
      </c>
      <c r="Q216" t="s">
        <v>225</v>
      </c>
    </row>
    <row r="217" spans="2:17" x14ac:dyDescent="0.25">
      <c r="B217" t="str">
        <f t="shared" si="5"/>
        <v>Nevada</v>
      </c>
      <c r="C217" t="s">
        <v>226</v>
      </c>
      <c r="D217">
        <v>98764</v>
      </c>
      <c r="E217">
        <v>98745</v>
      </c>
      <c r="F217">
        <v>98785</v>
      </c>
      <c r="G217">
        <v>98697</v>
      </c>
      <c r="H217">
        <v>98140</v>
      </c>
      <c r="I217">
        <v>97952</v>
      </c>
      <c r="J217">
        <v>98589</v>
      </c>
      <c r="K217">
        <v>98709</v>
      </c>
      <c r="L217">
        <v>98964</v>
      </c>
      <c r="M217">
        <v>99503</v>
      </c>
      <c r="N217">
        <v>99696</v>
      </c>
      <c r="O217" t="str">
        <f>INDEX([1]Opioid_prescription_amounts!$C$2:$E$3144,MATCH(B217,[1]Opioid_prescription_amounts!$C$2:$C$3144,0),2)</f>
        <v>N/A</v>
      </c>
      <c r="P217" t="str">
        <f>INDEX([1]Opioid_prescription_amounts!$C$2:$E$3144,MATCH(B217,[1]Opioid_prescription_amounts!$C$2:$C$3144,0),3)</f>
        <v>N/A</v>
      </c>
      <c r="Q217" t="s">
        <v>226</v>
      </c>
    </row>
    <row r="218" spans="2:17" x14ac:dyDescent="0.25">
      <c r="B218" t="str">
        <f t="shared" si="5"/>
        <v>Orange</v>
      </c>
      <c r="C218" t="s">
        <v>227</v>
      </c>
      <c r="D218">
        <v>3010232</v>
      </c>
      <c r="E218">
        <v>3010274</v>
      </c>
      <c r="F218">
        <v>3016559</v>
      </c>
      <c r="G218">
        <v>3050867</v>
      </c>
      <c r="H218">
        <v>3080419</v>
      </c>
      <c r="I218">
        <v>3108009</v>
      </c>
      <c r="J218">
        <v>3130322</v>
      </c>
      <c r="K218">
        <v>3153962</v>
      </c>
      <c r="L218">
        <v>3170707</v>
      </c>
      <c r="M218">
        <v>3179950</v>
      </c>
      <c r="N218">
        <v>3185968</v>
      </c>
      <c r="O218">
        <f>INDEX([1]Opioid_prescription_amounts!$C$2:$E$3144,MATCH(B218,[1]Opioid_prescription_amounts!$C$2:$C$3144,0),2)</f>
        <v>525.4</v>
      </c>
      <c r="P218">
        <f>INDEX([1]Opioid_prescription_amounts!$C$2:$E$3144,MATCH(B218,[1]Opioid_prescription_amounts!$C$2:$C$3144,0),3)</f>
        <v>418.6</v>
      </c>
      <c r="Q218" t="s">
        <v>227</v>
      </c>
    </row>
    <row r="219" spans="2:17" x14ac:dyDescent="0.25">
      <c r="B219" t="str">
        <f t="shared" si="5"/>
        <v>Placer</v>
      </c>
      <c r="C219" t="s">
        <v>228</v>
      </c>
      <c r="D219">
        <v>348432</v>
      </c>
      <c r="E219">
        <v>348503</v>
      </c>
      <c r="F219">
        <v>350026</v>
      </c>
      <c r="G219">
        <v>356312</v>
      </c>
      <c r="H219">
        <v>360277</v>
      </c>
      <c r="I219">
        <v>365445</v>
      </c>
      <c r="J219">
        <v>369326</v>
      </c>
      <c r="K219">
        <v>373058</v>
      </c>
      <c r="L219">
        <v>379288</v>
      </c>
      <c r="M219">
        <v>385565</v>
      </c>
      <c r="N219">
        <v>393149</v>
      </c>
      <c r="O219">
        <f>INDEX([1]Opioid_prescription_amounts!$C$2:$E$3144,MATCH(B219,[1]Opioid_prescription_amounts!$C$2:$C$3144,0),2)</f>
        <v>978</v>
      </c>
      <c r="P219">
        <f>INDEX([1]Opioid_prescription_amounts!$C$2:$E$3144,MATCH(B219,[1]Opioid_prescription_amounts!$C$2:$C$3144,0),3)</f>
        <v>832</v>
      </c>
      <c r="Q219" t="s">
        <v>228</v>
      </c>
    </row>
    <row r="220" spans="2:17" x14ac:dyDescent="0.25">
      <c r="B220" t="str">
        <f t="shared" si="5"/>
        <v>Plumas</v>
      </c>
      <c r="C220" t="s">
        <v>229</v>
      </c>
      <c r="D220">
        <v>20007</v>
      </c>
      <c r="E220">
        <v>20007</v>
      </c>
      <c r="F220">
        <v>19914</v>
      </c>
      <c r="G220">
        <v>19715</v>
      </c>
      <c r="H220">
        <v>19374</v>
      </c>
      <c r="I220">
        <v>18895</v>
      </c>
      <c r="J220">
        <v>18662</v>
      </c>
      <c r="K220">
        <v>18516</v>
      </c>
      <c r="L220">
        <v>18772</v>
      </c>
      <c r="M220">
        <v>18740</v>
      </c>
      <c r="N220">
        <v>18804</v>
      </c>
      <c r="O220">
        <f>INDEX([1]Opioid_prescription_amounts!$C$2:$E$3144,MATCH(B220,[1]Opioid_prescription_amounts!$C$2:$C$3144,0),2)</f>
        <v>1542.2</v>
      </c>
      <c r="P220">
        <f>INDEX([1]Opioid_prescription_amounts!$C$2:$E$3144,MATCH(B220,[1]Opioid_prescription_amounts!$C$2:$C$3144,0),3)</f>
        <v>1102.2</v>
      </c>
      <c r="Q220" t="s">
        <v>229</v>
      </c>
    </row>
    <row r="221" spans="2:17" x14ac:dyDescent="0.25">
      <c r="B221" t="str">
        <f t="shared" si="5"/>
        <v>Riverside</v>
      </c>
      <c r="C221" t="s">
        <v>230</v>
      </c>
      <c r="D221">
        <v>2189641</v>
      </c>
      <c r="E221">
        <v>2189765</v>
      </c>
      <c r="F221">
        <v>2201652</v>
      </c>
      <c r="G221">
        <v>2234301</v>
      </c>
      <c r="H221">
        <v>2261967</v>
      </c>
      <c r="I221">
        <v>2288043</v>
      </c>
      <c r="J221">
        <v>2317955</v>
      </c>
      <c r="K221">
        <v>2347921</v>
      </c>
      <c r="L221">
        <v>2382570</v>
      </c>
      <c r="M221">
        <v>2417224</v>
      </c>
      <c r="N221">
        <v>2450758</v>
      </c>
      <c r="O221">
        <f>INDEX([1]Opioid_prescription_amounts!$C$2:$E$3144,MATCH(B221,[1]Opioid_prescription_amounts!$C$2:$C$3144,0),2)</f>
        <v>577.1</v>
      </c>
      <c r="P221">
        <f>INDEX([1]Opioid_prescription_amounts!$C$2:$E$3144,MATCH(B221,[1]Opioid_prescription_amounts!$C$2:$C$3144,0),3)</f>
        <v>489.3</v>
      </c>
      <c r="Q221" t="s">
        <v>230</v>
      </c>
    </row>
    <row r="222" spans="2:17" x14ac:dyDescent="0.25">
      <c r="B222" t="str">
        <f t="shared" si="5"/>
        <v>Sacramento</v>
      </c>
      <c r="C222" t="s">
        <v>231</v>
      </c>
      <c r="D222">
        <v>1418788</v>
      </c>
      <c r="E222">
        <v>1418735</v>
      </c>
      <c r="F222">
        <v>1421414</v>
      </c>
      <c r="G222">
        <v>1433739</v>
      </c>
      <c r="H222">
        <v>1445078</v>
      </c>
      <c r="I222">
        <v>1457750</v>
      </c>
      <c r="J222">
        <v>1475618</v>
      </c>
      <c r="K222">
        <v>1494294</v>
      </c>
      <c r="L222">
        <v>1511510</v>
      </c>
      <c r="M222">
        <v>1527718</v>
      </c>
      <c r="N222">
        <v>1540975</v>
      </c>
      <c r="O222">
        <f>INDEX([1]Opioid_prescription_amounts!$C$2:$E$3144,MATCH(B222,[1]Opioid_prescription_amounts!$C$2:$C$3144,0),2)</f>
        <v>748.7</v>
      </c>
      <c r="P222">
        <f>INDEX([1]Opioid_prescription_amounts!$C$2:$E$3144,MATCH(B222,[1]Opioid_prescription_amounts!$C$2:$C$3144,0),3)</f>
        <v>566.5</v>
      </c>
      <c r="Q222" t="s">
        <v>231</v>
      </c>
    </row>
    <row r="223" spans="2:17" x14ac:dyDescent="0.25">
      <c r="B223" t="str">
        <f t="shared" si="5"/>
        <v>San Benito</v>
      </c>
      <c r="C223" t="s">
        <v>232</v>
      </c>
      <c r="D223">
        <v>55269</v>
      </c>
      <c r="E223">
        <v>55265</v>
      </c>
      <c r="F223">
        <v>55517</v>
      </c>
      <c r="G223">
        <v>55982</v>
      </c>
      <c r="H223">
        <v>56614</v>
      </c>
      <c r="I223">
        <v>57267</v>
      </c>
      <c r="J223">
        <v>57867</v>
      </c>
      <c r="K223">
        <v>58243</v>
      </c>
      <c r="L223">
        <v>59235</v>
      </c>
      <c r="M223">
        <v>60199</v>
      </c>
      <c r="N223">
        <v>61537</v>
      </c>
      <c r="O223">
        <f>INDEX([1]Opioid_prescription_amounts!$C$2:$E$3144,MATCH(B223,[1]Opioid_prescription_amounts!$C$2:$C$3144,0),2)</f>
        <v>551.79999999999995</v>
      </c>
      <c r="P223">
        <f>INDEX([1]Opioid_prescription_amounts!$C$2:$E$3144,MATCH(B223,[1]Opioid_prescription_amounts!$C$2:$C$3144,0),3)</f>
        <v>579.79999999999995</v>
      </c>
      <c r="Q223" t="s">
        <v>232</v>
      </c>
    </row>
    <row r="224" spans="2:17" x14ac:dyDescent="0.25">
      <c r="B224" t="str">
        <f t="shared" si="5"/>
        <v>San Bernardino</v>
      </c>
      <c r="C224" t="s">
        <v>233</v>
      </c>
      <c r="D224">
        <v>2035210</v>
      </c>
      <c r="E224">
        <v>2035201</v>
      </c>
      <c r="F224">
        <v>2040910</v>
      </c>
      <c r="G224">
        <v>2061040</v>
      </c>
      <c r="H224">
        <v>2074195</v>
      </c>
      <c r="I224">
        <v>2083871</v>
      </c>
      <c r="J224">
        <v>2100776</v>
      </c>
      <c r="K224">
        <v>2117311</v>
      </c>
      <c r="L224">
        <v>2134174</v>
      </c>
      <c r="M224">
        <v>2153203</v>
      </c>
      <c r="N224">
        <v>2171603</v>
      </c>
      <c r="O224">
        <f>INDEX([1]Opioid_prescription_amounts!$C$2:$E$3144,MATCH(B224,[1]Opioid_prescription_amounts!$C$2:$C$3144,0),2)</f>
        <v>527.70000000000005</v>
      </c>
      <c r="P224">
        <f>INDEX([1]Opioid_prescription_amounts!$C$2:$E$3144,MATCH(B224,[1]Opioid_prescription_amounts!$C$2:$C$3144,0),3)</f>
        <v>515.6</v>
      </c>
      <c r="Q224" t="s">
        <v>233</v>
      </c>
    </row>
    <row r="225" spans="2:17" x14ac:dyDescent="0.25">
      <c r="B225" t="str">
        <f t="shared" si="5"/>
        <v>San Diego</v>
      </c>
      <c r="C225" t="s">
        <v>234</v>
      </c>
      <c r="D225">
        <v>3095313</v>
      </c>
      <c r="E225">
        <v>3095349</v>
      </c>
      <c r="F225">
        <v>3103306</v>
      </c>
      <c r="G225">
        <v>3137372</v>
      </c>
      <c r="H225">
        <v>3175201</v>
      </c>
      <c r="I225">
        <v>3211248</v>
      </c>
      <c r="J225">
        <v>3250993</v>
      </c>
      <c r="K225">
        <v>3284061</v>
      </c>
      <c r="L225">
        <v>3310280</v>
      </c>
      <c r="M225">
        <v>3325468</v>
      </c>
      <c r="N225">
        <v>3343364</v>
      </c>
      <c r="O225">
        <f>INDEX([1]Opioid_prescription_amounts!$C$2:$E$3144,MATCH(B225,[1]Opioid_prescription_amounts!$C$2:$C$3144,0),2)</f>
        <v>450.1</v>
      </c>
      <c r="P225">
        <f>INDEX([1]Opioid_prescription_amounts!$C$2:$E$3144,MATCH(B225,[1]Opioid_prescription_amounts!$C$2:$C$3144,0),3)</f>
        <v>423.7</v>
      </c>
      <c r="Q225" t="s">
        <v>234</v>
      </c>
    </row>
    <row r="226" spans="2:17" x14ac:dyDescent="0.25">
      <c r="B226" t="str">
        <f t="shared" si="5"/>
        <v>San Francisco</v>
      </c>
      <c r="C226" t="s">
        <v>235</v>
      </c>
      <c r="D226">
        <v>805235</v>
      </c>
      <c r="E226">
        <v>805184</v>
      </c>
      <c r="F226">
        <v>805550</v>
      </c>
      <c r="G226">
        <v>815677</v>
      </c>
      <c r="H226">
        <v>829027</v>
      </c>
      <c r="I226">
        <v>839841</v>
      </c>
      <c r="J226">
        <v>851116</v>
      </c>
      <c r="K226">
        <v>863836</v>
      </c>
      <c r="L226">
        <v>872795</v>
      </c>
      <c r="M226">
        <v>879166</v>
      </c>
      <c r="N226">
        <v>883305</v>
      </c>
      <c r="O226">
        <f>INDEX([1]Opioid_prescription_amounts!$C$2:$E$3144,MATCH(B226,[1]Opioid_prescription_amounts!$C$2:$C$3144,0),2)</f>
        <v>595.4</v>
      </c>
      <c r="P226">
        <f>INDEX([1]Opioid_prescription_amounts!$C$2:$E$3144,MATCH(B226,[1]Opioid_prescription_amounts!$C$2:$C$3144,0),3)</f>
        <v>432.1</v>
      </c>
      <c r="Q226" t="s">
        <v>235</v>
      </c>
    </row>
    <row r="227" spans="2:17" x14ac:dyDescent="0.25">
      <c r="B227" t="str">
        <f t="shared" si="5"/>
        <v>San Joaquin</v>
      </c>
      <c r="C227" t="s">
        <v>236</v>
      </c>
      <c r="D227">
        <v>685306</v>
      </c>
      <c r="E227">
        <v>685306</v>
      </c>
      <c r="F227">
        <v>687156</v>
      </c>
      <c r="G227">
        <v>694388</v>
      </c>
      <c r="H227">
        <v>699782</v>
      </c>
      <c r="I227">
        <v>702387</v>
      </c>
      <c r="J227">
        <v>711771</v>
      </c>
      <c r="K227">
        <v>721929</v>
      </c>
      <c r="L227">
        <v>732185</v>
      </c>
      <c r="M227">
        <v>742516</v>
      </c>
      <c r="N227">
        <v>752660</v>
      </c>
      <c r="O227">
        <f>INDEX([1]Opioid_prescription_amounts!$C$2:$E$3144,MATCH(B227,[1]Opioid_prescription_amounts!$C$2:$C$3144,0),2)</f>
        <v>637.1</v>
      </c>
      <c r="P227">
        <f>INDEX([1]Opioid_prescription_amounts!$C$2:$E$3144,MATCH(B227,[1]Opioid_prescription_amounts!$C$2:$C$3144,0),3)</f>
        <v>553.29999999999995</v>
      </c>
      <c r="Q227" t="s">
        <v>236</v>
      </c>
    </row>
    <row r="228" spans="2:17" x14ac:dyDescent="0.25">
      <c r="B228" t="str">
        <f t="shared" si="5"/>
        <v>San Luis Obispo</v>
      </c>
      <c r="C228" t="s">
        <v>237</v>
      </c>
      <c r="D228">
        <v>269637</v>
      </c>
      <c r="E228">
        <v>269597</v>
      </c>
      <c r="F228">
        <v>269805</v>
      </c>
      <c r="G228">
        <v>271050</v>
      </c>
      <c r="H228">
        <v>274184</v>
      </c>
      <c r="I228">
        <v>275751</v>
      </c>
      <c r="J228">
        <v>278296</v>
      </c>
      <c r="K228">
        <v>280171</v>
      </c>
      <c r="L228">
        <v>281958</v>
      </c>
      <c r="M228">
        <v>282838</v>
      </c>
      <c r="N228">
        <v>284010</v>
      </c>
      <c r="O228">
        <f>INDEX([1]Opioid_prescription_amounts!$C$2:$E$3144,MATCH(B228,[1]Opioid_prescription_amounts!$C$2:$C$3144,0),2)</f>
        <v>1010.1</v>
      </c>
      <c r="P228">
        <f>INDEX([1]Opioid_prescription_amounts!$C$2:$E$3144,MATCH(B228,[1]Opioid_prescription_amounts!$C$2:$C$3144,0),3)</f>
        <v>864.4</v>
      </c>
      <c r="Q228" t="s">
        <v>237</v>
      </c>
    </row>
    <row r="229" spans="2:17" x14ac:dyDescent="0.25">
      <c r="B229" t="str">
        <f t="shared" si="5"/>
        <v>San Mateo</v>
      </c>
      <c r="C229" t="s">
        <v>238</v>
      </c>
      <c r="D229">
        <v>718451</v>
      </c>
      <c r="E229">
        <v>718518</v>
      </c>
      <c r="F229">
        <v>719725</v>
      </c>
      <c r="G229">
        <v>728404</v>
      </c>
      <c r="H229">
        <v>739427</v>
      </c>
      <c r="I229">
        <v>749013</v>
      </c>
      <c r="J229">
        <v>757670</v>
      </c>
      <c r="K229">
        <v>765447</v>
      </c>
      <c r="L229">
        <v>768204</v>
      </c>
      <c r="M229">
        <v>768808</v>
      </c>
      <c r="N229">
        <v>769545</v>
      </c>
      <c r="O229">
        <f>INDEX([1]Opioid_prescription_amounts!$C$2:$E$3144,MATCH(B229,[1]Opioid_prescription_amounts!$C$2:$C$3144,0),2)</f>
        <v>452.7</v>
      </c>
      <c r="P229">
        <f>INDEX([1]Opioid_prescription_amounts!$C$2:$E$3144,MATCH(B229,[1]Opioid_prescription_amounts!$C$2:$C$3144,0),3)</f>
        <v>369.8</v>
      </c>
      <c r="Q229" t="s">
        <v>238</v>
      </c>
    </row>
    <row r="230" spans="2:17" x14ac:dyDescent="0.25">
      <c r="B230" t="str">
        <f t="shared" si="5"/>
        <v>Santa Barbara</v>
      </c>
      <c r="C230" t="s">
        <v>239</v>
      </c>
      <c r="D230">
        <v>423895</v>
      </c>
      <c r="E230">
        <v>423947</v>
      </c>
      <c r="F230">
        <v>424235</v>
      </c>
      <c r="G230">
        <v>425481</v>
      </c>
      <c r="H230">
        <v>429825</v>
      </c>
      <c r="I230">
        <v>434823</v>
      </c>
      <c r="J230">
        <v>439358</v>
      </c>
      <c r="K230">
        <v>442522</v>
      </c>
      <c r="L230">
        <v>444675</v>
      </c>
      <c r="M230">
        <v>445606</v>
      </c>
      <c r="N230">
        <v>446527</v>
      </c>
      <c r="O230">
        <f>INDEX([1]Opioid_prescription_amounts!$C$2:$E$3144,MATCH(B230,[1]Opioid_prescription_amounts!$C$2:$C$3144,0),2)</f>
        <v>888.5</v>
      </c>
      <c r="P230">
        <f>INDEX([1]Opioid_prescription_amounts!$C$2:$E$3144,MATCH(B230,[1]Opioid_prescription_amounts!$C$2:$C$3144,0),3)</f>
        <v>545</v>
      </c>
      <c r="Q230" t="s">
        <v>239</v>
      </c>
    </row>
    <row r="231" spans="2:17" x14ac:dyDescent="0.25">
      <c r="B231" t="str">
        <f t="shared" si="5"/>
        <v>Santa Clara</v>
      </c>
      <c r="C231" t="s">
        <v>240</v>
      </c>
      <c r="D231">
        <v>1781642</v>
      </c>
      <c r="E231">
        <v>1781672</v>
      </c>
      <c r="F231">
        <v>1786079</v>
      </c>
      <c r="G231">
        <v>1812166</v>
      </c>
      <c r="H231">
        <v>1838370</v>
      </c>
      <c r="I231">
        <v>1867302</v>
      </c>
      <c r="J231">
        <v>1892984</v>
      </c>
      <c r="K231">
        <v>1917481</v>
      </c>
      <c r="L231">
        <v>1929581</v>
      </c>
      <c r="M231">
        <v>1933383</v>
      </c>
      <c r="N231">
        <v>1937570</v>
      </c>
      <c r="O231">
        <f>INDEX([1]Opioid_prescription_amounts!$C$2:$E$3144,MATCH(B231,[1]Opioid_prescription_amounts!$C$2:$C$3144,0),2)</f>
        <v>255.4</v>
      </c>
      <c r="P231">
        <f>INDEX([1]Opioid_prescription_amounts!$C$2:$E$3144,MATCH(B231,[1]Opioid_prescription_amounts!$C$2:$C$3144,0),3)</f>
        <v>194</v>
      </c>
      <c r="Q231" t="s">
        <v>240</v>
      </c>
    </row>
    <row r="232" spans="2:17" x14ac:dyDescent="0.25">
      <c r="B232" t="str">
        <f t="shared" si="5"/>
        <v>Santa Cruz</v>
      </c>
      <c r="C232" t="s">
        <v>241</v>
      </c>
      <c r="D232">
        <v>262382</v>
      </c>
      <c r="E232">
        <v>262356</v>
      </c>
      <c r="F232">
        <v>263167</v>
      </c>
      <c r="G232">
        <v>264882</v>
      </c>
      <c r="H232">
        <v>266416</v>
      </c>
      <c r="I232">
        <v>268940</v>
      </c>
      <c r="J232">
        <v>271035</v>
      </c>
      <c r="K232">
        <v>273730</v>
      </c>
      <c r="L232">
        <v>274702</v>
      </c>
      <c r="M232">
        <v>275105</v>
      </c>
      <c r="N232">
        <v>274255</v>
      </c>
      <c r="O232">
        <f>INDEX([1]Opioid_prescription_amounts!$C$2:$E$3144,MATCH(B232,[1]Opioid_prescription_amounts!$C$2:$C$3144,0),2)</f>
        <v>288.60000000000002</v>
      </c>
      <c r="P232">
        <f>INDEX([1]Opioid_prescription_amounts!$C$2:$E$3144,MATCH(B232,[1]Opioid_prescription_amounts!$C$2:$C$3144,0),3)</f>
        <v>133.4</v>
      </c>
      <c r="Q232" t="s">
        <v>241</v>
      </c>
    </row>
    <row r="233" spans="2:17" x14ac:dyDescent="0.25">
      <c r="B233" t="str">
        <f t="shared" si="5"/>
        <v>Shasta</v>
      </c>
      <c r="C233" t="s">
        <v>242</v>
      </c>
      <c r="D233">
        <v>177223</v>
      </c>
      <c r="E233">
        <v>177221</v>
      </c>
      <c r="F233">
        <v>177277</v>
      </c>
      <c r="G233">
        <v>177572</v>
      </c>
      <c r="H233">
        <v>177868</v>
      </c>
      <c r="I233">
        <v>178401</v>
      </c>
      <c r="J233">
        <v>178905</v>
      </c>
      <c r="K233">
        <v>178361</v>
      </c>
      <c r="L233">
        <v>178581</v>
      </c>
      <c r="M233">
        <v>179539</v>
      </c>
      <c r="N233">
        <v>180040</v>
      </c>
      <c r="O233">
        <f>INDEX([1]Opioid_prescription_amounts!$C$2:$E$3144,MATCH(B233,[1]Opioid_prescription_amounts!$C$2:$C$3144,0),2)</f>
        <v>2218.4</v>
      </c>
      <c r="P233">
        <f>INDEX([1]Opioid_prescription_amounts!$C$2:$E$3144,MATCH(B233,[1]Opioid_prescription_amounts!$C$2:$C$3144,0),3)</f>
        <v>1597</v>
      </c>
      <c r="Q233" t="s">
        <v>242</v>
      </c>
    </row>
    <row r="234" spans="2:17" x14ac:dyDescent="0.25">
      <c r="B234" t="str">
        <f t="shared" si="5"/>
        <v>Sierra</v>
      </c>
      <c r="C234" t="s">
        <v>243</v>
      </c>
      <c r="D234">
        <v>3240</v>
      </c>
      <c r="E234">
        <v>3240</v>
      </c>
      <c r="F234">
        <v>3221</v>
      </c>
      <c r="G234">
        <v>3099</v>
      </c>
      <c r="H234">
        <v>3067</v>
      </c>
      <c r="I234">
        <v>3029</v>
      </c>
      <c r="J234">
        <v>2980</v>
      </c>
      <c r="K234">
        <v>2996</v>
      </c>
      <c r="L234">
        <v>2957</v>
      </c>
      <c r="M234">
        <v>3009</v>
      </c>
      <c r="N234">
        <v>2987</v>
      </c>
      <c r="O234" t="str">
        <f>INDEX([1]Opioid_prescription_amounts!$C$2:$E$3144,MATCH(B234,[1]Opioid_prescription_amounts!$C$2:$C$3144,0),2)</f>
        <v>N/A</v>
      </c>
      <c r="P234">
        <f>INDEX([1]Opioid_prescription_amounts!$C$2:$E$3144,MATCH(B234,[1]Opioid_prescription_amounts!$C$2:$C$3144,0),3)</f>
        <v>249.7</v>
      </c>
      <c r="Q234" t="s">
        <v>243</v>
      </c>
    </row>
    <row r="235" spans="2:17" x14ac:dyDescent="0.25">
      <c r="B235" t="str">
        <f t="shared" si="5"/>
        <v>Siskiyou</v>
      </c>
      <c r="C235" t="s">
        <v>244</v>
      </c>
      <c r="D235">
        <v>44900</v>
      </c>
      <c r="E235">
        <v>44900</v>
      </c>
      <c r="F235">
        <v>44938</v>
      </c>
      <c r="G235">
        <v>44610</v>
      </c>
      <c r="H235">
        <v>44073</v>
      </c>
      <c r="I235">
        <v>43532</v>
      </c>
      <c r="J235">
        <v>43379</v>
      </c>
      <c r="K235">
        <v>43336</v>
      </c>
      <c r="L235">
        <v>43479</v>
      </c>
      <c r="M235">
        <v>43784</v>
      </c>
      <c r="N235">
        <v>43724</v>
      </c>
      <c r="O235">
        <f>INDEX([1]Opioid_prescription_amounts!$C$2:$E$3144,MATCH(B235,[1]Opioid_prescription_amounts!$C$2:$C$3144,0),2)</f>
        <v>1680.4</v>
      </c>
      <c r="P235">
        <f>INDEX([1]Opioid_prescription_amounts!$C$2:$E$3144,MATCH(B235,[1]Opioid_prescription_amounts!$C$2:$C$3144,0),3)</f>
        <v>1564.2</v>
      </c>
      <c r="Q235" t="s">
        <v>244</v>
      </c>
    </row>
    <row r="236" spans="2:17" x14ac:dyDescent="0.25">
      <c r="B236" t="str">
        <f t="shared" si="5"/>
        <v>Solano</v>
      </c>
      <c r="C236" t="s">
        <v>245</v>
      </c>
      <c r="D236">
        <v>413344</v>
      </c>
      <c r="E236">
        <v>413298</v>
      </c>
      <c r="F236">
        <v>413944</v>
      </c>
      <c r="G236">
        <v>416305</v>
      </c>
      <c r="H236">
        <v>419699</v>
      </c>
      <c r="I236">
        <v>423749</v>
      </c>
      <c r="J236">
        <v>429155</v>
      </c>
      <c r="K236">
        <v>433708</v>
      </c>
      <c r="L236">
        <v>439300</v>
      </c>
      <c r="M236">
        <v>443877</v>
      </c>
      <c r="N236">
        <v>446610</v>
      </c>
      <c r="O236">
        <f>INDEX([1]Opioid_prescription_amounts!$C$2:$E$3144,MATCH(B236,[1]Opioid_prescription_amounts!$C$2:$C$3144,0),2)</f>
        <v>625.79999999999995</v>
      </c>
      <c r="P236">
        <f>INDEX([1]Opioid_prescription_amounts!$C$2:$E$3144,MATCH(B236,[1]Opioid_prescription_amounts!$C$2:$C$3144,0),3)</f>
        <v>496.2</v>
      </c>
      <c r="Q236" t="s">
        <v>245</v>
      </c>
    </row>
    <row r="237" spans="2:17" x14ac:dyDescent="0.25">
      <c r="B237" t="str">
        <f t="shared" si="5"/>
        <v>Sonoma</v>
      </c>
      <c r="C237" t="s">
        <v>246</v>
      </c>
      <c r="D237">
        <v>483878</v>
      </c>
      <c r="E237">
        <v>483868</v>
      </c>
      <c r="F237">
        <v>484776</v>
      </c>
      <c r="G237">
        <v>487423</v>
      </c>
      <c r="H237">
        <v>490071</v>
      </c>
      <c r="I237">
        <v>494243</v>
      </c>
      <c r="J237">
        <v>498803</v>
      </c>
      <c r="K237">
        <v>501346</v>
      </c>
      <c r="L237">
        <v>503249</v>
      </c>
      <c r="M237">
        <v>503246</v>
      </c>
      <c r="N237">
        <v>499942</v>
      </c>
      <c r="O237">
        <f>INDEX([1]Opioid_prescription_amounts!$C$2:$E$3144,MATCH(B237,[1]Opioid_prescription_amounts!$C$2:$C$3144,0),2)</f>
        <v>882.9</v>
      </c>
      <c r="P237">
        <f>INDEX([1]Opioid_prescription_amounts!$C$2:$E$3144,MATCH(B237,[1]Opioid_prescription_amounts!$C$2:$C$3144,0),3)</f>
        <v>764.5</v>
      </c>
      <c r="Q237" t="s">
        <v>246</v>
      </c>
    </row>
    <row r="238" spans="2:17" x14ac:dyDescent="0.25">
      <c r="B238" t="str">
        <f t="shared" si="5"/>
        <v>Stanislaus</v>
      </c>
      <c r="C238" t="s">
        <v>247</v>
      </c>
      <c r="D238">
        <v>514453</v>
      </c>
      <c r="E238">
        <v>514451</v>
      </c>
      <c r="F238">
        <v>515165</v>
      </c>
      <c r="G238">
        <v>517614</v>
      </c>
      <c r="H238">
        <v>520594</v>
      </c>
      <c r="I238">
        <v>523722</v>
      </c>
      <c r="J238">
        <v>528346</v>
      </c>
      <c r="K238">
        <v>533534</v>
      </c>
      <c r="L238">
        <v>539542</v>
      </c>
      <c r="M238">
        <v>545267</v>
      </c>
      <c r="N238">
        <v>549815</v>
      </c>
      <c r="O238">
        <f>INDEX([1]Opioid_prescription_amounts!$C$2:$E$3144,MATCH(B238,[1]Opioid_prescription_amounts!$C$2:$C$3144,0),2)</f>
        <v>1277.0999999999999</v>
      </c>
      <c r="P238">
        <f>INDEX([1]Opioid_prescription_amounts!$C$2:$E$3144,MATCH(B238,[1]Opioid_prescription_amounts!$C$2:$C$3144,0),3)</f>
        <v>1071</v>
      </c>
      <c r="Q238" t="s">
        <v>247</v>
      </c>
    </row>
    <row r="239" spans="2:17" x14ac:dyDescent="0.25">
      <c r="B239" t="str">
        <f t="shared" si="5"/>
        <v>Sutter</v>
      </c>
      <c r="C239" t="s">
        <v>248</v>
      </c>
      <c r="D239">
        <v>94737</v>
      </c>
      <c r="E239">
        <v>94756</v>
      </c>
      <c r="F239">
        <v>94753</v>
      </c>
      <c r="G239">
        <v>94485</v>
      </c>
      <c r="H239">
        <v>94210</v>
      </c>
      <c r="I239">
        <v>94545</v>
      </c>
      <c r="J239">
        <v>94830</v>
      </c>
      <c r="K239">
        <v>95388</v>
      </c>
      <c r="L239">
        <v>95898</v>
      </c>
      <c r="M239">
        <v>96438</v>
      </c>
      <c r="N239">
        <v>96807</v>
      </c>
      <c r="O239">
        <f>INDEX([1]Opioid_prescription_amounts!$C$2:$E$3144,MATCH(B239,[1]Opioid_prescription_amounts!$C$2:$C$3144,0),2)</f>
        <v>2016.4</v>
      </c>
      <c r="P239">
        <f>INDEX([1]Opioid_prescription_amounts!$C$2:$E$3144,MATCH(B239,[1]Opioid_prescription_amounts!$C$2:$C$3144,0),3)</f>
        <v>1419.1</v>
      </c>
      <c r="Q239" t="s">
        <v>248</v>
      </c>
    </row>
    <row r="240" spans="2:17" x14ac:dyDescent="0.25">
      <c r="B240" t="str">
        <f t="shared" si="5"/>
        <v>Tehama</v>
      </c>
      <c r="C240" t="s">
        <v>249</v>
      </c>
      <c r="D240">
        <v>63463</v>
      </c>
      <c r="E240">
        <v>63440</v>
      </c>
      <c r="F240">
        <v>63565</v>
      </c>
      <c r="G240">
        <v>63336</v>
      </c>
      <c r="H240">
        <v>63227</v>
      </c>
      <c r="I240">
        <v>62898</v>
      </c>
      <c r="J240">
        <v>62788</v>
      </c>
      <c r="K240">
        <v>63090</v>
      </c>
      <c r="L240">
        <v>63352</v>
      </c>
      <c r="M240">
        <v>63718</v>
      </c>
      <c r="N240">
        <v>63916</v>
      </c>
      <c r="O240">
        <f>INDEX([1]Opioid_prescription_amounts!$C$2:$E$3144,MATCH(B240,[1]Opioid_prescription_amounts!$C$2:$C$3144,0),2)</f>
        <v>1450.3</v>
      </c>
      <c r="P240">
        <f>INDEX([1]Opioid_prescription_amounts!$C$2:$E$3144,MATCH(B240,[1]Opioid_prescription_amounts!$C$2:$C$3144,0),3)</f>
        <v>1235.3</v>
      </c>
      <c r="Q240" t="s">
        <v>249</v>
      </c>
    </row>
    <row r="241" spans="2:17" x14ac:dyDescent="0.25">
      <c r="B241" t="str">
        <f t="shared" si="5"/>
        <v>Trinity</v>
      </c>
      <c r="C241" t="s">
        <v>250</v>
      </c>
      <c r="D241">
        <v>13786</v>
      </c>
      <c r="E241">
        <v>13784</v>
      </c>
      <c r="F241">
        <v>13754</v>
      </c>
      <c r="G241">
        <v>13681</v>
      </c>
      <c r="H241">
        <v>13486</v>
      </c>
      <c r="I241">
        <v>13427</v>
      </c>
      <c r="J241">
        <v>13123</v>
      </c>
      <c r="K241">
        <v>13094</v>
      </c>
      <c r="L241">
        <v>12830</v>
      </c>
      <c r="M241">
        <v>12726</v>
      </c>
      <c r="N241">
        <v>12535</v>
      </c>
      <c r="O241">
        <f>INDEX([1]Opioid_prescription_amounts!$C$2:$E$3144,MATCH(B241,[1]Opioid_prescription_amounts!$C$2:$C$3144,0),2)</f>
        <v>1651.6</v>
      </c>
      <c r="P241">
        <f>INDEX([1]Opioid_prescription_amounts!$C$2:$E$3144,MATCH(B241,[1]Opioid_prescription_amounts!$C$2:$C$3144,0),3)</f>
        <v>1587.1</v>
      </c>
      <c r="Q241" t="s">
        <v>250</v>
      </c>
    </row>
    <row r="242" spans="2:17" x14ac:dyDescent="0.25">
      <c r="B242" t="str">
        <f t="shared" si="5"/>
        <v>Tulare</v>
      </c>
      <c r="C242" t="s">
        <v>251</v>
      </c>
      <c r="D242">
        <v>442179</v>
      </c>
      <c r="E242">
        <v>442181</v>
      </c>
      <c r="F242">
        <v>442994</v>
      </c>
      <c r="G242">
        <v>446864</v>
      </c>
      <c r="H242">
        <v>449975</v>
      </c>
      <c r="I242">
        <v>452769</v>
      </c>
      <c r="J242">
        <v>455602</v>
      </c>
      <c r="K242">
        <v>457803</v>
      </c>
      <c r="L242">
        <v>460023</v>
      </c>
      <c r="M242">
        <v>463097</v>
      </c>
      <c r="N242">
        <v>465861</v>
      </c>
      <c r="O242">
        <f>INDEX([1]Opioid_prescription_amounts!$C$2:$E$3144,MATCH(B242,[1]Opioid_prescription_amounts!$C$2:$C$3144,0),2)</f>
        <v>844.5</v>
      </c>
      <c r="P242">
        <f>INDEX([1]Opioid_prescription_amounts!$C$2:$E$3144,MATCH(B242,[1]Opioid_prescription_amounts!$C$2:$C$3144,0),3)</f>
        <v>600.1</v>
      </c>
      <c r="Q242" t="s">
        <v>251</v>
      </c>
    </row>
    <row r="243" spans="2:17" x14ac:dyDescent="0.25">
      <c r="B243" t="str">
        <f t="shared" si="5"/>
        <v>Tuolumne</v>
      </c>
      <c r="C243" t="s">
        <v>252</v>
      </c>
      <c r="D243">
        <v>55365</v>
      </c>
      <c r="E243">
        <v>55368</v>
      </c>
      <c r="F243">
        <v>55191</v>
      </c>
      <c r="G243">
        <v>54825</v>
      </c>
      <c r="H243">
        <v>54218</v>
      </c>
      <c r="I243">
        <v>54000</v>
      </c>
      <c r="J243">
        <v>53828</v>
      </c>
      <c r="K243">
        <v>53550</v>
      </c>
      <c r="L243">
        <v>53704</v>
      </c>
      <c r="M243">
        <v>54039</v>
      </c>
      <c r="N243">
        <v>54539</v>
      </c>
      <c r="O243">
        <f>INDEX([1]Opioid_prescription_amounts!$C$2:$E$3144,MATCH(B243,[1]Opioid_prescription_amounts!$C$2:$C$3144,0),2)</f>
        <v>2750.5</v>
      </c>
      <c r="P243">
        <f>INDEX([1]Opioid_prescription_amounts!$C$2:$E$3144,MATCH(B243,[1]Opioid_prescription_amounts!$C$2:$C$3144,0),3)</f>
        <v>1869.7</v>
      </c>
      <c r="Q243" t="s">
        <v>252</v>
      </c>
    </row>
    <row r="244" spans="2:17" x14ac:dyDescent="0.25">
      <c r="B244" t="str">
        <f t="shared" si="5"/>
        <v>Ventura</v>
      </c>
      <c r="C244" t="s">
        <v>253</v>
      </c>
      <c r="D244">
        <v>823318</v>
      </c>
      <c r="E244">
        <v>823393</v>
      </c>
      <c r="F244">
        <v>825130</v>
      </c>
      <c r="G244">
        <v>830196</v>
      </c>
      <c r="H244">
        <v>833801</v>
      </c>
      <c r="I244">
        <v>838601</v>
      </c>
      <c r="J244">
        <v>842946</v>
      </c>
      <c r="K244">
        <v>846922</v>
      </c>
      <c r="L244">
        <v>848921</v>
      </c>
      <c r="M244">
        <v>850802</v>
      </c>
      <c r="N244">
        <v>850967</v>
      </c>
      <c r="O244">
        <f>INDEX([1]Opioid_prescription_amounts!$C$2:$E$3144,MATCH(B244,[1]Opioid_prescription_amounts!$C$2:$C$3144,0),2)</f>
        <v>650.20000000000005</v>
      </c>
      <c r="P244">
        <f>INDEX([1]Opioid_prescription_amounts!$C$2:$E$3144,MATCH(B244,[1]Opioid_prescription_amounts!$C$2:$C$3144,0),3)</f>
        <v>544.79999999999995</v>
      </c>
      <c r="Q244" t="s">
        <v>253</v>
      </c>
    </row>
    <row r="245" spans="2:17" x14ac:dyDescent="0.25">
      <c r="B245" t="str">
        <f t="shared" si="5"/>
        <v>Yolo</v>
      </c>
      <c r="C245" t="s">
        <v>254</v>
      </c>
      <c r="D245">
        <v>200849</v>
      </c>
      <c r="E245">
        <v>200855</v>
      </c>
      <c r="F245">
        <v>201083</v>
      </c>
      <c r="G245">
        <v>201959</v>
      </c>
      <c r="H245">
        <v>204623</v>
      </c>
      <c r="I245">
        <v>206368</v>
      </c>
      <c r="J245">
        <v>208518</v>
      </c>
      <c r="K245">
        <v>212053</v>
      </c>
      <c r="L245">
        <v>215530</v>
      </c>
      <c r="M245">
        <v>218376</v>
      </c>
      <c r="N245">
        <v>220408</v>
      </c>
      <c r="O245">
        <f>INDEX([1]Opioid_prescription_amounts!$C$2:$E$3144,MATCH(B245,[1]Opioid_prescription_amounts!$C$2:$C$3144,0),2)</f>
        <v>647.1</v>
      </c>
      <c r="P245">
        <f>INDEX([1]Opioid_prescription_amounts!$C$2:$E$3144,MATCH(B245,[1]Opioid_prescription_amounts!$C$2:$C$3144,0),3)</f>
        <v>447.1</v>
      </c>
      <c r="Q245" t="s">
        <v>254</v>
      </c>
    </row>
    <row r="246" spans="2:17" x14ac:dyDescent="0.25">
      <c r="B246" t="str">
        <f t="shared" si="5"/>
        <v>Yuba</v>
      </c>
      <c r="C246" t="s">
        <v>255</v>
      </c>
      <c r="D246">
        <v>72155</v>
      </c>
      <c r="E246">
        <v>72146</v>
      </c>
      <c r="F246">
        <v>72350</v>
      </c>
      <c r="G246">
        <v>72492</v>
      </c>
      <c r="H246">
        <v>72792</v>
      </c>
      <c r="I246">
        <v>73114</v>
      </c>
      <c r="J246">
        <v>73562</v>
      </c>
      <c r="K246">
        <v>74083</v>
      </c>
      <c r="L246">
        <v>75002</v>
      </c>
      <c r="M246">
        <v>76775</v>
      </c>
      <c r="N246">
        <v>78041</v>
      </c>
      <c r="O246">
        <f>INDEX([1]Opioid_prescription_amounts!$C$2:$E$3144,MATCH(B246,[1]Opioid_prescription_amounts!$C$2:$C$3144,0),2)</f>
        <v>1492.1</v>
      </c>
      <c r="P246">
        <f>INDEX([1]Opioid_prescription_amounts!$C$2:$E$3144,MATCH(B246,[1]Opioid_prescription_amounts!$C$2:$C$3144,0),3)</f>
        <v>1110.2</v>
      </c>
      <c r="Q246" t="s">
        <v>255</v>
      </c>
    </row>
    <row r="247" spans="2:17" x14ac:dyDescent="0.25">
      <c r="B247" t="str">
        <f t="shared" si="5"/>
        <v>Adams</v>
      </c>
      <c r="C247" t="s">
        <v>256</v>
      </c>
      <c r="D247">
        <v>441603</v>
      </c>
      <c r="E247">
        <v>441698</v>
      </c>
      <c r="F247">
        <v>443698</v>
      </c>
      <c r="G247">
        <v>452203</v>
      </c>
      <c r="H247">
        <v>460648</v>
      </c>
      <c r="I247">
        <v>470145</v>
      </c>
      <c r="J247">
        <v>480263</v>
      </c>
      <c r="K247">
        <v>490768</v>
      </c>
      <c r="L247">
        <v>498249</v>
      </c>
      <c r="M247">
        <v>504428</v>
      </c>
      <c r="N247">
        <v>511868</v>
      </c>
      <c r="O247">
        <f>INDEX([1]Opioid_prescription_amounts!$C$2:$E$3144,MATCH(B247,[1]Opioid_prescription_amounts!$C$2:$C$3144,0),2)</f>
        <v>613.4</v>
      </c>
      <c r="P247">
        <f>INDEX([1]Opioid_prescription_amounts!$C$2:$E$3144,MATCH(B247,[1]Opioid_prescription_amounts!$C$2:$C$3144,0),3)</f>
        <v>528.1</v>
      </c>
      <c r="Q247" t="s">
        <v>256</v>
      </c>
    </row>
    <row r="248" spans="2:17" x14ac:dyDescent="0.25">
      <c r="B248" t="str">
        <f t="shared" si="5"/>
        <v>Alamosa</v>
      </c>
      <c r="C248" t="s">
        <v>257</v>
      </c>
      <c r="D248">
        <v>15445</v>
      </c>
      <c r="E248">
        <v>15440</v>
      </c>
      <c r="F248">
        <v>15932</v>
      </c>
      <c r="G248">
        <v>16122</v>
      </c>
      <c r="H248">
        <v>16095</v>
      </c>
      <c r="I248">
        <v>16203</v>
      </c>
      <c r="J248">
        <v>16220</v>
      </c>
      <c r="K248">
        <v>16314</v>
      </c>
      <c r="L248">
        <v>16461</v>
      </c>
      <c r="M248">
        <v>16543</v>
      </c>
      <c r="N248">
        <v>16683</v>
      </c>
      <c r="O248">
        <f>INDEX([1]Opioid_prescription_amounts!$C$2:$E$3144,MATCH(B248,[1]Opioid_prescription_amounts!$C$2:$C$3144,0),2)</f>
        <v>2063.1999999999998</v>
      </c>
      <c r="P248">
        <f>INDEX([1]Opioid_prescription_amounts!$C$2:$E$3144,MATCH(B248,[1]Opioid_prescription_amounts!$C$2:$C$3144,0),3)</f>
        <v>1697.7</v>
      </c>
      <c r="Q248" t="s">
        <v>257</v>
      </c>
    </row>
    <row r="249" spans="2:17" x14ac:dyDescent="0.25">
      <c r="B249" t="str">
        <f t="shared" si="5"/>
        <v>Arapahoe</v>
      </c>
      <c r="C249" t="s">
        <v>258</v>
      </c>
      <c r="D249">
        <v>572003</v>
      </c>
      <c r="E249">
        <v>572130</v>
      </c>
      <c r="F249">
        <v>574762</v>
      </c>
      <c r="G249">
        <v>585844</v>
      </c>
      <c r="H249">
        <v>596343</v>
      </c>
      <c r="I249">
        <v>608209</v>
      </c>
      <c r="J249">
        <v>618798</v>
      </c>
      <c r="K249">
        <v>630637</v>
      </c>
      <c r="L249">
        <v>638571</v>
      </c>
      <c r="M249">
        <v>644132</v>
      </c>
      <c r="N249">
        <v>651215</v>
      </c>
      <c r="O249">
        <f>INDEX([1]Opioid_prescription_amounts!$C$2:$E$3144,MATCH(B249,[1]Opioid_prescription_amounts!$C$2:$C$3144,0),2)</f>
        <v>599.4</v>
      </c>
      <c r="P249">
        <f>INDEX([1]Opioid_prescription_amounts!$C$2:$E$3144,MATCH(B249,[1]Opioid_prescription_amounts!$C$2:$C$3144,0),3)</f>
        <v>570.29999999999995</v>
      </c>
      <c r="Q249" t="s">
        <v>258</v>
      </c>
    </row>
    <row r="250" spans="2:17" x14ac:dyDescent="0.25">
      <c r="B250" t="str">
        <f t="shared" si="5"/>
        <v>Archuleta</v>
      </c>
      <c r="C250" t="s">
        <v>259</v>
      </c>
      <c r="D250">
        <v>12084</v>
      </c>
      <c r="E250">
        <v>12084</v>
      </c>
      <c r="F250">
        <v>12046</v>
      </c>
      <c r="G250">
        <v>12022</v>
      </c>
      <c r="H250">
        <v>12133</v>
      </c>
      <c r="I250">
        <v>12218</v>
      </c>
      <c r="J250">
        <v>12233</v>
      </c>
      <c r="K250">
        <v>12393</v>
      </c>
      <c r="L250">
        <v>12832</v>
      </c>
      <c r="M250">
        <v>13317</v>
      </c>
      <c r="N250">
        <v>13765</v>
      </c>
      <c r="O250">
        <f>INDEX([1]Opioid_prescription_amounts!$C$2:$E$3144,MATCH(B250,[1]Opioid_prescription_amounts!$C$2:$C$3144,0),2)</f>
        <v>438.9</v>
      </c>
      <c r="P250">
        <f>INDEX([1]Opioid_prescription_amounts!$C$2:$E$3144,MATCH(B250,[1]Opioid_prescription_amounts!$C$2:$C$3144,0),3)</f>
        <v>481.5</v>
      </c>
      <c r="Q250" t="s">
        <v>259</v>
      </c>
    </row>
    <row r="251" spans="2:17" x14ac:dyDescent="0.25">
      <c r="B251" t="str">
        <f t="shared" si="5"/>
        <v>Baca</v>
      </c>
      <c r="C251" t="s">
        <v>260</v>
      </c>
      <c r="D251">
        <v>3788</v>
      </c>
      <c r="E251">
        <v>3787</v>
      </c>
      <c r="F251">
        <v>3807</v>
      </c>
      <c r="G251">
        <v>3777</v>
      </c>
      <c r="H251">
        <v>3722</v>
      </c>
      <c r="I251">
        <v>3656</v>
      </c>
      <c r="J251">
        <v>3587</v>
      </c>
      <c r="K251">
        <v>3553</v>
      </c>
      <c r="L251">
        <v>3528</v>
      </c>
      <c r="M251">
        <v>3563</v>
      </c>
      <c r="N251">
        <v>3585</v>
      </c>
      <c r="O251">
        <f>INDEX([1]Opioid_prescription_amounts!$C$2:$E$3144,MATCH(B251,[1]Opioid_prescription_amounts!$C$2:$C$3144,0),2)</f>
        <v>1223.3</v>
      </c>
      <c r="P251">
        <f>INDEX([1]Opioid_prescription_amounts!$C$2:$E$3144,MATCH(B251,[1]Opioid_prescription_amounts!$C$2:$C$3144,0),3)</f>
        <v>709.3</v>
      </c>
      <c r="Q251" t="s">
        <v>260</v>
      </c>
    </row>
    <row r="252" spans="2:17" x14ac:dyDescent="0.25">
      <c r="B252" t="str">
        <f t="shared" si="5"/>
        <v>Bent</v>
      </c>
      <c r="C252" t="s">
        <v>261</v>
      </c>
      <c r="D252">
        <v>6499</v>
      </c>
      <c r="E252">
        <v>6499</v>
      </c>
      <c r="F252">
        <v>6500</v>
      </c>
      <c r="G252">
        <v>6339</v>
      </c>
      <c r="H252">
        <v>5827</v>
      </c>
      <c r="I252">
        <v>5746</v>
      </c>
      <c r="J252">
        <v>5784</v>
      </c>
      <c r="K252">
        <v>5879</v>
      </c>
      <c r="L252">
        <v>5645</v>
      </c>
      <c r="M252">
        <v>5857</v>
      </c>
      <c r="N252">
        <v>5882</v>
      </c>
      <c r="O252">
        <f>INDEX([1]Opioid_prescription_amounts!$C$2:$E$3144,MATCH(B252,[1]Opioid_prescription_amounts!$C$2:$C$3144,0),2)</f>
        <v>528.4</v>
      </c>
      <c r="P252">
        <f>INDEX([1]Opioid_prescription_amounts!$C$2:$E$3144,MATCH(B252,[1]Opioid_prescription_amounts!$C$2:$C$3144,0),3)</f>
        <v>578.1</v>
      </c>
      <c r="Q252" t="s">
        <v>261</v>
      </c>
    </row>
    <row r="253" spans="2:17" x14ac:dyDescent="0.25">
      <c r="B253" t="str">
        <f t="shared" si="5"/>
        <v>Boulder</v>
      </c>
      <c r="C253" t="s">
        <v>262</v>
      </c>
      <c r="D253">
        <v>294567</v>
      </c>
      <c r="E253">
        <v>294561</v>
      </c>
      <c r="F253">
        <v>295774</v>
      </c>
      <c r="G253">
        <v>300897</v>
      </c>
      <c r="H253">
        <v>305565</v>
      </c>
      <c r="I253">
        <v>310247</v>
      </c>
      <c r="J253">
        <v>313298</v>
      </c>
      <c r="K253">
        <v>319175</v>
      </c>
      <c r="L253">
        <v>322527</v>
      </c>
      <c r="M253">
        <v>324073</v>
      </c>
      <c r="N253">
        <v>326078</v>
      </c>
      <c r="O253">
        <f>INDEX([1]Opioid_prescription_amounts!$C$2:$E$3144,MATCH(B253,[1]Opioid_prescription_amounts!$C$2:$C$3144,0),2)</f>
        <v>810.3</v>
      </c>
      <c r="P253">
        <f>INDEX([1]Opioid_prescription_amounts!$C$2:$E$3144,MATCH(B253,[1]Opioid_prescription_amounts!$C$2:$C$3144,0),3)</f>
        <v>541.29999999999995</v>
      </c>
      <c r="Q253" t="s">
        <v>262</v>
      </c>
    </row>
    <row r="254" spans="2:17" x14ac:dyDescent="0.25">
      <c r="B254" t="str">
        <f t="shared" si="5"/>
        <v>Broomfield</v>
      </c>
      <c r="C254" t="s">
        <v>263</v>
      </c>
      <c r="D254">
        <v>55889</v>
      </c>
      <c r="E254">
        <v>55856</v>
      </c>
      <c r="F254">
        <v>56221</v>
      </c>
      <c r="G254">
        <v>57482</v>
      </c>
      <c r="H254">
        <v>58963</v>
      </c>
      <c r="I254">
        <v>60149</v>
      </c>
      <c r="J254">
        <v>61769</v>
      </c>
      <c r="K254">
        <v>64856</v>
      </c>
      <c r="L254">
        <v>66474</v>
      </c>
      <c r="M254">
        <v>68232</v>
      </c>
      <c r="N254">
        <v>69267</v>
      </c>
      <c r="O254">
        <f>INDEX([1]Opioid_prescription_amounts!$C$2:$E$3144,MATCH(B254,[1]Opioid_prescription_amounts!$C$2:$C$3144,0),2)</f>
        <v>664.1</v>
      </c>
      <c r="P254">
        <f>INDEX([1]Opioid_prescription_amounts!$C$2:$E$3144,MATCH(B254,[1]Opioid_prescription_amounts!$C$2:$C$3144,0),3)</f>
        <v>432.7</v>
      </c>
      <c r="Q254" t="s">
        <v>263</v>
      </c>
    </row>
    <row r="255" spans="2:17" x14ac:dyDescent="0.25">
      <c r="B255" t="str">
        <f t="shared" si="5"/>
        <v>Chaffee</v>
      </c>
      <c r="C255" t="s">
        <v>264</v>
      </c>
      <c r="D255">
        <v>17809</v>
      </c>
      <c r="E255">
        <v>17809</v>
      </c>
      <c r="F255">
        <v>17808</v>
      </c>
      <c r="G255">
        <v>18030</v>
      </c>
      <c r="H255">
        <v>18153</v>
      </c>
      <c r="I255">
        <v>18358</v>
      </c>
      <c r="J255">
        <v>18453</v>
      </c>
      <c r="K255">
        <v>18600</v>
      </c>
      <c r="L255">
        <v>19089</v>
      </c>
      <c r="M255">
        <v>19651</v>
      </c>
      <c r="N255">
        <v>20027</v>
      </c>
      <c r="O255">
        <f>INDEX([1]Opioid_prescription_amounts!$C$2:$E$3144,MATCH(B255,[1]Opioid_prescription_amounts!$C$2:$C$3144,0),2)</f>
        <v>908.4</v>
      </c>
      <c r="P255">
        <f>INDEX([1]Opioid_prescription_amounts!$C$2:$E$3144,MATCH(B255,[1]Opioid_prescription_amounts!$C$2:$C$3144,0),3)</f>
        <v>936.6</v>
      </c>
      <c r="Q255" t="s">
        <v>264</v>
      </c>
    </row>
    <row r="256" spans="2:17" x14ac:dyDescent="0.25">
      <c r="B256" t="str">
        <f t="shared" si="5"/>
        <v>Cheyenne</v>
      </c>
      <c r="C256" t="s">
        <v>265</v>
      </c>
      <c r="D256">
        <v>1836</v>
      </c>
      <c r="E256">
        <v>1833</v>
      </c>
      <c r="F256">
        <v>1833</v>
      </c>
      <c r="G256">
        <v>1862</v>
      </c>
      <c r="H256">
        <v>1872</v>
      </c>
      <c r="I256">
        <v>1878</v>
      </c>
      <c r="J256">
        <v>1846</v>
      </c>
      <c r="K256">
        <v>1827</v>
      </c>
      <c r="L256">
        <v>1849</v>
      </c>
      <c r="M256">
        <v>1860</v>
      </c>
      <c r="N256">
        <v>1876</v>
      </c>
      <c r="O256">
        <f>INDEX([1]Opioid_prescription_amounts!$C$2:$E$3144,MATCH(B256,[1]Opioid_prescription_amounts!$C$2:$C$3144,0),2)</f>
        <v>724.3</v>
      </c>
      <c r="P256">
        <f>INDEX([1]Opioid_prescription_amounts!$C$2:$E$3144,MATCH(B256,[1]Opioid_prescription_amounts!$C$2:$C$3144,0),3)</f>
        <v>723.6</v>
      </c>
      <c r="Q256" t="s">
        <v>265</v>
      </c>
    </row>
    <row r="257" spans="2:17" x14ac:dyDescent="0.25">
      <c r="B257" t="str">
        <f t="shared" si="5"/>
        <v>Clear Creek</v>
      </c>
      <c r="C257" t="s">
        <v>266</v>
      </c>
      <c r="D257">
        <v>9088</v>
      </c>
      <c r="E257">
        <v>9064</v>
      </c>
      <c r="F257">
        <v>9073</v>
      </c>
      <c r="G257">
        <v>9001</v>
      </c>
      <c r="H257">
        <v>9008</v>
      </c>
      <c r="I257">
        <v>9013</v>
      </c>
      <c r="J257">
        <v>9114</v>
      </c>
      <c r="K257">
        <v>9237</v>
      </c>
      <c r="L257">
        <v>9356</v>
      </c>
      <c r="M257">
        <v>9582</v>
      </c>
      <c r="N257">
        <v>9605</v>
      </c>
      <c r="O257">
        <f>INDEX([1]Opioid_prescription_amounts!$C$2:$E$3144,MATCH(B257,[1]Opioid_prescription_amounts!$C$2:$C$3144,0),2)</f>
        <v>803.9</v>
      </c>
      <c r="P257">
        <f>INDEX([1]Opioid_prescription_amounts!$C$2:$E$3144,MATCH(B257,[1]Opioid_prescription_amounts!$C$2:$C$3144,0),3)</f>
        <v>328.3</v>
      </c>
      <c r="Q257" t="s">
        <v>266</v>
      </c>
    </row>
    <row r="258" spans="2:17" x14ac:dyDescent="0.25">
      <c r="B258" t="str">
        <f t="shared" si="5"/>
        <v>Conejos</v>
      </c>
      <c r="C258" t="s">
        <v>267</v>
      </c>
      <c r="D258">
        <v>8256</v>
      </c>
      <c r="E258">
        <v>8256</v>
      </c>
      <c r="F258">
        <v>8312</v>
      </c>
      <c r="G258">
        <v>8289</v>
      </c>
      <c r="H258">
        <v>8249</v>
      </c>
      <c r="I258">
        <v>8200</v>
      </c>
      <c r="J258">
        <v>8233</v>
      </c>
      <c r="K258">
        <v>8069</v>
      </c>
      <c r="L258">
        <v>8057</v>
      </c>
      <c r="M258">
        <v>8153</v>
      </c>
      <c r="N258">
        <v>8200</v>
      </c>
      <c r="O258">
        <f>INDEX([1]Opioid_prescription_amounts!$C$2:$E$3144,MATCH(B258,[1]Opioid_prescription_amounts!$C$2:$C$3144,0),2)</f>
        <v>49.6</v>
      </c>
      <c r="P258">
        <f>INDEX([1]Opioid_prescription_amounts!$C$2:$E$3144,MATCH(B258,[1]Opioid_prescription_amounts!$C$2:$C$3144,0),3)</f>
        <v>22.8</v>
      </c>
      <c r="Q258" t="s">
        <v>267</v>
      </c>
    </row>
    <row r="259" spans="2:17" x14ac:dyDescent="0.25">
      <c r="B259" t="str">
        <f t="shared" si="5"/>
        <v>Costilla</v>
      </c>
      <c r="C259" t="s">
        <v>268</v>
      </c>
      <c r="D259">
        <v>3524</v>
      </c>
      <c r="E259">
        <v>3524</v>
      </c>
      <c r="F259">
        <v>3529</v>
      </c>
      <c r="G259">
        <v>3642</v>
      </c>
      <c r="H259">
        <v>3605</v>
      </c>
      <c r="I259">
        <v>3543</v>
      </c>
      <c r="J259">
        <v>3564</v>
      </c>
      <c r="K259">
        <v>3577</v>
      </c>
      <c r="L259">
        <v>3696</v>
      </c>
      <c r="M259">
        <v>3772</v>
      </c>
      <c r="N259">
        <v>3828</v>
      </c>
      <c r="O259" t="str">
        <f>INDEX([1]Opioid_prescription_amounts!$C$2:$E$3144,MATCH(B259,[1]Opioid_prescription_amounts!$C$2:$C$3144,0),2)</f>
        <v>N/A</v>
      </c>
      <c r="P259" t="str">
        <f>INDEX([1]Opioid_prescription_amounts!$C$2:$E$3144,MATCH(B259,[1]Opioid_prescription_amounts!$C$2:$C$3144,0),3)</f>
        <v>N/A</v>
      </c>
      <c r="Q259" t="s">
        <v>268</v>
      </c>
    </row>
    <row r="260" spans="2:17" x14ac:dyDescent="0.25">
      <c r="B260" t="str">
        <f t="shared" ref="B260:B323" si="6">LEFT(C260,(FIND("County",C260)-2))</f>
        <v>Crowley</v>
      </c>
      <c r="C260" t="s">
        <v>269</v>
      </c>
      <c r="D260">
        <v>5823</v>
      </c>
      <c r="E260">
        <v>5823</v>
      </c>
      <c r="F260">
        <v>5861</v>
      </c>
      <c r="G260">
        <v>5882</v>
      </c>
      <c r="H260">
        <v>5460</v>
      </c>
      <c r="I260">
        <v>5346</v>
      </c>
      <c r="J260">
        <v>5609</v>
      </c>
      <c r="K260">
        <v>5622</v>
      </c>
      <c r="L260">
        <v>5261</v>
      </c>
      <c r="M260">
        <v>5798</v>
      </c>
      <c r="N260">
        <v>5858</v>
      </c>
      <c r="O260">
        <f>INDEX([1]Opioid_prescription_amounts!$C$2:$E$3144,MATCH(B260,[1]Opioid_prescription_amounts!$C$2:$C$3144,0),2)</f>
        <v>451.8</v>
      </c>
      <c r="P260">
        <f>INDEX([1]Opioid_prescription_amounts!$C$2:$E$3144,MATCH(B260,[1]Opioid_prescription_amounts!$C$2:$C$3144,0),3)</f>
        <v>272</v>
      </c>
      <c r="Q260" t="s">
        <v>269</v>
      </c>
    </row>
    <row r="261" spans="2:17" x14ac:dyDescent="0.25">
      <c r="B261" t="str">
        <f t="shared" si="6"/>
        <v>Custer</v>
      </c>
      <c r="C261" t="s">
        <v>270</v>
      </c>
      <c r="D261">
        <v>4255</v>
      </c>
      <c r="E261">
        <v>4255</v>
      </c>
      <c r="F261">
        <v>4283</v>
      </c>
      <c r="G261">
        <v>4228</v>
      </c>
      <c r="H261">
        <v>4222</v>
      </c>
      <c r="I261">
        <v>4265</v>
      </c>
      <c r="J261">
        <v>4344</v>
      </c>
      <c r="K261">
        <v>4438</v>
      </c>
      <c r="L261">
        <v>4593</v>
      </c>
      <c r="M261">
        <v>4873</v>
      </c>
      <c r="N261">
        <v>4954</v>
      </c>
      <c r="O261" t="str">
        <f>INDEX([1]Opioid_prescription_amounts!$C$2:$E$3144,MATCH(B261,[1]Opioid_prescription_amounts!$C$2:$C$3144,0),2)</f>
        <v>N/A</v>
      </c>
      <c r="P261" t="str">
        <f>INDEX([1]Opioid_prescription_amounts!$C$2:$E$3144,MATCH(B261,[1]Opioid_prescription_amounts!$C$2:$C$3144,0),3)</f>
        <v>N/A</v>
      </c>
      <c r="Q261" t="s">
        <v>270</v>
      </c>
    </row>
    <row r="262" spans="2:17" x14ac:dyDescent="0.25">
      <c r="B262" t="str">
        <f t="shared" si="6"/>
        <v>Delta</v>
      </c>
      <c r="C262" t="s">
        <v>271</v>
      </c>
      <c r="D262">
        <v>30952</v>
      </c>
      <c r="E262">
        <v>30952</v>
      </c>
      <c r="F262">
        <v>30859</v>
      </c>
      <c r="G262">
        <v>30390</v>
      </c>
      <c r="H262">
        <v>30466</v>
      </c>
      <c r="I262">
        <v>30339</v>
      </c>
      <c r="J262">
        <v>29965</v>
      </c>
      <c r="K262">
        <v>29919</v>
      </c>
      <c r="L262">
        <v>30356</v>
      </c>
      <c r="M262">
        <v>30537</v>
      </c>
      <c r="N262">
        <v>30953</v>
      </c>
      <c r="O262">
        <f>INDEX([1]Opioid_prescription_amounts!$C$2:$E$3144,MATCH(B262,[1]Opioid_prescription_amounts!$C$2:$C$3144,0),2)</f>
        <v>854</v>
      </c>
      <c r="P262">
        <f>INDEX([1]Opioid_prescription_amounts!$C$2:$E$3144,MATCH(B262,[1]Opioid_prescription_amounts!$C$2:$C$3144,0),3)</f>
        <v>751.7</v>
      </c>
      <c r="Q262" t="s">
        <v>271</v>
      </c>
    </row>
    <row r="263" spans="2:17" x14ac:dyDescent="0.25">
      <c r="B263" t="str">
        <f t="shared" si="6"/>
        <v>Denver</v>
      </c>
      <c r="C263" t="s">
        <v>272</v>
      </c>
      <c r="D263">
        <v>600158</v>
      </c>
      <c r="E263">
        <v>599815</v>
      </c>
      <c r="F263">
        <v>603354</v>
      </c>
      <c r="G263">
        <v>620513</v>
      </c>
      <c r="H263">
        <v>635277</v>
      </c>
      <c r="I263">
        <v>649513</v>
      </c>
      <c r="J263">
        <v>664870</v>
      </c>
      <c r="K263">
        <v>683665</v>
      </c>
      <c r="L263">
        <v>696618</v>
      </c>
      <c r="M263">
        <v>705439</v>
      </c>
      <c r="N263">
        <v>716492</v>
      </c>
      <c r="O263">
        <f>INDEX([1]Opioid_prescription_amounts!$C$2:$E$3144,MATCH(B263,[1]Opioid_prescription_amounts!$C$2:$C$3144,0),2)</f>
        <v>435.9</v>
      </c>
      <c r="P263">
        <f>INDEX([1]Opioid_prescription_amounts!$C$2:$E$3144,MATCH(B263,[1]Opioid_prescription_amounts!$C$2:$C$3144,0),3)</f>
        <v>326</v>
      </c>
      <c r="Q263" t="s">
        <v>272</v>
      </c>
    </row>
    <row r="264" spans="2:17" x14ac:dyDescent="0.25">
      <c r="B264" t="str">
        <f t="shared" si="6"/>
        <v>Dolores</v>
      </c>
      <c r="C264" t="s">
        <v>273</v>
      </c>
      <c r="D264">
        <v>2064</v>
      </c>
      <c r="E264">
        <v>2064</v>
      </c>
      <c r="F264">
        <v>2069</v>
      </c>
      <c r="G264">
        <v>2044</v>
      </c>
      <c r="H264">
        <v>2009</v>
      </c>
      <c r="I264">
        <v>2033</v>
      </c>
      <c r="J264">
        <v>1977</v>
      </c>
      <c r="K264">
        <v>1981</v>
      </c>
      <c r="L264">
        <v>2056</v>
      </c>
      <c r="M264">
        <v>2053</v>
      </c>
      <c r="N264">
        <v>2074</v>
      </c>
      <c r="O264" t="str">
        <f>INDEX([1]Opioid_prescription_amounts!$C$2:$E$3144,MATCH(B264,[1]Opioid_prescription_amounts!$C$2:$C$3144,0),2)</f>
        <v>N/A</v>
      </c>
      <c r="P264" t="str">
        <f>INDEX([1]Opioid_prescription_amounts!$C$2:$E$3144,MATCH(B264,[1]Opioid_prescription_amounts!$C$2:$C$3144,0),3)</f>
        <v>N/A</v>
      </c>
      <c r="Q264" t="s">
        <v>273</v>
      </c>
    </row>
    <row r="265" spans="2:17" x14ac:dyDescent="0.25">
      <c r="B265" t="str">
        <f t="shared" si="6"/>
        <v>Douglas</v>
      </c>
      <c r="C265" t="s">
        <v>274</v>
      </c>
      <c r="D265">
        <v>285465</v>
      </c>
      <c r="E265">
        <v>285465</v>
      </c>
      <c r="F265">
        <v>286977</v>
      </c>
      <c r="G265">
        <v>292513</v>
      </c>
      <c r="H265">
        <v>298698</v>
      </c>
      <c r="I265">
        <v>306232</v>
      </c>
      <c r="J265">
        <v>314574</v>
      </c>
      <c r="K265">
        <v>321964</v>
      </c>
      <c r="L265">
        <v>328088</v>
      </c>
      <c r="M265">
        <v>335668</v>
      </c>
      <c r="N265">
        <v>342776</v>
      </c>
      <c r="O265">
        <f>INDEX([1]Opioid_prescription_amounts!$C$2:$E$3144,MATCH(B265,[1]Opioid_prescription_amounts!$C$2:$C$3144,0),2)</f>
        <v>546.1</v>
      </c>
      <c r="P265">
        <f>INDEX([1]Opioid_prescription_amounts!$C$2:$E$3144,MATCH(B265,[1]Opioid_prescription_amounts!$C$2:$C$3144,0),3)</f>
        <v>404.5</v>
      </c>
      <c r="Q265" t="s">
        <v>274</v>
      </c>
    </row>
    <row r="266" spans="2:17" x14ac:dyDescent="0.25">
      <c r="B266" t="str">
        <f t="shared" si="6"/>
        <v>Eagle</v>
      </c>
      <c r="C266" t="s">
        <v>275</v>
      </c>
      <c r="D266">
        <v>52197</v>
      </c>
      <c r="E266">
        <v>52196</v>
      </c>
      <c r="F266">
        <v>52104</v>
      </c>
      <c r="G266">
        <v>52072</v>
      </c>
      <c r="H266">
        <v>52366</v>
      </c>
      <c r="I266">
        <v>52857</v>
      </c>
      <c r="J266">
        <v>53323</v>
      </c>
      <c r="K266">
        <v>53896</v>
      </c>
      <c r="L266">
        <v>54579</v>
      </c>
      <c r="M266">
        <v>54992</v>
      </c>
      <c r="N266">
        <v>54993</v>
      </c>
      <c r="O266">
        <f>INDEX([1]Opioid_prescription_amounts!$C$2:$E$3144,MATCH(B266,[1]Opioid_prescription_amounts!$C$2:$C$3144,0),2)</f>
        <v>465.4</v>
      </c>
      <c r="P266">
        <f>INDEX([1]Opioid_prescription_amounts!$C$2:$E$3144,MATCH(B266,[1]Opioid_prescription_amounts!$C$2:$C$3144,0),3)</f>
        <v>292.2</v>
      </c>
      <c r="Q266" t="s">
        <v>275</v>
      </c>
    </row>
    <row r="267" spans="2:17" x14ac:dyDescent="0.25">
      <c r="B267" t="str">
        <f t="shared" si="6"/>
        <v>Elbert</v>
      </c>
      <c r="C267" t="s">
        <v>276</v>
      </c>
      <c r="D267">
        <v>23086</v>
      </c>
      <c r="E267">
        <v>23088</v>
      </c>
      <c r="F267">
        <v>23143</v>
      </c>
      <c r="G267">
        <v>23176</v>
      </c>
      <c r="H267">
        <v>23273</v>
      </c>
      <c r="I267">
        <v>23541</v>
      </c>
      <c r="J267">
        <v>24033</v>
      </c>
      <c r="K267">
        <v>24621</v>
      </c>
      <c r="L267">
        <v>25138</v>
      </c>
      <c r="M267">
        <v>25735</v>
      </c>
      <c r="N267">
        <v>26282</v>
      </c>
      <c r="O267">
        <f>INDEX([1]Opioid_prescription_amounts!$C$2:$E$3144,MATCH(B267,[1]Opioid_prescription_amounts!$C$2:$C$3144,0),2)</f>
        <v>362.2</v>
      </c>
      <c r="P267">
        <f>INDEX([1]Opioid_prescription_amounts!$C$2:$E$3144,MATCH(B267,[1]Opioid_prescription_amounts!$C$2:$C$3144,0),3)</f>
        <v>419.3</v>
      </c>
      <c r="Q267" t="s">
        <v>276</v>
      </c>
    </row>
    <row r="268" spans="2:17" x14ac:dyDescent="0.25">
      <c r="B268" t="str">
        <f t="shared" si="6"/>
        <v>El Paso</v>
      </c>
      <c r="C268" t="s">
        <v>277</v>
      </c>
      <c r="D268">
        <v>622263</v>
      </c>
      <c r="E268">
        <v>622250</v>
      </c>
      <c r="F268">
        <v>626904</v>
      </c>
      <c r="G268">
        <v>637120</v>
      </c>
      <c r="H268">
        <v>645879</v>
      </c>
      <c r="I268">
        <v>655320</v>
      </c>
      <c r="J268">
        <v>663266</v>
      </c>
      <c r="K268">
        <v>674156</v>
      </c>
      <c r="L268">
        <v>688687</v>
      </c>
      <c r="M268">
        <v>700800</v>
      </c>
      <c r="N268">
        <v>713856</v>
      </c>
      <c r="O268">
        <f>INDEX([1]Opioid_prescription_amounts!$C$2:$E$3144,MATCH(B268,[1]Opioid_prescription_amounts!$C$2:$C$3144,0),2)</f>
        <v>679.2</v>
      </c>
      <c r="P268">
        <f>INDEX([1]Opioid_prescription_amounts!$C$2:$E$3144,MATCH(B268,[1]Opioid_prescription_amounts!$C$2:$C$3144,0),3)</f>
        <v>653.4</v>
      </c>
      <c r="Q268" t="s">
        <v>277</v>
      </c>
    </row>
    <row r="269" spans="2:17" x14ac:dyDescent="0.25">
      <c r="B269" t="str">
        <f t="shared" si="6"/>
        <v>Fremont</v>
      </c>
      <c r="C269" t="s">
        <v>278</v>
      </c>
      <c r="D269">
        <v>46824</v>
      </c>
      <c r="E269">
        <v>46824</v>
      </c>
      <c r="F269">
        <v>46835</v>
      </c>
      <c r="G269">
        <v>47379</v>
      </c>
      <c r="H269">
        <v>47060</v>
      </c>
      <c r="I269">
        <v>46310</v>
      </c>
      <c r="J269">
        <v>46133</v>
      </c>
      <c r="K269">
        <v>46267</v>
      </c>
      <c r="L269">
        <v>46982</v>
      </c>
      <c r="M269">
        <v>47607</v>
      </c>
      <c r="N269">
        <v>48021</v>
      </c>
      <c r="O269">
        <f>INDEX([1]Opioid_prescription_amounts!$C$2:$E$3144,MATCH(B269,[1]Opioid_prescription_amounts!$C$2:$C$3144,0),2)</f>
        <v>832.8</v>
      </c>
      <c r="P269">
        <f>INDEX([1]Opioid_prescription_amounts!$C$2:$E$3144,MATCH(B269,[1]Opioid_prescription_amounts!$C$2:$C$3144,0),3)</f>
        <v>676.5</v>
      </c>
      <c r="Q269" t="s">
        <v>278</v>
      </c>
    </row>
    <row r="270" spans="2:17" x14ac:dyDescent="0.25">
      <c r="B270" t="str">
        <f t="shared" si="6"/>
        <v>Garfield</v>
      </c>
      <c r="C270" t="s">
        <v>279</v>
      </c>
      <c r="D270">
        <v>56389</v>
      </c>
      <c r="E270">
        <v>56389</v>
      </c>
      <c r="F270">
        <v>56092</v>
      </c>
      <c r="G270">
        <v>56065</v>
      </c>
      <c r="H270">
        <v>56788</v>
      </c>
      <c r="I270">
        <v>56971</v>
      </c>
      <c r="J270">
        <v>57201</v>
      </c>
      <c r="K270">
        <v>57760</v>
      </c>
      <c r="L270">
        <v>58847</v>
      </c>
      <c r="M270">
        <v>59113</v>
      </c>
      <c r="N270">
        <v>59770</v>
      </c>
      <c r="O270">
        <f>INDEX([1]Opioid_prescription_amounts!$C$2:$E$3144,MATCH(B270,[1]Opioid_prescription_amounts!$C$2:$C$3144,0),2)</f>
        <v>664.6</v>
      </c>
      <c r="P270">
        <f>INDEX([1]Opioid_prescription_amounts!$C$2:$E$3144,MATCH(B270,[1]Opioid_prescription_amounts!$C$2:$C$3144,0),3)</f>
        <v>513.20000000000005</v>
      </c>
      <c r="Q270" t="s">
        <v>279</v>
      </c>
    </row>
    <row r="271" spans="2:17" x14ac:dyDescent="0.25">
      <c r="B271" t="str">
        <f t="shared" si="6"/>
        <v>Gilpin</v>
      </c>
      <c r="C271" t="s">
        <v>280</v>
      </c>
      <c r="D271">
        <v>5441</v>
      </c>
      <c r="E271">
        <v>5453</v>
      </c>
      <c r="F271">
        <v>5475</v>
      </c>
      <c r="G271">
        <v>5431</v>
      </c>
      <c r="H271">
        <v>5434</v>
      </c>
      <c r="I271">
        <v>5534</v>
      </c>
      <c r="J271">
        <v>5751</v>
      </c>
      <c r="K271">
        <v>5807</v>
      </c>
      <c r="L271">
        <v>5914</v>
      </c>
      <c r="M271">
        <v>6026</v>
      </c>
      <c r="N271">
        <v>6121</v>
      </c>
      <c r="O271" t="str">
        <f>INDEX([1]Opioid_prescription_amounts!$C$2:$E$3144,MATCH(B271,[1]Opioid_prescription_amounts!$C$2:$C$3144,0),2)</f>
        <v>N/A</v>
      </c>
      <c r="P271" t="str">
        <f>INDEX([1]Opioid_prescription_amounts!$C$2:$E$3144,MATCH(B271,[1]Opioid_prescription_amounts!$C$2:$C$3144,0),3)</f>
        <v>N/A</v>
      </c>
      <c r="Q271" t="s">
        <v>280</v>
      </c>
    </row>
    <row r="272" spans="2:17" x14ac:dyDescent="0.25">
      <c r="B272" t="str">
        <f t="shared" si="6"/>
        <v>Grand</v>
      </c>
      <c r="C272" t="s">
        <v>281</v>
      </c>
      <c r="D272">
        <v>14843</v>
      </c>
      <c r="E272">
        <v>14843</v>
      </c>
      <c r="F272">
        <v>14796</v>
      </c>
      <c r="G272">
        <v>14562</v>
      </c>
      <c r="H272">
        <v>14220</v>
      </c>
      <c r="I272">
        <v>14311</v>
      </c>
      <c r="J272">
        <v>14559</v>
      </c>
      <c r="K272">
        <v>14721</v>
      </c>
      <c r="L272">
        <v>15170</v>
      </c>
      <c r="M272">
        <v>15356</v>
      </c>
      <c r="N272">
        <v>15525</v>
      </c>
      <c r="O272">
        <f>INDEX([1]Opioid_prescription_amounts!$C$2:$E$3144,MATCH(B272,[1]Opioid_prescription_amounts!$C$2:$C$3144,0),2)</f>
        <v>494.1</v>
      </c>
      <c r="P272">
        <f>INDEX([1]Opioid_prescription_amounts!$C$2:$E$3144,MATCH(B272,[1]Opioid_prescription_amounts!$C$2:$C$3144,0),3)</f>
        <v>355.9</v>
      </c>
      <c r="Q272" t="s">
        <v>281</v>
      </c>
    </row>
    <row r="273" spans="2:17" x14ac:dyDescent="0.25">
      <c r="B273" t="str">
        <f t="shared" si="6"/>
        <v>Gunnison</v>
      </c>
      <c r="C273" t="s">
        <v>282</v>
      </c>
      <c r="D273">
        <v>15324</v>
      </c>
      <c r="E273">
        <v>15324</v>
      </c>
      <c r="F273">
        <v>15355</v>
      </c>
      <c r="G273">
        <v>15322</v>
      </c>
      <c r="H273">
        <v>15436</v>
      </c>
      <c r="I273">
        <v>15653</v>
      </c>
      <c r="J273">
        <v>15842</v>
      </c>
      <c r="K273">
        <v>16178</v>
      </c>
      <c r="L273">
        <v>16489</v>
      </c>
      <c r="M273">
        <v>16931</v>
      </c>
      <c r="N273">
        <v>17246</v>
      </c>
      <c r="O273">
        <f>INDEX([1]Opioid_prescription_amounts!$C$2:$E$3144,MATCH(B273,[1]Opioid_prescription_amounts!$C$2:$C$3144,0),2)</f>
        <v>365.6</v>
      </c>
      <c r="P273">
        <f>INDEX([1]Opioid_prescription_amounts!$C$2:$E$3144,MATCH(B273,[1]Opioid_prescription_amounts!$C$2:$C$3144,0),3)</f>
        <v>304.2</v>
      </c>
      <c r="Q273" t="s">
        <v>282</v>
      </c>
    </row>
    <row r="274" spans="2:17" x14ac:dyDescent="0.25">
      <c r="B274" t="str">
        <f t="shared" si="6"/>
        <v>Hinsdale</v>
      </c>
      <c r="C274" t="s">
        <v>283</v>
      </c>
      <c r="D274">
        <v>843</v>
      </c>
      <c r="E274">
        <v>843</v>
      </c>
      <c r="F274">
        <v>844</v>
      </c>
      <c r="G274">
        <v>825</v>
      </c>
      <c r="H274">
        <v>802</v>
      </c>
      <c r="I274">
        <v>804</v>
      </c>
      <c r="J274">
        <v>773</v>
      </c>
      <c r="K274">
        <v>764</v>
      </c>
      <c r="L274">
        <v>788</v>
      </c>
      <c r="M274">
        <v>791</v>
      </c>
      <c r="N274">
        <v>811</v>
      </c>
      <c r="O274" t="str">
        <f>INDEX([1]Opioid_prescription_amounts!$C$2:$E$3144,MATCH(B274,[1]Opioid_prescription_amounts!$C$2:$C$3144,0),2)</f>
        <v>N/A</v>
      </c>
      <c r="P274" t="str">
        <f>INDEX([1]Opioid_prescription_amounts!$C$2:$E$3144,MATCH(B274,[1]Opioid_prescription_amounts!$C$2:$C$3144,0),3)</f>
        <v>N/A</v>
      </c>
      <c r="Q274" t="s">
        <v>283</v>
      </c>
    </row>
    <row r="275" spans="2:17" x14ac:dyDescent="0.25">
      <c r="B275" t="str">
        <f t="shared" si="6"/>
        <v>Huerfano</v>
      </c>
      <c r="C275" t="s">
        <v>284</v>
      </c>
      <c r="D275">
        <v>6711</v>
      </c>
      <c r="E275">
        <v>6711</v>
      </c>
      <c r="F275">
        <v>6680</v>
      </c>
      <c r="G275">
        <v>6527</v>
      </c>
      <c r="H275">
        <v>6565</v>
      </c>
      <c r="I275">
        <v>6463</v>
      </c>
      <c r="J275">
        <v>6396</v>
      </c>
      <c r="K275">
        <v>6407</v>
      </c>
      <c r="L275">
        <v>6579</v>
      </c>
      <c r="M275">
        <v>6645</v>
      </c>
      <c r="N275">
        <v>6889</v>
      </c>
      <c r="O275">
        <f>INDEX([1]Opioid_prescription_amounts!$C$2:$E$3144,MATCH(B275,[1]Opioid_prescription_amounts!$C$2:$C$3144,0),2)</f>
        <v>1140.8</v>
      </c>
      <c r="P275">
        <f>INDEX([1]Opioid_prescription_amounts!$C$2:$E$3144,MATCH(B275,[1]Opioid_prescription_amounts!$C$2:$C$3144,0),3)</f>
        <v>872.2</v>
      </c>
      <c r="Q275" t="s">
        <v>284</v>
      </c>
    </row>
    <row r="276" spans="2:17" x14ac:dyDescent="0.25">
      <c r="B276" t="str">
        <f t="shared" si="6"/>
        <v>Jackson</v>
      </c>
      <c r="C276" t="s">
        <v>285</v>
      </c>
      <c r="D276">
        <v>1394</v>
      </c>
      <c r="E276">
        <v>1393</v>
      </c>
      <c r="F276">
        <v>1389</v>
      </c>
      <c r="G276">
        <v>1357</v>
      </c>
      <c r="H276">
        <v>1325</v>
      </c>
      <c r="I276">
        <v>1336</v>
      </c>
      <c r="J276">
        <v>1385</v>
      </c>
      <c r="K276">
        <v>1352</v>
      </c>
      <c r="L276">
        <v>1357</v>
      </c>
      <c r="M276">
        <v>1379</v>
      </c>
      <c r="N276">
        <v>1399</v>
      </c>
      <c r="O276">
        <f>INDEX([1]Opioid_prescription_amounts!$C$2:$E$3144,MATCH(B276,[1]Opioid_prescription_amounts!$C$2:$C$3144,0),2)</f>
        <v>1026.8</v>
      </c>
      <c r="P276">
        <f>INDEX([1]Opioid_prescription_amounts!$C$2:$E$3144,MATCH(B276,[1]Opioid_prescription_amounts!$C$2:$C$3144,0),3)</f>
        <v>902.1</v>
      </c>
      <c r="Q276" t="s">
        <v>285</v>
      </c>
    </row>
    <row r="277" spans="2:17" x14ac:dyDescent="0.25">
      <c r="B277" t="str">
        <f t="shared" si="6"/>
        <v>Jefferson</v>
      </c>
      <c r="C277" t="s">
        <v>286</v>
      </c>
      <c r="D277">
        <v>534543</v>
      </c>
      <c r="E277">
        <v>534829</v>
      </c>
      <c r="F277">
        <v>535833</v>
      </c>
      <c r="G277">
        <v>540755</v>
      </c>
      <c r="H277">
        <v>546764</v>
      </c>
      <c r="I277">
        <v>552254</v>
      </c>
      <c r="J277">
        <v>559085</v>
      </c>
      <c r="K277">
        <v>565223</v>
      </c>
      <c r="L277">
        <v>571779</v>
      </c>
      <c r="M277">
        <v>575817</v>
      </c>
      <c r="N277">
        <v>580233</v>
      </c>
      <c r="O277">
        <f>INDEX([1]Opioid_prescription_amounts!$C$2:$E$3144,MATCH(B277,[1]Opioid_prescription_amounts!$C$2:$C$3144,0),2)</f>
        <v>1147.5</v>
      </c>
      <c r="P277">
        <f>INDEX([1]Opioid_prescription_amounts!$C$2:$E$3144,MATCH(B277,[1]Opioid_prescription_amounts!$C$2:$C$3144,0),3)</f>
        <v>1039.0999999999999</v>
      </c>
      <c r="Q277" t="s">
        <v>286</v>
      </c>
    </row>
    <row r="278" spans="2:17" x14ac:dyDescent="0.25">
      <c r="B278" t="str">
        <f t="shared" si="6"/>
        <v>Kiowa</v>
      </c>
      <c r="C278" t="s">
        <v>287</v>
      </c>
      <c r="D278">
        <v>1398</v>
      </c>
      <c r="E278">
        <v>1398</v>
      </c>
      <c r="F278">
        <v>1404</v>
      </c>
      <c r="G278">
        <v>1431</v>
      </c>
      <c r="H278">
        <v>1409</v>
      </c>
      <c r="I278">
        <v>1392</v>
      </c>
      <c r="J278">
        <v>1380</v>
      </c>
      <c r="K278">
        <v>1384</v>
      </c>
      <c r="L278">
        <v>1342</v>
      </c>
      <c r="M278">
        <v>1367</v>
      </c>
      <c r="N278">
        <v>1383</v>
      </c>
      <c r="O278">
        <f>INDEX([1]Opioid_prescription_amounts!$C$2:$E$3144,MATCH(B278,[1]Opioid_prescription_amounts!$C$2:$C$3144,0),2)</f>
        <v>1295.4000000000001</v>
      </c>
      <c r="P278">
        <f>INDEX([1]Opioid_prescription_amounts!$C$2:$E$3144,MATCH(B278,[1]Opioid_prescription_amounts!$C$2:$C$3144,0),3)</f>
        <v>1612</v>
      </c>
      <c r="Q278" t="s">
        <v>287</v>
      </c>
    </row>
    <row r="279" spans="2:17" x14ac:dyDescent="0.25">
      <c r="B279" t="str">
        <f t="shared" si="6"/>
        <v>Kit Carson</v>
      </c>
      <c r="C279" t="s">
        <v>288</v>
      </c>
      <c r="D279">
        <v>8270</v>
      </c>
      <c r="E279">
        <v>8270</v>
      </c>
      <c r="F279">
        <v>8263</v>
      </c>
      <c r="G279">
        <v>8170</v>
      </c>
      <c r="H279">
        <v>8074</v>
      </c>
      <c r="I279">
        <v>8247</v>
      </c>
      <c r="J279">
        <v>8020</v>
      </c>
      <c r="K279">
        <v>8215</v>
      </c>
      <c r="L279">
        <v>7625</v>
      </c>
      <c r="M279">
        <v>7152</v>
      </c>
      <c r="N279">
        <v>7163</v>
      </c>
      <c r="O279" t="str">
        <f>INDEX([1]Opioid_prescription_amounts!$C$2:$E$3144,MATCH(B279,[1]Opioid_prescription_amounts!$C$2:$C$3144,0),2)</f>
        <v>N/A</v>
      </c>
      <c r="P279">
        <f>INDEX([1]Opioid_prescription_amounts!$C$2:$E$3144,MATCH(B279,[1]Opioid_prescription_amounts!$C$2:$C$3144,0),3)</f>
        <v>311.8</v>
      </c>
      <c r="Q279" t="s">
        <v>288</v>
      </c>
    </row>
    <row r="280" spans="2:17" x14ac:dyDescent="0.25">
      <c r="B280" t="str">
        <f t="shared" si="6"/>
        <v>Lake</v>
      </c>
      <c r="C280" t="s">
        <v>289</v>
      </c>
      <c r="D280">
        <v>7310</v>
      </c>
      <c r="E280">
        <v>7310</v>
      </c>
      <c r="F280">
        <v>7264</v>
      </c>
      <c r="G280">
        <v>7342</v>
      </c>
      <c r="H280">
        <v>7253</v>
      </c>
      <c r="I280">
        <v>7265</v>
      </c>
      <c r="J280">
        <v>7320</v>
      </c>
      <c r="K280">
        <v>7442</v>
      </c>
      <c r="L280">
        <v>7584</v>
      </c>
      <c r="M280">
        <v>7753</v>
      </c>
      <c r="N280">
        <v>7824</v>
      </c>
      <c r="O280">
        <f>INDEX([1]Opioid_prescription_amounts!$C$2:$E$3144,MATCH(B280,[1]Opioid_prescription_amounts!$C$2:$C$3144,0),2)</f>
        <v>2444.1</v>
      </c>
      <c r="P280">
        <f>INDEX([1]Opioid_prescription_amounts!$C$2:$E$3144,MATCH(B280,[1]Opioid_prescription_amounts!$C$2:$C$3144,0),3)</f>
        <v>1961.5</v>
      </c>
      <c r="Q280" t="s">
        <v>289</v>
      </c>
    </row>
    <row r="281" spans="2:17" x14ac:dyDescent="0.25">
      <c r="B281" t="str">
        <f t="shared" si="6"/>
        <v>La Plata</v>
      </c>
      <c r="C281" t="s">
        <v>290</v>
      </c>
      <c r="D281">
        <v>51334</v>
      </c>
      <c r="E281">
        <v>51335</v>
      </c>
      <c r="F281">
        <v>51343</v>
      </c>
      <c r="G281">
        <v>51794</v>
      </c>
      <c r="H281">
        <v>52369</v>
      </c>
      <c r="I281">
        <v>53287</v>
      </c>
      <c r="J281">
        <v>53788</v>
      </c>
      <c r="K281">
        <v>54609</v>
      </c>
      <c r="L281">
        <v>55258</v>
      </c>
      <c r="M281">
        <v>55541</v>
      </c>
      <c r="N281">
        <v>56310</v>
      </c>
      <c r="O281">
        <f>INDEX([1]Opioid_prescription_amounts!$C$2:$E$3144,MATCH(B281,[1]Opioid_prescription_amounts!$C$2:$C$3144,0),2)</f>
        <v>504.2</v>
      </c>
      <c r="P281">
        <f>INDEX([1]Opioid_prescription_amounts!$C$2:$E$3144,MATCH(B281,[1]Opioid_prescription_amounts!$C$2:$C$3144,0),3)</f>
        <v>372.5</v>
      </c>
      <c r="Q281" t="s">
        <v>290</v>
      </c>
    </row>
    <row r="282" spans="2:17" x14ac:dyDescent="0.25">
      <c r="B282" t="str">
        <f t="shared" si="6"/>
        <v>Larimer</v>
      </c>
      <c r="C282" t="s">
        <v>291</v>
      </c>
      <c r="D282">
        <v>299630</v>
      </c>
      <c r="E282">
        <v>299615</v>
      </c>
      <c r="F282">
        <v>300450</v>
      </c>
      <c r="G282">
        <v>305237</v>
      </c>
      <c r="H282">
        <v>310856</v>
      </c>
      <c r="I282">
        <v>316258</v>
      </c>
      <c r="J282">
        <v>324061</v>
      </c>
      <c r="K282">
        <v>333309</v>
      </c>
      <c r="L282">
        <v>338926</v>
      </c>
      <c r="M282">
        <v>343993</v>
      </c>
      <c r="N282">
        <v>350518</v>
      </c>
      <c r="O282">
        <f>INDEX([1]Opioid_prescription_amounts!$C$2:$E$3144,MATCH(B282,[1]Opioid_prescription_amounts!$C$2:$C$3144,0),2)</f>
        <v>882.7</v>
      </c>
      <c r="P282">
        <f>INDEX([1]Opioid_prescription_amounts!$C$2:$E$3144,MATCH(B282,[1]Opioid_prescription_amounts!$C$2:$C$3144,0),3)</f>
        <v>785.8</v>
      </c>
      <c r="Q282" t="s">
        <v>291</v>
      </c>
    </row>
    <row r="283" spans="2:17" x14ac:dyDescent="0.25">
      <c r="B283" t="str">
        <f t="shared" si="6"/>
        <v>Las Animas</v>
      </c>
      <c r="C283" t="s">
        <v>292</v>
      </c>
      <c r="D283">
        <v>15507</v>
      </c>
      <c r="E283">
        <v>15507</v>
      </c>
      <c r="F283">
        <v>15413</v>
      </c>
      <c r="G283">
        <v>15041</v>
      </c>
      <c r="H283">
        <v>14980</v>
      </c>
      <c r="I283">
        <v>14390</v>
      </c>
      <c r="J283">
        <v>14044</v>
      </c>
      <c r="K283">
        <v>14043</v>
      </c>
      <c r="L283">
        <v>14076</v>
      </c>
      <c r="M283">
        <v>14231</v>
      </c>
      <c r="N283">
        <v>14503</v>
      </c>
      <c r="O283">
        <f>INDEX([1]Opioid_prescription_amounts!$C$2:$E$3144,MATCH(B283,[1]Opioid_prescription_amounts!$C$2:$C$3144,0),2)</f>
        <v>1457.1</v>
      </c>
      <c r="P283">
        <f>INDEX([1]Opioid_prescription_amounts!$C$2:$E$3144,MATCH(B283,[1]Opioid_prescription_amounts!$C$2:$C$3144,0),3)</f>
        <v>1560.1</v>
      </c>
      <c r="Q283" t="s">
        <v>292</v>
      </c>
    </row>
    <row r="284" spans="2:17" x14ac:dyDescent="0.25">
      <c r="B284" t="str">
        <f t="shared" si="6"/>
        <v>Lincoln</v>
      </c>
      <c r="C284" t="s">
        <v>293</v>
      </c>
      <c r="D284">
        <v>5467</v>
      </c>
      <c r="E284">
        <v>5469</v>
      </c>
      <c r="F284">
        <v>5471</v>
      </c>
      <c r="G284">
        <v>5418</v>
      </c>
      <c r="H284">
        <v>5441</v>
      </c>
      <c r="I284">
        <v>5435</v>
      </c>
      <c r="J284">
        <v>5504</v>
      </c>
      <c r="K284">
        <v>5545</v>
      </c>
      <c r="L284">
        <v>5549</v>
      </c>
      <c r="M284">
        <v>5530</v>
      </c>
      <c r="N284">
        <v>5610</v>
      </c>
      <c r="O284">
        <f>INDEX([1]Opioid_prescription_amounts!$C$2:$E$3144,MATCH(B284,[1]Opioid_prescription_amounts!$C$2:$C$3144,0),2)</f>
        <v>224.3</v>
      </c>
      <c r="P284">
        <f>INDEX([1]Opioid_prescription_amounts!$C$2:$E$3144,MATCH(B284,[1]Opioid_prescription_amounts!$C$2:$C$3144,0),3)</f>
        <v>520.6</v>
      </c>
      <c r="Q284" t="s">
        <v>293</v>
      </c>
    </row>
    <row r="285" spans="2:17" x14ac:dyDescent="0.25">
      <c r="B285" t="str">
        <f t="shared" si="6"/>
        <v>Logan</v>
      </c>
      <c r="C285" t="s">
        <v>294</v>
      </c>
      <c r="D285">
        <v>22709</v>
      </c>
      <c r="E285">
        <v>22709</v>
      </c>
      <c r="F285">
        <v>22033</v>
      </c>
      <c r="G285">
        <v>21869</v>
      </c>
      <c r="H285">
        <v>21661</v>
      </c>
      <c r="I285">
        <v>21469</v>
      </c>
      <c r="J285">
        <v>21748</v>
      </c>
      <c r="K285">
        <v>21771</v>
      </c>
      <c r="L285">
        <v>21733</v>
      </c>
      <c r="M285">
        <v>21665</v>
      </c>
      <c r="N285">
        <v>21528</v>
      </c>
      <c r="O285">
        <f>INDEX([1]Opioid_prescription_amounts!$C$2:$E$3144,MATCH(B285,[1]Opioid_prescription_amounts!$C$2:$C$3144,0),2)</f>
        <v>554.4</v>
      </c>
      <c r="P285">
        <f>INDEX([1]Opioid_prescription_amounts!$C$2:$E$3144,MATCH(B285,[1]Opioid_prescription_amounts!$C$2:$C$3144,0),3)</f>
        <v>358.6</v>
      </c>
      <c r="Q285" t="s">
        <v>294</v>
      </c>
    </row>
    <row r="286" spans="2:17" x14ac:dyDescent="0.25">
      <c r="B286" t="str">
        <f t="shared" si="6"/>
        <v>Mesa</v>
      </c>
      <c r="C286" t="s">
        <v>295</v>
      </c>
      <c r="D286">
        <v>146723</v>
      </c>
      <c r="E286">
        <v>146717</v>
      </c>
      <c r="F286">
        <v>146361</v>
      </c>
      <c r="G286">
        <v>147285</v>
      </c>
      <c r="H286">
        <v>147437</v>
      </c>
      <c r="I286">
        <v>147313</v>
      </c>
      <c r="J286">
        <v>147312</v>
      </c>
      <c r="K286">
        <v>148227</v>
      </c>
      <c r="L286">
        <v>149838</v>
      </c>
      <c r="M286">
        <v>151406</v>
      </c>
      <c r="N286">
        <v>153207</v>
      </c>
      <c r="O286">
        <f>INDEX([1]Opioid_prescription_amounts!$C$2:$E$3144,MATCH(B286,[1]Opioid_prescription_amounts!$C$2:$C$3144,0),2)</f>
        <v>659.1</v>
      </c>
      <c r="P286">
        <f>INDEX([1]Opioid_prescription_amounts!$C$2:$E$3144,MATCH(B286,[1]Opioid_prescription_amounts!$C$2:$C$3144,0),3)</f>
        <v>535.9</v>
      </c>
      <c r="Q286" t="s">
        <v>295</v>
      </c>
    </row>
    <row r="287" spans="2:17" x14ac:dyDescent="0.25">
      <c r="B287" t="str">
        <f t="shared" si="6"/>
        <v>Mineral</v>
      </c>
      <c r="C287" t="s">
        <v>296</v>
      </c>
      <c r="D287">
        <v>712</v>
      </c>
      <c r="E287">
        <v>712</v>
      </c>
      <c r="F287">
        <v>704</v>
      </c>
      <c r="G287">
        <v>711</v>
      </c>
      <c r="H287">
        <v>719</v>
      </c>
      <c r="I287">
        <v>732</v>
      </c>
      <c r="J287">
        <v>703</v>
      </c>
      <c r="K287">
        <v>744</v>
      </c>
      <c r="L287">
        <v>757</v>
      </c>
      <c r="M287">
        <v>759</v>
      </c>
      <c r="N287">
        <v>776</v>
      </c>
      <c r="O287" t="str">
        <f>INDEX([1]Opioid_prescription_amounts!$C$2:$E$3144,MATCH(B287,[1]Opioid_prescription_amounts!$C$2:$C$3144,0),2)</f>
        <v>N/A</v>
      </c>
      <c r="P287" t="str">
        <f>INDEX([1]Opioid_prescription_amounts!$C$2:$E$3144,MATCH(B287,[1]Opioid_prescription_amounts!$C$2:$C$3144,0),3)</f>
        <v>N/A</v>
      </c>
      <c r="Q287" t="s">
        <v>296</v>
      </c>
    </row>
    <row r="288" spans="2:17" x14ac:dyDescent="0.25">
      <c r="B288" t="str">
        <f t="shared" si="6"/>
        <v>Moffat</v>
      </c>
      <c r="C288" t="s">
        <v>297</v>
      </c>
      <c r="D288">
        <v>13795</v>
      </c>
      <c r="E288">
        <v>13791</v>
      </c>
      <c r="F288">
        <v>13794</v>
      </c>
      <c r="G288">
        <v>13421</v>
      </c>
      <c r="H288">
        <v>13169</v>
      </c>
      <c r="I288">
        <v>13124</v>
      </c>
      <c r="J288">
        <v>12934</v>
      </c>
      <c r="K288">
        <v>12938</v>
      </c>
      <c r="L288">
        <v>13143</v>
      </c>
      <c r="M288">
        <v>13095</v>
      </c>
      <c r="N288">
        <v>13188</v>
      </c>
      <c r="O288">
        <f>INDEX([1]Opioid_prescription_amounts!$C$2:$E$3144,MATCH(B288,[1]Opioid_prescription_amounts!$C$2:$C$3144,0),2)</f>
        <v>1383.7</v>
      </c>
      <c r="P288">
        <f>INDEX([1]Opioid_prescription_amounts!$C$2:$E$3144,MATCH(B288,[1]Opioid_prescription_amounts!$C$2:$C$3144,0),3)</f>
        <v>978</v>
      </c>
      <c r="Q288" t="s">
        <v>297</v>
      </c>
    </row>
    <row r="289" spans="2:17" x14ac:dyDescent="0.25">
      <c r="B289" t="str">
        <f t="shared" si="6"/>
        <v>Montezuma</v>
      </c>
      <c r="C289" t="s">
        <v>298</v>
      </c>
      <c r="D289">
        <v>25535</v>
      </c>
      <c r="E289">
        <v>25541</v>
      </c>
      <c r="F289">
        <v>25577</v>
      </c>
      <c r="G289">
        <v>25474</v>
      </c>
      <c r="H289">
        <v>25475</v>
      </c>
      <c r="I289">
        <v>25544</v>
      </c>
      <c r="J289">
        <v>25516</v>
      </c>
      <c r="K289">
        <v>25722</v>
      </c>
      <c r="L289">
        <v>25999</v>
      </c>
      <c r="M289">
        <v>26148</v>
      </c>
      <c r="N289">
        <v>26158</v>
      </c>
      <c r="O289">
        <f>INDEX([1]Opioid_prescription_amounts!$C$2:$E$3144,MATCH(B289,[1]Opioid_prescription_amounts!$C$2:$C$3144,0),2)</f>
        <v>910.6</v>
      </c>
      <c r="P289">
        <f>INDEX([1]Opioid_prescription_amounts!$C$2:$E$3144,MATCH(B289,[1]Opioid_prescription_amounts!$C$2:$C$3144,0),3)</f>
        <v>960.1</v>
      </c>
      <c r="Q289" t="s">
        <v>298</v>
      </c>
    </row>
    <row r="290" spans="2:17" x14ac:dyDescent="0.25">
      <c r="B290" t="str">
        <f t="shared" si="6"/>
        <v>Montrose</v>
      </c>
      <c r="C290" t="s">
        <v>299</v>
      </c>
      <c r="D290">
        <v>41276</v>
      </c>
      <c r="E290">
        <v>41277</v>
      </c>
      <c r="F290">
        <v>41186</v>
      </c>
      <c r="G290">
        <v>40972</v>
      </c>
      <c r="H290">
        <v>40654</v>
      </c>
      <c r="I290">
        <v>40555</v>
      </c>
      <c r="J290">
        <v>40596</v>
      </c>
      <c r="K290">
        <v>40576</v>
      </c>
      <c r="L290">
        <v>41168</v>
      </c>
      <c r="M290">
        <v>41785</v>
      </c>
      <c r="N290">
        <v>42214</v>
      </c>
      <c r="O290">
        <f>INDEX([1]Opioid_prescription_amounts!$C$2:$E$3144,MATCH(B290,[1]Opioid_prescription_amounts!$C$2:$C$3144,0),2)</f>
        <v>780.7</v>
      </c>
      <c r="P290">
        <f>INDEX([1]Opioid_prescription_amounts!$C$2:$E$3144,MATCH(B290,[1]Opioid_prescription_amounts!$C$2:$C$3144,0),3)</f>
        <v>586.4</v>
      </c>
      <c r="Q290" t="s">
        <v>299</v>
      </c>
    </row>
    <row r="291" spans="2:17" x14ac:dyDescent="0.25">
      <c r="B291" t="str">
        <f t="shared" si="6"/>
        <v>Morgan</v>
      </c>
      <c r="C291" t="s">
        <v>300</v>
      </c>
      <c r="D291">
        <v>28159</v>
      </c>
      <c r="E291">
        <v>28159</v>
      </c>
      <c r="F291">
        <v>28243</v>
      </c>
      <c r="G291">
        <v>28453</v>
      </c>
      <c r="H291">
        <v>28257</v>
      </c>
      <c r="I291">
        <v>28236</v>
      </c>
      <c r="J291">
        <v>28120</v>
      </c>
      <c r="K291">
        <v>28237</v>
      </c>
      <c r="L291">
        <v>28143</v>
      </c>
      <c r="M291">
        <v>28228</v>
      </c>
      <c r="N291">
        <v>28558</v>
      </c>
      <c r="O291">
        <f>INDEX([1]Opioid_prescription_amounts!$C$2:$E$3144,MATCH(B291,[1]Opioid_prescription_amounts!$C$2:$C$3144,0),2)</f>
        <v>1331.2</v>
      </c>
      <c r="P291">
        <f>INDEX([1]Opioid_prescription_amounts!$C$2:$E$3144,MATCH(B291,[1]Opioid_prescription_amounts!$C$2:$C$3144,0),3)</f>
        <v>1283.0999999999999</v>
      </c>
      <c r="Q291" t="s">
        <v>300</v>
      </c>
    </row>
    <row r="292" spans="2:17" x14ac:dyDescent="0.25">
      <c r="B292" t="str">
        <f t="shared" si="6"/>
        <v>Otero</v>
      </c>
      <c r="C292" t="s">
        <v>301</v>
      </c>
      <c r="D292">
        <v>18831</v>
      </c>
      <c r="E292">
        <v>18833</v>
      </c>
      <c r="F292">
        <v>18888</v>
      </c>
      <c r="G292">
        <v>18867</v>
      </c>
      <c r="H292">
        <v>18660</v>
      </c>
      <c r="I292">
        <v>18481</v>
      </c>
      <c r="J292">
        <v>18367</v>
      </c>
      <c r="K292">
        <v>18210</v>
      </c>
      <c r="L292">
        <v>18212</v>
      </c>
      <c r="M292">
        <v>18403</v>
      </c>
      <c r="N292">
        <v>18432</v>
      </c>
      <c r="O292">
        <f>INDEX([1]Opioid_prescription_amounts!$C$2:$E$3144,MATCH(B292,[1]Opioid_prescription_amounts!$C$2:$C$3144,0),2)</f>
        <v>1368.6</v>
      </c>
      <c r="P292">
        <f>INDEX([1]Opioid_prescription_amounts!$C$2:$E$3144,MATCH(B292,[1]Opioid_prescription_amounts!$C$2:$C$3144,0),3)</f>
        <v>1085.0999999999999</v>
      </c>
      <c r="Q292" t="s">
        <v>301</v>
      </c>
    </row>
    <row r="293" spans="2:17" x14ac:dyDescent="0.25">
      <c r="B293" t="str">
        <f t="shared" si="6"/>
        <v>Ouray</v>
      </c>
      <c r="C293" t="s">
        <v>302</v>
      </c>
      <c r="D293">
        <v>4436</v>
      </c>
      <c r="E293">
        <v>4442</v>
      </c>
      <c r="F293">
        <v>4456</v>
      </c>
      <c r="G293">
        <v>4423</v>
      </c>
      <c r="H293">
        <v>4506</v>
      </c>
      <c r="I293">
        <v>4552</v>
      </c>
      <c r="J293">
        <v>4574</v>
      </c>
      <c r="K293">
        <v>4607</v>
      </c>
      <c r="L293">
        <v>4788</v>
      </c>
      <c r="M293">
        <v>4809</v>
      </c>
      <c r="N293">
        <v>4833</v>
      </c>
      <c r="O293">
        <f>INDEX([1]Opioid_prescription_amounts!$C$2:$E$3144,MATCH(B293,[1]Opioid_prescription_amounts!$C$2:$C$3144,0),2)</f>
        <v>290.8</v>
      </c>
      <c r="P293">
        <f>INDEX([1]Opioid_prescription_amounts!$C$2:$E$3144,MATCH(B293,[1]Opioid_prescription_amounts!$C$2:$C$3144,0),3)</f>
        <v>520.20000000000005</v>
      </c>
      <c r="Q293" t="s">
        <v>302</v>
      </c>
    </row>
    <row r="294" spans="2:17" x14ac:dyDescent="0.25">
      <c r="B294" t="str">
        <f t="shared" si="6"/>
        <v>Park</v>
      </c>
      <c r="C294" t="s">
        <v>303</v>
      </c>
      <c r="D294">
        <v>16206</v>
      </c>
      <c r="E294">
        <v>16204</v>
      </c>
      <c r="F294">
        <v>16280</v>
      </c>
      <c r="G294">
        <v>16055</v>
      </c>
      <c r="H294">
        <v>16048</v>
      </c>
      <c r="I294">
        <v>16184</v>
      </c>
      <c r="J294">
        <v>16384</v>
      </c>
      <c r="K294">
        <v>16736</v>
      </c>
      <c r="L294">
        <v>17362</v>
      </c>
      <c r="M294">
        <v>17920</v>
      </c>
      <c r="N294">
        <v>18556</v>
      </c>
      <c r="O294">
        <f>INDEX([1]Opioid_prescription_amounts!$C$2:$E$3144,MATCH(B294,[1]Opioid_prescription_amounts!$C$2:$C$3144,0),2)</f>
        <v>166</v>
      </c>
      <c r="P294">
        <f>INDEX([1]Opioid_prescription_amounts!$C$2:$E$3144,MATCH(B294,[1]Opioid_prescription_amounts!$C$2:$C$3144,0),3)</f>
        <v>0</v>
      </c>
      <c r="Q294" t="s">
        <v>303</v>
      </c>
    </row>
    <row r="295" spans="2:17" x14ac:dyDescent="0.25">
      <c r="B295" t="str">
        <f t="shared" si="6"/>
        <v>Phillips</v>
      </c>
      <c r="C295" t="s">
        <v>304</v>
      </c>
      <c r="D295">
        <v>4442</v>
      </c>
      <c r="E295">
        <v>4442</v>
      </c>
      <c r="F295">
        <v>4470</v>
      </c>
      <c r="G295">
        <v>4400</v>
      </c>
      <c r="H295">
        <v>4416</v>
      </c>
      <c r="I295">
        <v>4385</v>
      </c>
      <c r="J295">
        <v>4395</v>
      </c>
      <c r="K295">
        <v>4329</v>
      </c>
      <c r="L295">
        <v>4283</v>
      </c>
      <c r="M295">
        <v>4297</v>
      </c>
      <c r="N295">
        <v>4286</v>
      </c>
      <c r="O295">
        <f>INDEX([1]Opioid_prescription_amounts!$C$2:$E$3144,MATCH(B295,[1]Opioid_prescription_amounts!$C$2:$C$3144,0),2)</f>
        <v>1251.4000000000001</v>
      </c>
      <c r="P295">
        <f>INDEX([1]Opioid_prescription_amounts!$C$2:$E$3144,MATCH(B295,[1]Opioid_prescription_amounts!$C$2:$C$3144,0),3)</f>
        <v>844.3</v>
      </c>
      <c r="Q295" t="s">
        <v>304</v>
      </c>
    </row>
    <row r="296" spans="2:17" x14ac:dyDescent="0.25">
      <c r="B296" t="str">
        <f t="shared" si="6"/>
        <v>Pitkin</v>
      </c>
      <c r="C296" t="s">
        <v>305</v>
      </c>
      <c r="D296">
        <v>17148</v>
      </c>
      <c r="E296">
        <v>17149</v>
      </c>
      <c r="F296">
        <v>17160</v>
      </c>
      <c r="G296">
        <v>17175</v>
      </c>
      <c r="H296">
        <v>17299</v>
      </c>
      <c r="I296">
        <v>17469</v>
      </c>
      <c r="J296">
        <v>17726</v>
      </c>
      <c r="K296">
        <v>17948</v>
      </c>
      <c r="L296">
        <v>17967</v>
      </c>
      <c r="M296">
        <v>17952</v>
      </c>
      <c r="N296">
        <v>17950</v>
      </c>
      <c r="O296" t="str">
        <f>INDEX([1]Opioid_prescription_amounts!$C$2:$E$3144,MATCH(B296,[1]Opioid_prescription_amounts!$C$2:$C$3144,0),2)</f>
        <v>N/A</v>
      </c>
      <c r="P296">
        <f>INDEX([1]Opioid_prescription_amounts!$C$2:$E$3144,MATCH(B296,[1]Opioid_prescription_amounts!$C$2:$C$3144,0),3)</f>
        <v>100.3</v>
      </c>
      <c r="Q296" t="s">
        <v>305</v>
      </c>
    </row>
    <row r="297" spans="2:17" x14ac:dyDescent="0.25">
      <c r="B297" t="str">
        <f t="shared" si="6"/>
        <v>Prowers</v>
      </c>
      <c r="C297" t="s">
        <v>306</v>
      </c>
      <c r="D297">
        <v>12551</v>
      </c>
      <c r="E297">
        <v>12551</v>
      </c>
      <c r="F297">
        <v>12575</v>
      </c>
      <c r="G297">
        <v>12529</v>
      </c>
      <c r="H297">
        <v>12450</v>
      </c>
      <c r="I297">
        <v>12345</v>
      </c>
      <c r="J297">
        <v>12089</v>
      </c>
      <c r="K297">
        <v>11971</v>
      </c>
      <c r="L297">
        <v>11967</v>
      </c>
      <c r="M297">
        <v>12071</v>
      </c>
      <c r="N297">
        <v>12164</v>
      </c>
      <c r="O297">
        <f>INDEX([1]Opioid_prescription_amounts!$C$2:$E$3144,MATCH(B297,[1]Opioid_prescription_amounts!$C$2:$C$3144,0),2)</f>
        <v>1237.5999999999999</v>
      </c>
      <c r="P297">
        <f>INDEX([1]Opioid_prescription_amounts!$C$2:$E$3144,MATCH(B297,[1]Opioid_prescription_amounts!$C$2:$C$3144,0),3)</f>
        <v>858.6</v>
      </c>
      <c r="Q297" t="s">
        <v>306</v>
      </c>
    </row>
    <row r="298" spans="2:17" x14ac:dyDescent="0.25">
      <c r="B298" t="str">
        <f t="shared" si="6"/>
        <v>Pueblo</v>
      </c>
      <c r="C298" t="s">
        <v>307</v>
      </c>
      <c r="D298">
        <v>159063</v>
      </c>
      <c r="E298">
        <v>159063</v>
      </c>
      <c r="F298">
        <v>159466</v>
      </c>
      <c r="G298">
        <v>160248</v>
      </c>
      <c r="H298">
        <v>160810</v>
      </c>
      <c r="I298">
        <v>161145</v>
      </c>
      <c r="J298">
        <v>161480</v>
      </c>
      <c r="K298">
        <v>163111</v>
      </c>
      <c r="L298">
        <v>164877</v>
      </c>
      <c r="M298">
        <v>166426</v>
      </c>
      <c r="N298">
        <v>167529</v>
      </c>
      <c r="O298">
        <f>INDEX([1]Opioid_prescription_amounts!$C$2:$E$3144,MATCH(B298,[1]Opioid_prescription_amounts!$C$2:$C$3144,0),2)</f>
        <v>1750.2</v>
      </c>
      <c r="P298">
        <f>INDEX([1]Opioid_prescription_amounts!$C$2:$E$3144,MATCH(B298,[1]Opioid_prescription_amounts!$C$2:$C$3144,0),3)</f>
        <v>1167</v>
      </c>
      <c r="Q298" t="s">
        <v>307</v>
      </c>
    </row>
    <row r="299" spans="2:17" x14ac:dyDescent="0.25">
      <c r="B299" t="str">
        <f t="shared" si="6"/>
        <v>Rio Blanco</v>
      </c>
      <c r="C299" t="s">
        <v>308</v>
      </c>
      <c r="D299">
        <v>6666</v>
      </c>
      <c r="E299">
        <v>6673</v>
      </c>
      <c r="F299">
        <v>6675</v>
      </c>
      <c r="G299">
        <v>6782</v>
      </c>
      <c r="H299">
        <v>6808</v>
      </c>
      <c r="I299">
        <v>6747</v>
      </c>
      <c r="J299">
        <v>6625</v>
      </c>
      <c r="K299">
        <v>6503</v>
      </c>
      <c r="L299">
        <v>6469</v>
      </c>
      <c r="M299">
        <v>6394</v>
      </c>
      <c r="N299">
        <v>6336</v>
      </c>
      <c r="O299">
        <f>INDEX([1]Opioid_prescription_amounts!$C$2:$E$3144,MATCH(B299,[1]Opioid_prescription_amounts!$C$2:$C$3144,0),2)</f>
        <v>99.3</v>
      </c>
      <c r="P299">
        <f>INDEX([1]Opioid_prescription_amounts!$C$2:$E$3144,MATCH(B299,[1]Opioid_prescription_amounts!$C$2:$C$3144,0),3)</f>
        <v>238.7</v>
      </c>
      <c r="Q299" t="s">
        <v>308</v>
      </c>
    </row>
    <row r="300" spans="2:17" x14ac:dyDescent="0.25">
      <c r="B300" t="str">
        <f t="shared" si="6"/>
        <v>Rio Grande</v>
      </c>
      <c r="C300" t="s">
        <v>309</v>
      </c>
      <c r="D300">
        <v>11982</v>
      </c>
      <c r="E300">
        <v>11982</v>
      </c>
      <c r="F300">
        <v>12023</v>
      </c>
      <c r="G300">
        <v>11914</v>
      </c>
      <c r="H300">
        <v>11867</v>
      </c>
      <c r="I300">
        <v>11679</v>
      </c>
      <c r="J300">
        <v>11508</v>
      </c>
      <c r="K300">
        <v>11356</v>
      </c>
      <c r="L300">
        <v>11337</v>
      </c>
      <c r="M300">
        <v>11306</v>
      </c>
      <c r="N300">
        <v>11250</v>
      </c>
      <c r="O300">
        <f>INDEX([1]Opioid_prescription_amounts!$C$2:$E$3144,MATCH(B300,[1]Opioid_prescription_amounts!$C$2:$C$3144,0),2)</f>
        <v>442.9</v>
      </c>
      <c r="P300">
        <f>INDEX([1]Opioid_prescription_amounts!$C$2:$E$3144,MATCH(B300,[1]Opioid_prescription_amounts!$C$2:$C$3144,0),3)</f>
        <v>967.6</v>
      </c>
      <c r="Q300" t="s">
        <v>309</v>
      </c>
    </row>
    <row r="301" spans="2:17" x14ac:dyDescent="0.25">
      <c r="B301" t="str">
        <f t="shared" si="6"/>
        <v>Routt</v>
      </c>
      <c r="C301" t="s">
        <v>310</v>
      </c>
      <c r="D301">
        <v>23509</v>
      </c>
      <c r="E301">
        <v>23506</v>
      </c>
      <c r="F301">
        <v>23448</v>
      </c>
      <c r="G301">
        <v>23264</v>
      </c>
      <c r="H301">
        <v>23285</v>
      </c>
      <c r="I301">
        <v>23612</v>
      </c>
      <c r="J301">
        <v>24083</v>
      </c>
      <c r="K301">
        <v>24422</v>
      </c>
      <c r="L301">
        <v>24787</v>
      </c>
      <c r="M301">
        <v>25346</v>
      </c>
      <c r="N301">
        <v>25733</v>
      </c>
      <c r="O301">
        <f>INDEX([1]Opioid_prescription_amounts!$C$2:$E$3144,MATCH(B301,[1]Opioid_prescription_amounts!$C$2:$C$3144,0),2)</f>
        <v>508.4</v>
      </c>
      <c r="P301">
        <f>INDEX([1]Opioid_prescription_amounts!$C$2:$E$3144,MATCH(B301,[1]Opioid_prescription_amounts!$C$2:$C$3144,0),3)</f>
        <v>501.2</v>
      </c>
      <c r="Q301" t="s">
        <v>310</v>
      </c>
    </row>
    <row r="302" spans="2:17" x14ac:dyDescent="0.25">
      <c r="B302" t="str">
        <f t="shared" si="6"/>
        <v>Saguache</v>
      </c>
      <c r="C302" t="s">
        <v>311</v>
      </c>
      <c r="D302">
        <v>6108</v>
      </c>
      <c r="E302">
        <v>6108</v>
      </c>
      <c r="F302">
        <v>6136</v>
      </c>
      <c r="G302">
        <v>6187</v>
      </c>
      <c r="H302">
        <v>6331</v>
      </c>
      <c r="I302">
        <v>6242</v>
      </c>
      <c r="J302">
        <v>6198</v>
      </c>
      <c r="K302">
        <v>6251</v>
      </c>
      <c r="L302">
        <v>6406</v>
      </c>
      <c r="M302">
        <v>6643</v>
      </c>
      <c r="N302">
        <v>6843</v>
      </c>
      <c r="O302" t="str">
        <f>INDEX([1]Opioid_prescription_amounts!$C$2:$E$3144,MATCH(B302,[1]Opioid_prescription_amounts!$C$2:$C$3144,0),2)</f>
        <v>N/A</v>
      </c>
      <c r="P302" t="str">
        <f>INDEX([1]Opioid_prescription_amounts!$C$2:$E$3144,MATCH(B302,[1]Opioid_prescription_amounts!$C$2:$C$3144,0),3)</f>
        <v>N/A</v>
      </c>
      <c r="Q302" t="s">
        <v>311</v>
      </c>
    </row>
    <row r="303" spans="2:17" x14ac:dyDescent="0.25">
      <c r="B303" t="str">
        <f t="shared" si="6"/>
        <v>San Juan</v>
      </c>
      <c r="C303" t="s">
        <v>312</v>
      </c>
      <c r="D303">
        <v>699</v>
      </c>
      <c r="E303">
        <v>699</v>
      </c>
      <c r="F303">
        <v>708</v>
      </c>
      <c r="G303">
        <v>690</v>
      </c>
      <c r="H303">
        <v>692</v>
      </c>
      <c r="I303">
        <v>691</v>
      </c>
      <c r="J303">
        <v>711</v>
      </c>
      <c r="K303">
        <v>688</v>
      </c>
      <c r="L303">
        <v>689</v>
      </c>
      <c r="M303">
        <v>711</v>
      </c>
      <c r="N303">
        <v>762</v>
      </c>
      <c r="O303" t="str">
        <f>INDEX([1]Opioid_prescription_amounts!$C$2:$E$3144,MATCH(B303,[1]Opioid_prescription_amounts!$C$2:$C$3144,0),2)</f>
        <v>N/A</v>
      </c>
      <c r="P303" t="str">
        <f>INDEX([1]Opioid_prescription_amounts!$C$2:$E$3144,MATCH(B303,[1]Opioid_prescription_amounts!$C$2:$C$3144,0),3)</f>
        <v>N/A</v>
      </c>
      <c r="Q303" t="s">
        <v>312</v>
      </c>
    </row>
    <row r="304" spans="2:17" x14ac:dyDescent="0.25">
      <c r="B304" t="str">
        <f t="shared" si="6"/>
        <v>San Miguel</v>
      </c>
      <c r="C304" t="s">
        <v>313</v>
      </c>
      <c r="D304">
        <v>7359</v>
      </c>
      <c r="E304">
        <v>7359</v>
      </c>
      <c r="F304">
        <v>7357</v>
      </c>
      <c r="G304">
        <v>7486</v>
      </c>
      <c r="H304">
        <v>7581</v>
      </c>
      <c r="I304">
        <v>7622</v>
      </c>
      <c r="J304">
        <v>7740</v>
      </c>
      <c r="K304">
        <v>7840</v>
      </c>
      <c r="L304">
        <v>8023</v>
      </c>
      <c r="M304">
        <v>8047</v>
      </c>
      <c r="N304">
        <v>8191</v>
      </c>
      <c r="O304">
        <f>INDEX([1]Opioid_prescription_amounts!$C$2:$E$3144,MATCH(B304,[1]Opioid_prescription_amounts!$C$2:$C$3144,0),2)</f>
        <v>171.9</v>
      </c>
      <c r="P304">
        <f>INDEX([1]Opioid_prescription_amounts!$C$2:$E$3144,MATCH(B304,[1]Opioid_prescription_amounts!$C$2:$C$3144,0),3)</f>
        <v>186.9</v>
      </c>
      <c r="Q304" t="s">
        <v>313</v>
      </c>
    </row>
    <row r="305" spans="2:17" x14ac:dyDescent="0.25">
      <c r="B305" t="str">
        <f t="shared" si="6"/>
        <v>Sedgwick</v>
      </c>
      <c r="C305" t="s">
        <v>314</v>
      </c>
      <c r="D305">
        <v>2379</v>
      </c>
      <c r="E305">
        <v>2382</v>
      </c>
      <c r="F305">
        <v>2371</v>
      </c>
      <c r="G305">
        <v>2371</v>
      </c>
      <c r="H305">
        <v>2377</v>
      </c>
      <c r="I305">
        <v>2339</v>
      </c>
      <c r="J305">
        <v>2333</v>
      </c>
      <c r="K305">
        <v>2375</v>
      </c>
      <c r="L305">
        <v>2405</v>
      </c>
      <c r="M305">
        <v>2334</v>
      </c>
      <c r="N305">
        <v>2303</v>
      </c>
      <c r="O305">
        <f>INDEX([1]Opioid_prescription_amounts!$C$2:$E$3144,MATCH(B305,[1]Opioid_prescription_amounts!$C$2:$C$3144,0),2)</f>
        <v>221.5</v>
      </c>
      <c r="P305">
        <f>INDEX([1]Opioid_prescription_amounts!$C$2:$E$3144,MATCH(B305,[1]Opioid_prescription_amounts!$C$2:$C$3144,0),3)</f>
        <v>15.1</v>
      </c>
      <c r="Q305" t="s">
        <v>314</v>
      </c>
    </row>
    <row r="306" spans="2:17" x14ac:dyDescent="0.25">
      <c r="B306" t="str">
        <f t="shared" si="6"/>
        <v>Summit</v>
      </c>
      <c r="C306" t="s">
        <v>315</v>
      </c>
      <c r="D306">
        <v>27994</v>
      </c>
      <c r="E306">
        <v>27994</v>
      </c>
      <c r="F306">
        <v>28077</v>
      </c>
      <c r="G306">
        <v>28046</v>
      </c>
      <c r="H306">
        <v>28307</v>
      </c>
      <c r="I306">
        <v>28738</v>
      </c>
      <c r="J306">
        <v>29330</v>
      </c>
      <c r="K306">
        <v>30126</v>
      </c>
      <c r="L306">
        <v>30676</v>
      </c>
      <c r="M306">
        <v>31004</v>
      </c>
      <c r="N306">
        <v>31007</v>
      </c>
      <c r="O306">
        <f>INDEX([1]Opioid_prescription_amounts!$C$2:$E$3144,MATCH(B306,[1]Opioid_prescription_amounts!$C$2:$C$3144,0),2)</f>
        <v>667.6</v>
      </c>
      <c r="P306">
        <f>INDEX([1]Opioid_prescription_amounts!$C$2:$E$3144,MATCH(B306,[1]Opioid_prescription_amounts!$C$2:$C$3144,0),3)</f>
        <v>346.9</v>
      </c>
      <c r="Q306" t="s">
        <v>315</v>
      </c>
    </row>
    <row r="307" spans="2:17" x14ac:dyDescent="0.25">
      <c r="B307" t="str">
        <f t="shared" si="6"/>
        <v>Teller</v>
      </c>
      <c r="C307" t="s">
        <v>316</v>
      </c>
      <c r="D307">
        <v>23350</v>
      </c>
      <c r="E307">
        <v>23359</v>
      </c>
      <c r="F307">
        <v>23469</v>
      </c>
      <c r="G307">
        <v>23366</v>
      </c>
      <c r="H307">
        <v>23442</v>
      </c>
      <c r="I307">
        <v>23354</v>
      </c>
      <c r="J307">
        <v>23430</v>
      </c>
      <c r="K307">
        <v>23377</v>
      </c>
      <c r="L307">
        <v>24036</v>
      </c>
      <c r="M307">
        <v>24638</v>
      </c>
      <c r="N307">
        <v>25083</v>
      </c>
      <c r="O307">
        <f>INDEX([1]Opioid_prescription_amounts!$C$2:$E$3144,MATCH(B307,[1]Opioid_prescription_amounts!$C$2:$C$3144,0),2)</f>
        <v>1618.8</v>
      </c>
      <c r="P307">
        <f>INDEX([1]Opioid_prescription_amounts!$C$2:$E$3144,MATCH(B307,[1]Opioid_prescription_amounts!$C$2:$C$3144,0),3)</f>
        <v>1437.6</v>
      </c>
      <c r="Q307" t="s">
        <v>316</v>
      </c>
    </row>
    <row r="308" spans="2:17" x14ac:dyDescent="0.25">
      <c r="B308" t="str">
        <f t="shared" si="6"/>
        <v>Washington</v>
      </c>
      <c r="C308" t="s">
        <v>317</v>
      </c>
      <c r="D308">
        <v>4814</v>
      </c>
      <c r="E308">
        <v>4812</v>
      </c>
      <c r="F308">
        <v>4821</v>
      </c>
      <c r="G308">
        <v>4762</v>
      </c>
      <c r="H308">
        <v>4700</v>
      </c>
      <c r="I308">
        <v>4742</v>
      </c>
      <c r="J308">
        <v>4732</v>
      </c>
      <c r="K308">
        <v>4786</v>
      </c>
      <c r="L308">
        <v>4836</v>
      </c>
      <c r="M308">
        <v>4936</v>
      </c>
      <c r="N308">
        <v>4909</v>
      </c>
      <c r="O308">
        <f>INDEX([1]Opioid_prescription_amounts!$C$2:$E$3144,MATCH(B308,[1]Opioid_prescription_amounts!$C$2:$C$3144,0),2)</f>
        <v>236.6</v>
      </c>
      <c r="P308">
        <f>INDEX([1]Opioid_prescription_amounts!$C$2:$E$3144,MATCH(B308,[1]Opioid_prescription_amounts!$C$2:$C$3144,0),3)</f>
        <v>358.7</v>
      </c>
      <c r="Q308" t="s">
        <v>317</v>
      </c>
    </row>
    <row r="309" spans="2:17" x14ac:dyDescent="0.25">
      <c r="B309" t="str">
        <f t="shared" si="6"/>
        <v>Weld</v>
      </c>
      <c r="C309" t="s">
        <v>318</v>
      </c>
      <c r="D309">
        <v>252825</v>
      </c>
      <c r="E309">
        <v>252847</v>
      </c>
      <c r="F309">
        <v>254198</v>
      </c>
      <c r="G309">
        <v>258783</v>
      </c>
      <c r="H309">
        <v>264058</v>
      </c>
      <c r="I309">
        <v>270126</v>
      </c>
      <c r="J309">
        <v>276037</v>
      </c>
      <c r="K309">
        <v>285033</v>
      </c>
      <c r="L309">
        <v>294965</v>
      </c>
      <c r="M309">
        <v>305274</v>
      </c>
      <c r="N309">
        <v>314305</v>
      </c>
      <c r="O309">
        <f>INDEX([1]Opioid_prescription_amounts!$C$2:$E$3144,MATCH(B309,[1]Opioid_prescription_amounts!$C$2:$C$3144,0),2)</f>
        <v>590.1</v>
      </c>
      <c r="P309">
        <f>INDEX([1]Opioid_prescription_amounts!$C$2:$E$3144,MATCH(B309,[1]Opioid_prescription_amounts!$C$2:$C$3144,0),3)</f>
        <v>536.6</v>
      </c>
      <c r="Q309" t="s">
        <v>318</v>
      </c>
    </row>
    <row r="310" spans="2:17" x14ac:dyDescent="0.25">
      <c r="B310" t="str">
        <f t="shared" si="6"/>
        <v>Yuma</v>
      </c>
      <c r="C310" t="s">
        <v>319</v>
      </c>
      <c r="D310">
        <v>10043</v>
      </c>
      <c r="E310">
        <v>10043</v>
      </c>
      <c r="F310">
        <v>10049</v>
      </c>
      <c r="G310">
        <v>10134</v>
      </c>
      <c r="H310">
        <v>10103</v>
      </c>
      <c r="I310">
        <v>10135</v>
      </c>
      <c r="J310">
        <v>10182</v>
      </c>
      <c r="K310">
        <v>10050</v>
      </c>
      <c r="L310">
        <v>10080</v>
      </c>
      <c r="M310">
        <v>10015</v>
      </c>
      <c r="N310">
        <v>10020</v>
      </c>
      <c r="O310">
        <f>INDEX([1]Opioid_prescription_amounts!$C$2:$E$3144,MATCH(B310,[1]Opioid_prescription_amounts!$C$2:$C$3144,0),2)</f>
        <v>695.9</v>
      </c>
      <c r="P310">
        <f>INDEX([1]Opioid_prescription_amounts!$C$2:$E$3144,MATCH(B310,[1]Opioid_prescription_amounts!$C$2:$C$3144,0),3)</f>
        <v>642.4</v>
      </c>
      <c r="Q310" t="s">
        <v>319</v>
      </c>
    </row>
    <row r="311" spans="2:17" x14ac:dyDescent="0.25">
      <c r="B311" t="str">
        <f t="shared" si="6"/>
        <v>Fairfield</v>
      </c>
      <c r="C311" t="s">
        <v>320</v>
      </c>
      <c r="D311">
        <v>916829</v>
      </c>
      <c r="E311">
        <v>916864</v>
      </c>
      <c r="F311">
        <v>919330</v>
      </c>
      <c r="G311">
        <v>927897</v>
      </c>
      <c r="H311">
        <v>935097</v>
      </c>
      <c r="I311">
        <v>939991</v>
      </c>
      <c r="J311">
        <v>944355</v>
      </c>
      <c r="K311">
        <v>945301</v>
      </c>
      <c r="L311">
        <v>944802</v>
      </c>
      <c r="M311">
        <v>943457</v>
      </c>
      <c r="N311">
        <v>943823</v>
      </c>
      <c r="O311">
        <f>INDEX([1]Opioid_prescription_amounts!$C$2:$E$3144,MATCH(B311,[1]Opioid_prescription_amounts!$C$2:$C$3144,0),2)</f>
        <v>633.70000000000005</v>
      </c>
      <c r="P311">
        <f>INDEX([1]Opioid_prescription_amounts!$C$2:$E$3144,MATCH(B311,[1]Opioid_prescription_amounts!$C$2:$C$3144,0),3)</f>
        <v>476.9</v>
      </c>
      <c r="Q311" t="s">
        <v>320</v>
      </c>
    </row>
    <row r="312" spans="2:17" x14ac:dyDescent="0.25">
      <c r="B312" t="str">
        <f t="shared" si="6"/>
        <v>Hartford</v>
      </c>
      <c r="C312" t="s">
        <v>321</v>
      </c>
      <c r="D312">
        <v>894014</v>
      </c>
      <c r="E312">
        <v>894033</v>
      </c>
      <c r="F312">
        <v>895226</v>
      </c>
      <c r="G312">
        <v>896776</v>
      </c>
      <c r="H312">
        <v>897694</v>
      </c>
      <c r="I312">
        <v>897724</v>
      </c>
      <c r="J312">
        <v>897493</v>
      </c>
      <c r="K312">
        <v>896358</v>
      </c>
      <c r="L312">
        <v>894170</v>
      </c>
      <c r="M312">
        <v>892931</v>
      </c>
      <c r="N312">
        <v>892697</v>
      </c>
      <c r="O312">
        <f>INDEX([1]Opioid_prescription_amounts!$C$2:$E$3144,MATCH(B312,[1]Opioid_prescription_amounts!$C$2:$C$3144,0),2)</f>
        <v>652.9</v>
      </c>
      <c r="P312">
        <f>INDEX([1]Opioid_prescription_amounts!$C$2:$E$3144,MATCH(B312,[1]Opioid_prescription_amounts!$C$2:$C$3144,0),3)</f>
        <v>554.6</v>
      </c>
      <c r="Q312" t="s">
        <v>321</v>
      </c>
    </row>
    <row r="313" spans="2:17" x14ac:dyDescent="0.25">
      <c r="B313" t="str">
        <f t="shared" si="6"/>
        <v>Litchfield</v>
      </c>
      <c r="C313" t="s">
        <v>322</v>
      </c>
      <c r="D313">
        <v>189927</v>
      </c>
      <c r="E313">
        <v>189925</v>
      </c>
      <c r="F313">
        <v>189806</v>
      </c>
      <c r="G313">
        <v>189002</v>
      </c>
      <c r="H313">
        <v>187609</v>
      </c>
      <c r="I313">
        <v>186886</v>
      </c>
      <c r="J313">
        <v>185398</v>
      </c>
      <c r="K313">
        <v>184133</v>
      </c>
      <c r="L313">
        <v>182801</v>
      </c>
      <c r="M313">
        <v>181710</v>
      </c>
      <c r="N313">
        <v>181111</v>
      </c>
      <c r="O313">
        <f>INDEX([1]Opioid_prescription_amounts!$C$2:$E$3144,MATCH(B313,[1]Opioid_prescription_amounts!$C$2:$C$3144,0),2)</f>
        <v>759.9</v>
      </c>
      <c r="P313">
        <f>INDEX([1]Opioid_prescription_amounts!$C$2:$E$3144,MATCH(B313,[1]Opioid_prescription_amounts!$C$2:$C$3144,0),3)</f>
        <v>696.7</v>
      </c>
      <c r="Q313" t="s">
        <v>322</v>
      </c>
    </row>
    <row r="314" spans="2:17" x14ac:dyDescent="0.25">
      <c r="B314" t="str">
        <f t="shared" si="6"/>
        <v>Middlesex</v>
      </c>
      <c r="C314" t="s">
        <v>323</v>
      </c>
      <c r="D314">
        <v>165676</v>
      </c>
      <c r="E314">
        <v>165676</v>
      </c>
      <c r="F314">
        <v>165602</v>
      </c>
      <c r="G314">
        <v>166176</v>
      </c>
      <c r="H314">
        <v>165441</v>
      </c>
      <c r="I314">
        <v>165156</v>
      </c>
      <c r="J314">
        <v>164597</v>
      </c>
      <c r="K314">
        <v>163555</v>
      </c>
      <c r="L314">
        <v>163152</v>
      </c>
      <c r="M314">
        <v>162855</v>
      </c>
      <c r="N314">
        <v>162682</v>
      </c>
      <c r="O314">
        <f>INDEX([1]Opioid_prescription_amounts!$C$2:$E$3144,MATCH(B314,[1]Opioid_prescription_amounts!$C$2:$C$3144,0),2)</f>
        <v>708.1</v>
      </c>
      <c r="P314">
        <f>INDEX([1]Opioid_prescription_amounts!$C$2:$E$3144,MATCH(B314,[1]Opioid_prescription_amounts!$C$2:$C$3144,0),3)</f>
        <v>731.7</v>
      </c>
      <c r="Q314" t="s">
        <v>323</v>
      </c>
    </row>
    <row r="315" spans="2:17" x14ac:dyDescent="0.25">
      <c r="B315" t="str">
        <f t="shared" si="6"/>
        <v>New Haven</v>
      </c>
      <c r="C315" t="s">
        <v>324</v>
      </c>
      <c r="D315">
        <v>862477</v>
      </c>
      <c r="E315">
        <v>862456</v>
      </c>
      <c r="F315">
        <v>863382</v>
      </c>
      <c r="G315">
        <v>863827</v>
      </c>
      <c r="H315">
        <v>864589</v>
      </c>
      <c r="I315">
        <v>862889</v>
      </c>
      <c r="J315">
        <v>862996</v>
      </c>
      <c r="K315">
        <v>860292</v>
      </c>
      <c r="L315">
        <v>857991</v>
      </c>
      <c r="M315">
        <v>857794</v>
      </c>
      <c r="N315">
        <v>857620</v>
      </c>
      <c r="O315">
        <f>INDEX([1]Opioid_prescription_amounts!$C$2:$E$3144,MATCH(B315,[1]Opioid_prescription_amounts!$C$2:$C$3144,0),2)</f>
        <v>903.7</v>
      </c>
      <c r="P315">
        <f>INDEX([1]Opioid_prescription_amounts!$C$2:$E$3144,MATCH(B315,[1]Opioid_prescription_amounts!$C$2:$C$3144,0),3)</f>
        <v>845.1</v>
      </c>
      <c r="Q315" t="s">
        <v>324</v>
      </c>
    </row>
    <row r="316" spans="2:17" x14ac:dyDescent="0.25">
      <c r="B316" t="str">
        <f t="shared" si="6"/>
        <v>New London</v>
      </c>
      <c r="C316" t="s">
        <v>325</v>
      </c>
      <c r="D316">
        <v>274055</v>
      </c>
      <c r="E316">
        <v>274068</v>
      </c>
      <c r="F316">
        <v>273998</v>
      </c>
      <c r="G316">
        <v>273013</v>
      </c>
      <c r="H316">
        <v>274085</v>
      </c>
      <c r="I316">
        <v>272981</v>
      </c>
      <c r="J316">
        <v>271465</v>
      </c>
      <c r="K316">
        <v>269717</v>
      </c>
      <c r="L316">
        <v>268612</v>
      </c>
      <c r="M316">
        <v>267826</v>
      </c>
      <c r="N316">
        <v>266784</v>
      </c>
      <c r="O316">
        <f>INDEX([1]Opioid_prescription_amounts!$C$2:$E$3144,MATCH(B316,[1]Opioid_prescription_amounts!$C$2:$C$3144,0),2)</f>
        <v>841.8</v>
      </c>
      <c r="P316">
        <f>INDEX([1]Opioid_prescription_amounts!$C$2:$E$3144,MATCH(B316,[1]Opioid_prescription_amounts!$C$2:$C$3144,0),3)</f>
        <v>819</v>
      </c>
      <c r="Q316" t="s">
        <v>325</v>
      </c>
    </row>
    <row r="317" spans="2:17" x14ac:dyDescent="0.25">
      <c r="B317" t="str">
        <f t="shared" si="6"/>
        <v>Tolland</v>
      </c>
      <c r="C317" t="s">
        <v>326</v>
      </c>
      <c r="D317">
        <v>152691</v>
      </c>
      <c r="E317">
        <v>152744</v>
      </c>
      <c r="F317">
        <v>153236</v>
      </c>
      <c r="G317">
        <v>153027</v>
      </c>
      <c r="H317">
        <v>151963</v>
      </c>
      <c r="I317">
        <v>151783</v>
      </c>
      <c r="J317">
        <v>151710</v>
      </c>
      <c r="K317">
        <v>151685</v>
      </c>
      <c r="L317">
        <v>151094</v>
      </c>
      <c r="M317">
        <v>150933</v>
      </c>
      <c r="N317">
        <v>150921</v>
      </c>
      <c r="O317">
        <f>INDEX([1]Opioid_prescription_amounts!$C$2:$E$3144,MATCH(B317,[1]Opioid_prescription_amounts!$C$2:$C$3144,0),2)</f>
        <v>539.29999999999995</v>
      </c>
      <c r="P317">
        <f>INDEX([1]Opioid_prescription_amounts!$C$2:$E$3144,MATCH(B317,[1]Opioid_prescription_amounts!$C$2:$C$3144,0),3)</f>
        <v>493.8</v>
      </c>
      <c r="Q317" t="s">
        <v>326</v>
      </c>
    </row>
    <row r="318" spans="2:17" x14ac:dyDescent="0.25">
      <c r="B318" t="str">
        <f t="shared" si="6"/>
        <v>Windham</v>
      </c>
      <c r="C318" t="s">
        <v>327</v>
      </c>
      <c r="D318">
        <v>118428</v>
      </c>
      <c r="E318">
        <v>118381</v>
      </c>
      <c r="F318">
        <v>118545</v>
      </c>
      <c r="G318">
        <v>118305</v>
      </c>
      <c r="H318">
        <v>117917</v>
      </c>
      <c r="I318">
        <v>117505</v>
      </c>
      <c r="J318">
        <v>116769</v>
      </c>
      <c r="K318">
        <v>116468</v>
      </c>
      <c r="L318">
        <v>116052</v>
      </c>
      <c r="M318">
        <v>116374</v>
      </c>
      <c r="N318">
        <v>117027</v>
      </c>
      <c r="O318">
        <f>INDEX([1]Opioid_prescription_amounts!$C$2:$E$3144,MATCH(B318,[1]Opioid_prescription_amounts!$C$2:$C$3144,0),2)</f>
        <v>851</v>
      </c>
      <c r="P318">
        <f>INDEX([1]Opioid_prescription_amounts!$C$2:$E$3144,MATCH(B318,[1]Opioid_prescription_amounts!$C$2:$C$3144,0),3)</f>
        <v>803.5</v>
      </c>
      <c r="Q318" t="s">
        <v>327</v>
      </c>
    </row>
    <row r="319" spans="2:17" x14ac:dyDescent="0.25">
      <c r="B319" t="str">
        <f t="shared" si="6"/>
        <v>Kent</v>
      </c>
      <c r="C319" t="s">
        <v>328</v>
      </c>
      <c r="D319">
        <v>162310</v>
      </c>
      <c r="E319">
        <v>162349</v>
      </c>
      <c r="F319">
        <v>162955</v>
      </c>
      <c r="G319">
        <v>165097</v>
      </c>
      <c r="H319">
        <v>167288</v>
      </c>
      <c r="I319">
        <v>169029</v>
      </c>
      <c r="J319">
        <v>171458</v>
      </c>
      <c r="K319">
        <v>173129</v>
      </c>
      <c r="L319">
        <v>174528</v>
      </c>
      <c r="M319">
        <v>176445</v>
      </c>
      <c r="N319">
        <v>178550</v>
      </c>
      <c r="O319">
        <f>INDEX([1]Opioid_prescription_amounts!$C$2:$E$3144,MATCH(B319,[1]Opioid_prescription_amounts!$C$2:$C$3144,0),2)</f>
        <v>1053.5999999999999</v>
      </c>
      <c r="P319">
        <f>INDEX([1]Opioid_prescription_amounts!$C$2:$E$3144,MATCH(B319,[1]Opioid_prescription_amounts!$C$2:$C$3144,0),3)</f>
        <v>994.5</v>
      </c>
      <c r="Q319" t="s">
        <v>328</v>
      </c>
    </row>
    <row r="320" spans="2:17" x14ac:dyDescent="0.25">
      <c r="B320" t="str">
        <f t="shared" si="6"/>
        <v>New Castle</v>
      </c>
      <c r="C320" t="s">
        <v>329</v>
      </c>
      <c r="D320">
        <v>538479</v>
      </c>
      <c r="E320">
        <v>538479</v>
      </c>
      <c r="F320">
        <v>538750</v>
      </c>
      <c r="G320">
        <v>541866</v>
      </c>
      <c r="H320">
        <v>544861</v>
      </c>
      <c r="I320">
        <v>548383</v>
      </c>
      <c r="J320">
        <v>550851</v>
      </c>
      <c r="K320">
        <v>553658</v>
      </c>
      <c r="L320">
        <v>555403</v>
      </c>
      <c r="M320">
        <v>556419</v>
      </c>
      <c r="N320">
        <v>559335</v>
      </c>
      <c r="O320">
        <f>INDEX([1]Opioid_prescription_amounts!$C$2:$E$3144,MATCH(B320,[1]Opioid_prescription_amounts!$C$2:$C$3144,0),2)</f>
        <v>1247.8</v>
      </c>
      <c r="P320">
        <f>INDEX([1]Opioid_prescription_amounts!$C$2:$E$3144,MATCH(B320,[1]Opioid_prescription_amounts!$C$2:$C$3144,0),3)</f>
        <v>956.4</v>
      </c>
      <c r="Q320" t="s">
        <v>329</v>
      </c>
    </row>
    <row r="321" spans="2:17" x14ac:dyDescent="0.25">
      <c r="B321" t="str">
        <f t="shared" si="6"/>
        <v>Sussex</v>
      </c>
      <c r="C321" t="s">
        <v>330</v>
      </c>
      <c r="D321">
        <v>197145</v>
      </c>
      <c r="E321">
        <v>197106</v>
      </c>
      <c r="F321">
        <v>197890</v>
      </c>
      <c r="G321">
        <v>200353</v>
      </c>
      <c r="H321">
        <v>203039</v>
      </c>
      <c r="I321">
        <v>206226</v>
      </c>
      <c r="J321">
        <v>210287</v>
      </c>
      <c r="K321">
        <v>214626</v>
      </c>
      <c r="L321">
        <v>219285</v>
      </c>
      <c r="M321">
        <v>224214</v>
      </c>
      <c r="N321">
        <v>229286</v>
      </c>
      <c r="O321">
        <f>INDEX([1]Opioid_prescription_amounts!$C$2:$E$3144,MATCH(B321,[1]Opioid_prescription_amounts!$C$2:$C$3144,0),2)</f>
        <v>2341.1999999999998</v>
      </c>
      <c r="P321">
        <f>INDEX([1]Opioid_prescription_amounts!$C$2:$E$3144,MATCH(B321,[1]Opioid_prescription_amounts!$C$2:$C$3144,0),3)</f>
        <v>1237.5999999999999</v>
      </c>
      <c r="Q321" t="s">
        <v>330</v>
      </c>
    </row>
    <row r="322" spans="2:17" x14ac:dyDescent="0.25">
      <c r="B322" t="str">
        <f>LEFT(C322,(FIND(",",C322)-2))</f>
        <v>District of Columbi</v>
      </c>
      <c r="C322" t="s">
        <v>331</v>
      </c>
      <c r="D322">
        <v>601723</v>
      </c>
      <c r="E322">
        <v>601766</v>
      </c>
      <c r="F322">
        <v>605085</v>
      </c>
      <c r="G322">
        <v>619602</v>
      </c>
      <c r="H322">
        <v>634725</v>
      </c>
      <c r="I322">
        <v>650431</v>
      </c>
      <c r="J322">
        <v>662513</v>
      </c>
      <c r="K322">
        <v>675254</v>
      </c>
      <c r="L322">
        <v>686575</v>
      </c>
      <c r="M322">
        <v>695691</v>
      </c>
      <c r="N322">
        <v>702455</v>
      </c>
      <c r="O322">
        <v>240.3</v>
      </c>
      <c r="P322">
        <v>205.9</v>
      </c>
      <c r="Q322" t="s">
        <v>331</v>
      </c>
    </row>
    <row r="323" spans="2:17" x14ac:dyDescent="0.25">
      <c r="B323" t="str">
        <f t="shared" si="6"/>
        <v>Alachua</v>
      </c>
      <c r="C323" t="s">
        <v>332</v>
      </c>
      <c r="D323">
        <v>247336</v>
      </c>
      <c r="E323">
        <v>247337</v>
      </c>
      <c r="F323">
        <v>247613</v>
      </c>
      <c r="G323">
        <v>249806</v>
      </c>
      <c r="H323">
        <v>251513</v>
      </c>
      <c r="I323">
        <v>252498</v>
      </c>
      <c r="J323">
        <v>255499</v>
      </c>
      <c r="K323">
        <v>259177</v>
      </c>
      <c r="L323">
        <v>264287</v>
      </c>
      <c r="M323">
        <v>266820</v>
      </c>
      <c r="N323">
        <v>269956</v>
      </c>
      <c r="O323">
        <f>INDEX([1]Opioid_prescription_amounts!$C$2:$E$3144,MATCH(B323,[1]Opioid_prescription_amounts!$C$2:$C$3144,0),2)</f>
        <v>1084.5</v>
      </c>
      <c r="P323">
        <f>INDEX([1]Opioid_prescription_amounts!$C$2:$E$3144,MATCH(B323,[1]Opioid_prescription_amounts!$C$2:$C$3144,0),3)</f>
        <v>665.5</v>
      </c>
      <c r="Q323" t="s">
        <v>332</v>
      </c>
    </row>
    <row r="324" spans="2:17" x14ac:dyDescent="0.25">
      <c r="B324" t="str">
        <f t="shared" ref="B324:B387" si="7">LEFT(C324,(FIND("County",C324)-2))</f>
        <v>Baker</v>
      </c>
      <c r="C324" t="s">
        <v>333</v>
      </c>
      <c r="D324">
        <v>27115</v>
      </c>
      <c r="E324">
        <v>27115</v>
      </c>
      <c r="F324">
        <v>27062</v>
      </c>
      <c r="G324">
        <v>27043</v>
      </c>
      <c r="H324">
        <v>27047</v>
      </c>
      <c r="I324">
        <v>27001</v>
      </c>
      <c r="J324">
        <v>27118</v>
      </c>
      <c r="K324">
        <v>27351</v>
      </c>
      <c r="L324">
        <v>27872</v>
      </c>
      <c r="M324">
        <v>28230</v>
      </c>
      <c r="N324">
        <v>28355</v>
      </c>
      <c r="O324">
        <f>INDEX([1]Opioid_prescription_amounts!$C$2:$E$3144,MATCH(B324,[1]Opioid_prescription_amounts!$C$2:$C$3144,0),2)</f>
        <v>1931.3</v>
      </c>
      <c r="P324">
        <f>INDEX([1]Opioid_prescription_amounts!$C$2:$E$3144,MATCH(B324,[1]Opioid_prescription_amounts!$C$2:$C$3144,0),3)</f>
        <v>1309.8</v>
      </c>
      <c r="Q324" t="s">
        <v>333</v>
      </c>
    </row>
    <row r="325" spans="2:17" x14ac:dyDescent="0.25">
      <c r="B325" t="str">
        <f t="shared" si="7"/>
        <v>Bay</v>
      </c>
      <c r="C325" t="s">
        <v>334</v>
      </c>
      <c r="D325">
        <v>168852</v>
      </c>
      <c r="E325">
        <v>168852</v>
      </c>
      <c r="F325">
        <v>169205</v>
      </c>
      <c r="G325">
        <v>169541</v>
      </c>
      <c r="H325">
        <v>171749</v>
      </c>
      <c r="I325">
        <v>174606</v>
      </c>
      <c r="J325">
        <v>178305</v>
      </c>
      <c r="K325">
        <v>181387</v>
      </c>
      <c r="L325">
        <v>183384</v>
      </c>
      <c r="M325">
        <v>184046</v>
      </c>
      <c r="N325">
        <v>185287</v>
      </c>
      <c r="O325">
        <f>INDEX([1]Opioid_prescription_amounts!$C$2:$E$3144,MATCH(B325,[1]Opioid_prescription_amounts!$C$2:$C$3144,0),2)</f>
        <v>855.2</v>
      </c>
      <c r="P325">
        <f>INDEX([1]Opioid_prescription_amounts!$C$2:$E$3144,MATCH(B325,[1]Opioid_prescription_amounts!$C$2:$C$3144,0),3)</f>
        <v>901.3</v>
      </c>
      <c r="Q325" t="s">
        <v>334</v>
      </c>
    </row>
    <row r="326" spans="2:17" x14ac:dyDescent="0.25">
      <c r="B326" t="str">
        <f t="shared" si="7"/>
        <v>Bradford</v>
      </c>
      <c r="C326" t="s">
        <v>335</v>
      </c>
      <c r="D326">
        <v>28520</v>
      </c>
      <c r="E326">
        <v>28520</v>
      </c>
      <c r="F326">
        <v>28536</v>
      </c>
      <c r="G326">
        <v>28432</v>
      </c>
      <c r="H326">
        <v>27049</v>
      </c>
      <c r="I326">
        <v>26803</v>
      </c>
      <c r="J326">
        <v>26553</v>
      </c>
      <c r="K326">
        <v>26743</v>
      </c>
      <c r="L326">
        <v>26736</v>
      </c>
      <c r="M326">
        <v>27133</v>
      </c>
      <c r="N326">
        <v>27732</v>
      </c>
      <c r="O326">
        <f>INDEX([1]Opioid_prescription_amounts!$C$2:$E$3144,MATCH(B326,[1]Opioid_prescription_amounts!$C$2:$C$3144,0),2)</f>
        <v>1793.3</v>
      </c>
      <c r="P326">
        <f>INDEX([1]Opioid_prescription_amounts!$C$2:$E$3144,MATCH(B326,[1]Opioid_prescription_amounts!$C$2:$C$3144,0),3)</f>
        <v>988.6</v>
      </c>
      <c r="Q326" t="s">
        <v>335</v>
      </c>
    </row>
    <row r="327" spans="2:17" x14ac:dyDescent="0.25">
      <c r="B327" t="str">
        <f t="shared" si="7"/>
        <v>Brevard</v>
      </c>
      <c r="C327" t="s">
        <v>336</v>
      </c>
      <c r="D327">
        <v>543376</v>
      </c>
      <c r="E327">
        <v>543372</v>
      </c>
      <c r="F327">
        <v>543972</v>
      </c>
      <c r="G327">
        <v>544319</v>
      </c>
      <c r="H327">
        <v>546978</v>
      </c>
      <c r="I327">
        <v>550290</v>
      </c>
      <c r="J327">
        <v>555598</v>
      </c>
      <c r="K327">
        <v>565992</v>
      </c>
      <c r="L327">
        <v>577338</v>
      </c>
      <c r="M327">
        <v>588265</v>
      </c>
      <c r="N327">
        <v>596849</v>
      </c>
      <c r="O327">
        <f>INDEX([1]Opioid_prescription_amounts!$C$2:$E$3144,MATCH(B327,[1]Opioid_prescription_amounts!$C$2:$C$3144,0),2)</f>
        <v>1542.8</v>
      </c>
      <c r="P327">
        <f>INDEX([1]Opioid_prescription_amounts!$C$2:$E$3144,MATCH(B327,[1]Opioid_prescription_amounts!$C$2:$C$3144,0),3)</f>
        <v>1082.9000000000001</v>
      </c>
      <c r="Q327" t="s">
        <v>336</v>
      </c>
    </row>
    <row r="328" spans="2:17" x14ac:dyDescent="0.25">
      <c r="B328" t="str">
        <f t="shared" si="7"/>
        <v>Broward</v>
      </c>
      <c r="C328" t="s">
        <v>337</v>
      </c>
      <c r="D328">
        <v>1748066</v>
      </c>
      <c r="E328">
        <v>1748146</v>
      </c>
      <c r="F328">
        <v>1752834</v>
      </c>
      <c r="G328">
        <v>1786955</v>
      </c>
      <c r="H328">
        <v>1814489</v>
      </c>
      <c r="I328">
        <v>1837055</v>
      </c>
      <c r="J328">
        <v>1861602</v>
      </c>
      <c r="K328">
        <v>1885443</v>
      </c>
      <c r="L328">
        <v>1912977</v>
      </c>
      <c r="M328">
        <v>1934471</v>
      </c>
      <c r="N328">
        <v>1951260</v>
      </c>
      <c r="O328">
        <f>INDEX([1]Opioid_prescription_amounts!$C$2:$E$3144,MATCH(B328,[1]Opioid_prescription_amounts!$C$2:$C$3144,0),2)</f>
        <v>1371</v>
      </c>
      <c r="P328">
        <f>INDEX([1]Opioid_prescription_amounts!$C$2:$E$3144,MATCH(B328,[1]Opioid_prescription_amounts!$C$2:$C$3144,0),3)</f>
        <v>519.29999999999995</v>
      </c>
      <c r="Q328" t="s">
        <v>337</v>
      </c>
    </row>
    <row r="329" spans="2:17" x14ac:dyDescent="0.25">
      <c r="B329" t="str">
        <f t="shared" si="7"/>
        <v>Calhoun</v>
      </c>
      <c r="C329" t="s">
        <v>338</v>
      </c>
      <c r="D329">
        <v>14625</v>
      </c>
      <c r="E329">
        <v>14625</v>
      </c>
      <c r="F329">
        <v>14646</v>
      </c>
      <c r="G329">
        <v>14715</v>
      </c>
      <c r="H329">
        <v>14663</v>
      </c>
      <c r="I329">
        <v>14577</v>
      </c>
      <c r="J329">
        <v>14451</v>
      </c>
      <c r="K329">
        <v>14411</v>
      </c>
      <c r="L329">
        <v>14334</v>
      </c>
      <c r="M329">
        <v>14437</v>
      </c>
      <c r="N329">
        <v>14587</v>
      </c>
      <c r="O329">
        <f>INDEX([1]Opioid_prescription_amounts!$C$2:$E$3144,MATCH(B329,[1]Opioid_prescription_amounts!$C$2:$C$3144,0),2)</f>
        <v>1741.4</v>
      </c>
      <c r="P329">
        <f>INDEX([1]Opioid_prescription_amounts!$C$2:$E$3144,MATCH(B329,[1]Opioid_prescription_amounts!$C$2:$C$3144,0),3)</f>
        <v>1755.6</v>
      </c>
      <c r="Q329" t="s">
        <v>338</v>
      </c>
    </row>
    <row r="330" spans="2:17" x14ac:dyDescent="0.25">
      <c r="B330" t="str">
        <f t="shared" si="7"/>
        <v>Charlotte</v>
      </c>
      <c r="C330" t="s">
        <v>339</v>
      </c>
      <c r="D330">
        <v>159978</v>
      </c>
      <c r="E330">
        <v>159964</v>
      </c>
      <c r="F330">
        <v>159867</v>
      </c>
      <c r="G330">
        <v>159851</v>
      </c>
      <c r="H330">
        <v>162749</v>
      </c>
      <c r="I330">
        <v>164694</v>
      </c>
      <c r="J330">
        <v>168075</v>
      </c>
      <c r="K330">
        <v>172437</v>
      </c>
      <c r="L330">
        <v>177722</v>
      </c>
      <c r="M330">
        <v>181537</v>
      </c>
      <c r="N330">
        <v>184998</v>
      </c>
      <c r="O330">
        <f>INDEX([1]Opioid_prescription_amounts!$C$2:$E$3144,MATCH(B330,[1]Opioid_prescription_amounts!$C$2:$C$3144,0),2)</f>
        <v>2716.6</v>
      </c>
      <c r="P330">
        <f>INDEX([1]Opioid_prescription_amounts!$C$2:$E$3144,MATCH(B330,[1]Opioid_prescription_amounts!$C$2:$C$3144,0),3)</f>
        <v>911</v>
      </c>
      <c r="Q330" t="s">
        <v>339</v>
      </c>
    </row>
    <row r="331" spans="2:17" x14ac:dyDescent="0.25">
      <c r="B331" t="str">
        <f t="shared" si="7"/>
        <v>Citrus</v>
      </c>
      <c r="C331" t="s">
        <v>340</v>
      </c>
      <c r="D331">
        <v>141236</v>
      </c>
      <c r="E331">
        <v>141229</v>
      </c>
      <c r="F331">
        <v>141171</v>
      </c>
      <c r="G331">
        <v>139756</v>
      </c>
      <c r="H331">
        <v>139175</v>
      </c>
      <c r="I331">
        <v>138830</v>
      </c>
      <c r="J331">
        <v>138833</v>
      </c>
      <c r="K331">
        <v>140311</v>
      </c>
      <c r="L331">
        <v>142850</v>
      </c>
      <c r="M331">
        <v>145512</v>
      </c>
      <c r="N331">
        <v>147929</v>
      </c>
      <c r="O331">
        <f>INDEX([1]Opioid_prescription_amounts!$C$2:$E$3144,MATCH(B331,[1]Opioid_prescription_amounts!$C$2:$C$3144,0),2)</f>
        <v>1536.5</v>
      </c>
      <c r="P331">
        <f>INDEX([1]Opioid_prescription_amounts!$C$2:$E$3144,MATCH(B331,[1]Opioid_prescription_amounts!$C$2:$C$3144,0),3)</f>
        <v>1121.7</v>
      </c>
      <c r="Q331" t="s">
        <v>340</v>
      </c>
    </row>
    <row r="332" spans="2:17" x14ac:dyDescent="0.25">
      <c r="B332" t="str">
        <f t="shared" si="7"/>
        <v>Clay</v>
      </c>
      <c r="C332" t="s">
        <v>341</v>
      </c>
      <c r="D332">
        <v>190865</v>
      </c>
      <c r="E332">
        <v>190865</v>
      </c>
      <c r="F332">
        <v>191434</v>
      </c>
      <c r="G332">
        <v>192278</v>
      </c>
      <c r="H332">
        <v>193836</v>
      </c>
      <c r="I332">
        <v>195645</v>
      </c>
      <c r="J332">
        <v>198572</v>
      </c>
      <c r="K332">
        <v>202386</v>
      </c>
      <c r="L332">
        <v>207247</v>
      </c>
      <c r="M332">
        <v>212177</v>
      </c>
      <c r="N332">
        <v>216072</v>
      </c>
      <c r="O332">
        <f>INDEX([1]Opioid_prescription_amounts!$C$2:$E$3144,MATCH(B332,[1]Opioid_prescription_amounts!$C$2:$C$3144,0),2)</f>
        <v>1196.0999999999999</v>
      </c>
      <c r="P332">
        <f>INDEX([1]Opioid_prescription_amounts!$C$2:$E$3144,MATCH(B332,[1]Opioid_prescription_amounts!$C$2:$C$3144,0),3)</f>
        <v>1223.5</v>
      </c>
      <c r="Q332" t="s">
        <v>341</v>
      </c>
    </row>
    <row r="333" spans="2:17" x14ac:dyDescent="0.25">
      <c r="B333" t="str">
        <f t="shared" si="7"/>
        <v>Collier</v>
      </c>
      <c r="C333" t="s">
        <v>342</v>
      </c>
      <c r="D333">
        <v>321520</v>
      </c>
      <c r="E333">
        <v>321521</v>
      </c>
      <c r="F333">
        <v>322595</v>
      </c>
      <c r="G333">
        <v>327632</v>
      </c>
      <c r="H333">
        <v>332277</v>
      </c>
      <c r="I333">
        <v>339065</v>
      </c>
      <c r="J333">
        <v>347326</v>
      </c>
      <c r="K333">
        <v>356107</v>
      </c>
      <c r="L333">
        <v>365345</v>
      </c>
      <c r="M333">
        <v>372345</v>
      </c>
      <c r="N333">
        <v>378488</v>
      </c>
      <c r="O333">
        <f>INDEX([1]Opioid_prescription_amounts!$C$2:$E$3144,MATCH(B333,[1]Opioid_prescription_amounts!$C$2:$C$3144,0),2)</f>
        <v>1428.8</v>
      </c>
      <c r="P333">
        <f>INDEX([1]Opioid_prescription_amounts!$C$2:$E$3144,MATCH(B333,[1]Opioid_prescription_amounts!$C$2:$C$3144,0),3)</f>
        <v>640.5</v>
      </c>
      <c r="Q333" t="s">
        <v>342</v>
      </c>
    </row>
    <row r="334" spans="2:17" x14ac:dyDescent="0.25">
      <c r="B334" t="str">
        <f t="shared" si="7"/>
        <v>Columbia</v>
      </c>
      <c r="C334" t="s">
        <v>343</v>
      </c>
      <c r="D334">
        <v>67531</v>
      </c>
      <c r="E334">
        <v>67526</v>
      </c>
      <c r="F334">
        <v>67553</v>
      </c>
      <c r="G334">
        <v>67309</v>
      </c>
      <c r="H334">
        <v>67879</v>
      </c>
      <c r="I334">
        <v>67415</v>
      </c>
      <c r="J334">
        <v>67784</v>
      </c>
      <c r="K334">
        <v>68197</v>
      </c>
      <c r="L334">
        <v>69217</v>
      </c>
      <c r="M334">
        <v>69825</v>
      </c>
      <c r="N334">
        <v>70503</v>
      </c>
      <c r="O334">
        <f>INDEX([1]Opioid_prescription_amounts!$C$2:$E$3144,MATCH(B334,[1]Opioid_prescription_amounts!$C$2:$C$3144,0),2)</f>
        <v>858</v>
      </c>
      <c r="P334">
        <f>INDEX([1]Opioid_prescription_amounts!$C$2:$E$3144,MATCH(B334,[1]Opioid_prescription_amounts!$C$2:$C$3144,0),3)</f>
        <v>785.6</v>
      </c>
      <c r="Q334" t="s">
        <v>343</v>
      </c>
    </row>
    <row r="335" spans="2:17" x14ac:dyDescent="0.25">
      <c r="B335" t="str">
        <f t="shared" si="7"/>
        <v>DeSoto</v>
      </c>
      <c r="C335" t="s">
        <v>344</v>
      </c>
      <c r="D335">
        <v>34862</v>
      </c>
      <c r="E335">
        <v>34862</v>
      </c>
      <c r="F335">
        <v>34933</v>
      </c>
      <c r="G335">
        <v>34841</v>
      </c>
      <c r="H335">
        <v>35006</v>
      </c>
      <c r="I335">
        <v>34905</v>
      </c>
      <c r="J335">
        <v>35344</v>
      </c>
      <c r="K335">
        <v>35650</v>
      </c>
      <c r="L335">
        <v>36261</v>
      </c>
      <c r="M335">
        <v>37252</v>
      </c>
      <c r="N335">
        <v>37489</v>
      </c>
      <c r="O335">
        <f>INDEX([1]Opioid_prescription_amounts!$C$2:$E$3144,MATCH(B335,[1]Opioid_prescription_amounts!$C$2:$C$3144,0),2)</f>
        <v>875.4</v>
      </c>
      <c r="P335">
        <f>INDEX([1]Opioid_prescription_amounts!$C$2:$E$3144,MATCH(B335,[1]Opioid_prescription_amounts!$C$2:$C$3144,0),3)</f>
        <v>715.2</v>
      </c>
      <c r="Q335" t="s">
        <v>344</v>
      </c>
    </row>
    <row r="336" spans="2:17" x14ac:dyDescent="0.25">
      <c r="B336" t="str">
        <f t="shared" si="7"/>
        <v>Dixie</v>
      </c>
      <c r="C336" t="s">
        <v>345</v>
      </c>
      <c r="D336">
        <v>16422</v>
      </c>
      <c r="E336">
        <v>16422</v>
      </c>
      <c r="F336">
        <v>16401</v>
      </c>
      <c r="G336">
        <v>16405</v>
      </c>
      <c r="H336">
        <v>16154</v>
      </c>
      <c r="I336">
        <v>16083</v>
      </c>
      <c r="J336">
        <v>16038</v>
      </c>
      <c r="K336">
        <v>16352</v>
      </c>
      <c r="L336">
        <v>16461</v>
      </c>
      <c r="M336">
        <v>16636</v>
      </c>
      <c r="N336">
        <v>16700</v>
      </c>
      <c r="O336">
        <f>INDEX([1]Opioid_prescription_amounts!$C$2:$E$3144,MATCH(B336,[1]Opioid_prescription_amounts!$C$2:$C$3144,0),2)</f>
        <v>400.5</v>
      </c>
      <c r="P336">
        <f>INDEX([1]Opioid_prescription_amounts!$C$2:$E$3144,MATCH(B336,[1]Opioid_prescription_amounts!$C$2:$C$3144,0),3)</f>
        <v>586.20000000000005</v>
      </c>
      <c r="Q336" t="s">
        <v>345</v>
      </c>
    </row>
    <row r="337" spans="2:17" x14ac:dyDescent="0.25">
      <c r="B337" t="str">
        <f t="shared" si="7"/>
        <v>Duval</v>
      </c>
      <c r="C337" t="s">
        <v>346</v>
      </c>
      <c r="D337">
        <v>864263</v>
      </c>
      <c r="E337">
        <v>864267</v>
      </c>
      <c r="F337">
        <v>865637</v>
      </c>
      <c r="G337">
        <v>872297</v>
      </c>
      <c r="H337">
        <v>880095</v>
      </c>
      <c r="I337">
        <v>885975</v>
      </c>
      <c r="J337">
        <v>896743</v>
      </c>
      <c r="K337">
        <v>910584</v>
      </c>
      <c r="L337">
        <v>925996</v>
      </c>
      <c r="M337">
        <v>937642</v>
      </c>
      <c r="N337">
        <v>950181</v>
      </c>
      <c r="O337">
        <f>INDEX([1]Opioid_prescription_amounts!$C$2:$E$3144,MATCH(B337,[1]Opioid_prescription_amounts!$C$2:$C$3144,0),2)</f>
        <v>1396.5</v>
      </c>
      <c r="P337">
        <f>INDEX([1]Opioid_prescription_amounts!$C$2:$E$3144,MATCH(B337,[1]Opioid_prescription_amounts!$C$2:$C$3144,0),3)</f>
        <v>914.7</v>
      </c>
      <c r="Q337" t="s">
        <v>346</v>
      </c>
    </row>
    <row r="338" spans="2:17" x14ac:dyDescent="0.25">
      <c r="B338" t="str">
        <f t="shared" si="7"/>
        <v>Escambia</v>
      </c>
      <c r="C338" t="s">
        <v>347</v>
      </c>
      <c r="D338">
        <v>297619</v>
      </c>
      <c r="E338">
        <v>297620</v>
      </c>
      <c r="F338">
        <v>298039</v>
      </c>
      <c r="G338">
        <v>299357</v>
      </c>
      <c r="H338">
        <v>303397</v>
      </c>
      <c r="I338">
        <v>306677</v>
      </c>
      <c r="J338">
        <v>307951</v>
      </c>
      <c r="K338">
        <v>309332</v>
      </c>
      <c r="L338">
        <v>311537</v>
      </c>
      <c r="M338">
        <v>313258</v>
      </c>
      <c r="N338">
        <v>315534</v>
      </c>
      <c r="O338">
        <f>INDEX([1]Opioid_prescription_amounts!$C$2:$E$3144,MATCH(B338,[1]Opioid_prescription_amounts!$C$2:$C$3144,0),2)</f>
        <v>988.2</v>
      </c>
      <c r="P338">
        <f>INDEX([1]Opioid_prescription_amounts!$C$2:$E$3144,MATCH(B338,[1]Opioid_prescription_amounts!$C$2:$C$3144,0),3)</f>
        <v>1299.5999999999999</v>
      </c>
      <c r="Q338" t="s">
        <v>347</v>
      </c>
    </row>
    <row r="339" spans="2:17" x14ac:dyDescent="0.25">
      <c r="B339" t="str">
        <f t="shared" si="7"/>
        <v>Flagler</v>
      </c>
      <c r="C339" t="s">
        <v>348</v>
      </c>
      <c r="D339">
        <v>95696</v>
      </c>
      <c r="E339">
        <v>95703</v>
      </c>
      <c r="F339">
        <v>96077</v>
      </c>
      <c r="G339">
        <v>97465</v>
      </c>
      <c r="H339">
        <v>98447</v>
      </c>
      <c r="I339">
        <v>99816</v>
      </c>
      <c r="J339">
        <v>101922</v>
      </c>
      <c r="K339">
        <v>104420</v>
      </c>
      <c r="L339">
        <v>107351</v>
      </c>
      <c r="M339">
        <v>109937</v>
      </c>
      <c r="N339">
        <v>112067</v>
      </c>
      <c r="O339">
        <f>INDEX([1]Opioid_prescription_amounts!$C$2:$E$3144,MATCH(B339,[1]Opioid_prescription_amounts!$C$2:$C$3144,0),2)</f>
        <v>1229.7</v>
      </c>
      <c r="P339">
        <f>INDEX([1]Opioid_prescription_amounts!$C$2:$E$3144,MATCH(B339,[1]Opioid_prescription_amounts!$C$2:$C$3144,0),3)</f>
        <v>757.6</v>
      </c>
      <c r="Q339" t="s">
        <v>348</v>
      </c>
    </row>
    <row r="340" spans="2:17" x14ac:dyDescent="0.25">
      <c r="B340" t="str">
        <f t="shared" si="7"/>
        <v>Franklin</v>
      </c>
      <c r="C340" t="s">
        <v>349</v>
      </c>
      <c r="D340">
        <v>11549</v>
      </c>
      <c r="E340">
        <v>11549</v>
      </c>
      <c r="F340">
        <v>11522</v>
      </c>
      <c r="G340">
        <v>11469</v>
      </c>
      <c r="H340">
        <v>11608</v>
      </c>
      <c r="I340">
        <v>11521</v>
      </c>
      <c r="J340">
        <v>11658</v>
      </c>
      <c r="K340">
        <v>11706</v>
      </c>
      <c r="L340">
        <v>11830</v>
      </c>
      <c r="M340">
        <v>11752</v>
      </c>
      <c r="N340">
        <v>11736</v>
      </c>
      <c r="O340">
        <f>INDEX([1]Opioid_prescription_amounts!$C$2:$E$3144,MATCH(B340,[1]Opioid_prescription_amounts!$C$2:$C$3144,0),2)</f>
        <v>1536.5</v>
      </c>
      <c r="P340">
        <f>INDEX([1]Opioid_prescription_amounts!$C$2:$E$3144,MATCH(B340,[1]Opioid_prescription_amounts!$C$2:$C$3144,0),3)</f>
        <v>1934.2</v>
      </c>
      <c r="Q340" t="s">
        <v>349</v>
      </c>
    </row>
    <row r="341" spans="2:17" x14ac:dyDescent="0.25">
      <c r="B341" t="str">
        <f t="shared" si="7"/>
        <v>Gadsden</v>
      </c>
      <c r="C341" t="s">
        <v>350</v>
      </c>
      <c r="D341">
        <v>46389</v>
      </c>
      <c r="E341">
        <v>47744</v>
      </c>
      <c r="F341">
        <v>47793</v>
      </c>
      <c r="G341">
        <v>47366</v>
      </c>
      <c r="H341">
        <v>46581</v>
      </c>
      <c r="I341">
        <v>46090</v>
      </c>
      <c r="J341">
        <v>46119</v>
      </c>
      <c r="K341">
        <v>46051</v>
      </c>
      <c r="L341">
        <v>46051</v>
      </c>
      <c r="M341">
        <v>45972</v>
      </c>
      <c r="N341">
        <v>45894</v>
      </c>
      <c r="O341">
        <f>INDEX([1]Opioid_prescription_amounts!$C$2:$E$3144,MATCH(B341,[1]Opioid_prescription_amounts!$C$2:$C$3144,0),2)</f>
        <v>481.7</v>
      </c>
      <c r="P341">
        <f>INDEX([1]Opioid_prescription_amounts!$C$2:$E$3144,MATCH(B341,[1]Opioid_prescription_amounts!$C$2:$C$3144,0),3)</f>
        <v>434.8</v>
      </c>
      <c r="Q341" t="s">
        <v>350</v>
      </c>
    </row>
    <row r="342" spans="2:17" x14ac:dyDescent="0.25">
      <c r="B342" t="str">
        <f t="shared" si="7"/>
        <v>Gilchrist</v>
      </c>
      <c r="C342" t="s">
        <v>351</v>
      </c>
      <c r="D342">
        <v>16939</v>
      </c>
      <c r="E342">
        <v>16941</v>
      </c>
      <c r="F342">
        <v>16999</v>
      </c>
      <c r="G342">
        <v>16990</v>
      </c>
      <c r="H342">
        <v>16892</v>
      </c>
      <c r="I342">
        <v>16953</v>
      </c>
      <c r="J342">
        <v>16987</v>
      </c>
      <c r="K342">
        <v>17369</v>
      </c>
      <c r="L342">
        <v>17598</v>
      </c>
      <c r="M342">
        <v>17865</v>
      </c>
      <c r="N342">
        <v>18256</v>
      </c>
      <c r="O342">
        <f>INDEX([1]Opioid_prescription_amounts!$C$2:$E$3144,MATCH(B342,[1]Opioid_prescription_amounts!$C$2:$C$3144,0),2)</f>
        <v>644.70000000000005</v>
      </c>
      <c r="P342">
        <f>INDEX([1]Opioid_prescription_amounts!$C$2:$E$3144,MATCH(B342,[1]Opioid_prescription_amounts!$C$2:$C$3144,0),3)</f>
        <v>743</v>
      </c>
      <c r="Q342" t="s">
        <v>351</v>
      </c>
    </row>
    <row r="343" spans="2:17" x14ac:dyDescent="0.25">
      <c r="B343" t="str">
        <f t="shared" si="7"/>
        <v>Glades</v>
      </c>
      <c r="C343" t="s">
        <v>352</v>
      </c>
      <c r="D343">
        <v>12884</v>
      </c>
      <c r="E343">
        <v>12881</v>
      </c>
      <c r="F343">
        <v>12870</v>
      </c>
      <c r="G343">
        <v>12836</v>
      </c>
      <c r="H343">
        <v>12670</v>
      </c>
      <c r="I343">
        <v>12672</v>
      </c>
      <c r="J343">
        <v>12952</v>
      </c>
      <c r="K343">
        <v>13111</v>
      </c>
      <c r="L343">
        <v>13420</v>
      </c>
      <c r="M343">
        <v>13608</v>
      </c>
      <c r="N343">
        <v>13724</v>
      </c>
      <c r="O343" t="str">
        <f>INDEX([1]Opioid_prescription_amounts!$C$2:$E$3144,MATCH(B343,[1]Opioid_prescription_amounts!$C$2:$C$3144,0),2)</f>
        <v>N/A</v>
      </c>
      <c r="P343">
        <f>INDEX([1]Opioid_prescription_amounts!$C$2:$E$3144,MATCH(B343,[1]Opioid_prescription_amounts!$C$2:$C$3144,0),3)</f>
        <v>120.8</v>
      </c>
      <c r="Q343" t="s">
        <v>352</v>
      </c>
    </row>
    <row r="344" spans="2:17" x14ac:dyDescent="0.25">
      <c r="B344" t="str">
        <f t="shared" si="7"/>
        <v>Gulf</v>
      </c>
      <c r="C344" t="s">
        <v>353</v>
      </c>
      <c r="D344">
        <v>15863</v>
      </c>
      <c r="E344">
        <v>15861</v>
      </c>
      <c r="F344">
        <v>15823</v>
      </c>
      <c r="G344">
        <v>15758</v>
      </c>
      <c r="H344">
        <v>15767</v>
      </c>
      <c r="I344">
        <v>15881</v>
      </c>
      <c r="J344">
        <v>16000</v>
      </c>
      <c r="K344">
        <v>15928</v>
      </c>
      <c r="L344">
        <v>16061</v>
      </c>
      <c r="M344">
        <v>16122</v>
      </c>
      <c r="N344">
        <v>16164</v>
      </c>
      <c r="O344">
        <f>INDEX([1]Opioid_prescription_amounts!$C$2:$E$3144,MATCH(B344,[1]Opioid_prescription_amounts!$C$2:$C$3144,0),2)</f>
        <v>1108.5999999999999</v>
      </c>
      <c r="P344">
        <f>INDEX([1]Opioid_prescription_amounts!$C$2:$E$3144,MATCH(B344,[1]Opioid_prescription_amounts!$C$2:$C$3144,0),3)</f>
        <v>1037.3</v>
      </c>
      <c r="Q344" t="s">
        <v>353</v>
      </c>
    </row>
    <row r="345" spans="2:17" x14ac:dyDescent="0.25">
      <c r="B345" t="str">
        <f t="shared" si="7"/>
        <v>Hamilton</v>
      </c>
      <c r="C345" t="s">
        <v>354</v>
      </c>
      <c r="D345">
        <v>14799</v>
      </c>
      <c r="E345">
        <v>14799</v>
      </c>
      <c r="F345">
        <v>14683</v>
      </c>
      <c r="G345">
        <v>14592</v>
      </c>
      <c r="H345">
        <v>14720</v>
      </c>
      <c r="I345">
        <v>14339</v>
      </c>
      <c r="J345">
        <v>14070</v>
      </c>
      <c r="K345">
        <v>14267</v>
      </c>
      <c r="L345">
        <v>14309</v>
      </c>
      <c r="M345">
        <v>14389</v>
      </c>
      <c r="N345">
        <v>14310</v>
      </c>
      <c r="O345">
        <f>INDEX([1]Opioid_prescription_amounts!$C$2:$E$3144,MATCH(B345,[1]Opioid_prescription_amounts!$C$2:$C$3144,0),2)</f>
        <v>624.79999999999995</v>
      </c>
      <c r="P345">
        <f>INDEX([1]Opioid_prescription_amounts!$C$2:$E$3144,MATCH(B345,[1]Opioid_prescription_amounts!$C$2:$C$3144,0),3)</f>
        <v>300.39999999999998</v>
      </c>
      <c r="Q345" t="s">
        <v>354</v>
      </c>
    </row>
    <row r="346" spans="2:17" x14ac:dyDescent="0.25">
      <c r="B346" t="str">
        <f t="shared" si="7"/>
        <v>Hardee</v>
      </c>
      <c r="C346" t="s">
        <v>355</v>
      </c>
      <c r="D346">
        <v>27731</v>
      </c>
      <c r="E346">
        <v>27731</v>
      </c>
      <c r="F346">
        <v>27724</v>
      </c>
      <c r="G346">
        <v>27682</v>
      </c>
      <c r="H346">
        <v>27444</v>
      </c>
      <c r="I346">
        <v>27319</v>
      </c>
      <c r="J346">
        <v>27281</v>
      </c>
      <c r="K346">
        <v>27185</v>
      </c>
      <c r="L346">
        <v>27229</v>
      </c>
      <c r="M346">
        <v>27202</v>
      </c>
      <c r="N346">
        <v>27245</v>
      </c>
      <c r="O346">
        <f>INDEX([1]Opioid_prescription_amounts!$C$2:$E$3144,MATCH(B346,[1]Opioid_prescription_amounts!$C$2:$C$3144,0),2)</f>
        <v>580.5</v>
      </c>
      <c r="P346">
        <f>INDEX([1]Opioid_prescription_amounts!$C$2:$E$3144,MATCH(B346,[1]Opioid_prescription_amounts!$C$2:$C$3144,0),3)</f>
        <v>312.8</v>
      </c>
      <c r="Q346" t="s">
        <v>355</v>
      </c>
    </row>
    <row r="347" spans="2:17" x14ac:dyDescent="0.25">
      <c r="B347" t="str">
        <f t="shared" si="7"/>
        <v>Hendry</v>
      </c>
      <c r="C347" t="s">
        <v>356</v>
      </c>
      <c r="D347">
        <v>39140</v>
      </c>
      <c r="E347">
        <v>39143</v>
      </c>
      <c r="F347">
        <v>39013</v>
      </c>
      <c r="G347">
        <v>38977</v>
      </c>
      <c r="H347">
        <v>37887</v>
      </c>
      <c r="I347">
        <v>37831</v>
      </c>
      <c r="J347">
        <v>38508</v>
      </c>
      <c r="K347">
        <v>39325</v>
      </c>
      <c r="L347">
        <v>40103</v>
      </c>
      <c r="M347">
        <v>41144</v>
      </c>
      <c r="N347">
        <v>41556</v>
      </c>
      <c r="O347">
        <f>INDEX([1]Opioid_prescription_amounts!$C$2:$E$3144,MATCH(B347,[1]Opioid_prescription_amounts!$C$2:$C$3144,0),2)</f>
        <v>1465.3</v>
      </c>
      <c r="P347">
        <f>INDEX([1]Opioid_prescription_amounts!$C$2:$E$3144,MATCH(B347,[1]Opioid_prescription_amounts!$C$2:$C$3144,0),3)</f>
        <v>836.5</v>
      </c>
      <c r="Q347" t="s">
        <v>356</v>
      </c>
    </row>
    <row r="348" spans="2:17" x14ac:dyDescent="0.25">
      <c r="B348" t="str">
        <f t="shared" si="7"/>
        <v>Hernando</v>
      </c>
      <c r="C348" t="s">
        <v>357</v>
      </c>
      <c r="D348">
        <v>172778</v>
      </c>
      <c r="E348">
        <v>172777</v>
      </c>
      <c r="F348">
        <v>172966</v>
      </c>
      <c r="G348">
        <v>172830</v>
      </c>
      <c r="H348">
        <v>172719</v>
      </c>
      <c r="I348">
        <v>173655</v>
      </c>
      <c r="J348">
        <v>175322</v>
      </c>
      <c r="K348">
        <v>177949</v>
      </c>
      <c r="L348">
        <v>182558</v>
      </c>
      <c r="M348">
        <v>186784</v>
      </c>
      <c r="N348">
        <v>190865</v>
      </c>
      <c r="O348">
        <f>INDEX([1]Opioid_prescription_amounts!$C$2:$E$3144,MATCH(B348,[1]Opioid_prescription_amounts!$C$2:$C$3144,0),2)</f>
        <v>2256.1</v>
      </c>
      <c r="P348">
        <f>INDEX([1]Opioid_prescription_amounts!$C$2:$E$3144,MATCH(B348,[1]Opioid_prescription_amounts!$C$2:$C$3144,0),3)</f>
        <v>1304.5</v>
      </c>
      <c r="Q348" t="s">
        <v>357</v>
      </c>
    </row>
    <row r="349" spans="2:17" x14ac:dyDescent="0.25">
      <c r="B349" t="str">
        <f t="shared" si="7"/>
        <v>Highlands</v>
      </c>
      <c r="C349" t="s">
        <v>358</v>
      </c>
      <c r="D349">
        <v>98786</v>
      </c>
      <c r="E349">
        <v>98786</v>
      </c>
      <c r="F349">
        <v>98634</v>
      </c>
      <c r="G349">
        <v>98477</v>
      </c>
      <c r="H349">
        <v>98222</v>
      </c>
      <c r="I349">
        <v>98088</v>
      </c>
      <c r="J349">
        <v>98606</v>
      </c>
      <c r="K349">
        <v>100222</v>
      </c>
      <c r="L349">
        <v>102191</v>
      </c>
      <c r="M349">
        <v>104060</v>
      </c>
      <c r="N349">
        <v>105424</v>
      </c>
      <c r="O349">
        <f>INDEX([1]Opioid_prescription_amounts!$C$2:$E$3144,MATCH(B349,[1]Opioid_prescription_amounts!$C$2:$C$3144,0),2)</f>
        <v>1069.8</v>
      </c>
      <c r="P349">
        <f>INDEX([1]Opioid_prescription_amounts!$C$2:$E$3144,MATCH(B349,[1]Opioid_prescription_amounts!$C$2:$C$3144,0),3)</f>
        <v>768.5</v>
      </c>
      <c r="Q349" t="s">
        <v>358</v>
      </c>
    </row>
    <row r="350" spans="2:17" x14ac:dyDescent="0.25">
      <c r="B350" t="str">
        <f t="shared" si="7"/>
        <v>Hillsborough</v>
      </c>
      <c r="C350" t="s">
        <v>359</v>
      </c>
      <c r="D350">
        <v>1229226</v>
      </c>
      <c r="E350">
        <v>1229178</v>
      </c>
      <c r="F350">
        <v>1233491</v>
      </c>
      <c r="G350">
        <v>1271110</v>
      </c>
      <c r="H350">
        <v>1281712</v>
      </c>
      <c r="I350">
        <v>1293824</v>
      </c>
      <c r="J350">
        <v>1317571</v>
      </c>
      <c r="K350">
        <v>1348848</v>
      </c>
      <c r="L350">
        <v>1380991</v>
      </c>
      <c r="M350">
        <v>1410115</v>
      </c>
      <c r="N350">
        <v>1436888</v>
      </c>
      <c r="O350">
        <f>INDEX([1]Opioid_prescription_amounts!$C$2:$E$3144,MATCH(B350,[1]Opioid_prescription_amounts!$C$2:$C$3144,0),2)</f>
        <v>2319.9</v>
      </c>
      <c r="P350">
        <f>INDEX([1]Opioid_prescription_amounts!$C$2:$E$3144,MATCH(B350,[1]Opioid_prescription_amounts!$C$2:$C$3144,0),3)</f>
        <v>725.3</v>
      </c>
      <c r="Q350" t="s">
        <v>359</v>
      </c>
    </row>
    <row r="351" spans="2:17" x14ac:dyDescent="0.25">
      <c r="B351" t="str">
        <f t="shared" si="7"/>
        <v>Holmes</v>
      </c>
      <c r="C351" t="s">
        <v>360</v>
      </c>
      <c r="D351">
        <v>19927</v>
      </c>
      <c r="E351">
        <v>19924</v>
      </c>
      <c r="F351">
        <v>19845</v>
      </c>
      <c r="G351">
        <v>19838</v>
      </c>
      <c r="H351">
        <v>19696</v>
      </c>
      <c r="I351">
        <v>19595</v>
      </c>
      <c r="J351">
        <v>19566</v>
      </c>
      <c r="K351">
        <v>19270</v>
      </c>
      <c r="L351">
        <v>19389</v>
      </c>
      <c r="M351">
        <v>19448</v>
      </c>
      <c r="N351">
        <v>19477</v>
      </c>
      <c r="O351">
        <f>INDEX([1]Opioid_prescription_amounts!$C$2:$E$3144,MATCH(B351,[1]Opioid_prescription_amounts!$C$2:$C$3144,0),2)</f>
        <v>787.5</v>
      </c>
      <c r="P351">
        <f>INDEX([1]Opioid_prescription_amounts!$C$2:$E$3144,MATCH(B351,[1]Opioid_prescription_amounts!$C$2:$C$3144,0),3)</f>
        <v>563.29999999999995</v>
      </c>
      <c r="Q351" t="s">
        <v>360</v>
      </c>
    </row>
    <row r="352" spans="2:17" x14ac:dyDescent="0.25">
      <c r="B352" t="str">
        <f t="shared" si="7"/>
        <v>Indian River</v>
      </c>
      <c r="C352" t="s">
        <v>361</v>
      </c>
      <c r="D352">
        <v>138028</v>
      </c>
      <c r="E352">
        <v>138028</v>
      </c>
      <c r="F352">
        <v>138272</v>
      </c>
      <c r="G352">
        <v>139100</v>
      </c>
      <c r="H352">
        <v>140485</v>
      </c>
      <c r="I352">
        <v>141913</v>
      </c>
      <c r="J352">
        <v>144469</v>
      </c>
      <c r="K352">
        <v>147478</v>
      </c>
      <c r="L352">
        <v>151248</v>
      </c>
      <c r="M352">
        <v>154314</v>
      </c>
      <c r="N352">
        <v>157413</v>
      </c>
      <c r="O352">
        <f>INDEX([1]Opioid_prescription_amounts!$C$2:$E$3144,MATCH(B352,[1]Opioid_prescription_amounts!$C$2:$C$3144,0),2)</f>
        <v>1654</v>
      </c>
      <c r="P352">
        <f>INDEX([1]Opioid_prescription_amounts!$C$2:$E$3144,MATCH(B352,[1]Opioid_prescription_amounts!$C$2:$C$3144,0),3)</f>
        <v>1006</v>
      </c>
      <c r="Q352" t="s">
        <v>361</v>
      </c>
    </row>
    <row r="353" spans="2:17" x14ac:dyDescent="0.25">
      <c r="B353" t="str">
        <f t="shared" si="7"/>
        <v>Jackson</v>
      </c>
      <c r="C353" t="s">
        <v>362</v>
      </c>
      <c r="D353">
        <v>49746</v>
      </c>
      <c r="E353">
        <v>49761</v>
      </c>
      <c r="F353">
        <v>49646</v>
      </c>
      <c r="G353">
        <v>49188</v>
      </c>
      <c r="H353">
        <v>49106</v>
      </c>
      <c r="I353">
        <v>48878</v>
      </c>
      <c r="J353">
        <v>48733</v>
      </c>
      <c r="K353">
        <v>48625</v>
      </c>
      <c r="L353">
        <v>48337</v>
      </c>
      <c r="M353">
        <v>48360</v>
      </c>
      <c r="N353">
        <v>48305</v>
      </c>
      <c r="O353">
        <f>INDEX([1]Opioid_prescription_amounts!$C$2:$E$3144,MATCH(B353,[1]Opioid_prescription_amounts!$C$2:$C$3144,0),2)</f>
        <v>1026.8</v>
      </c>
      <c r="P353">
        <f>INDEX([1]Opioid_prescription_amounts!$C$2:$E$3144,MATCH(B353,[1]Opioid_prescription_amounts!$C$2:$C$3144,0),3)</f>
        <v>902.1</v>
      </c>
      <c r="Q353" t="s">
        <v>362</v>
      </c>
    </row>
    <row r="354" spans="2:17" x14ac:dyDescent="0.25">
      <c r="B354" t="str">
        <f t="shared" si="7"/>
        <v>Jefferson</v>
      </c>
      <c r="C354" t="s">
        <v>363</v>
      </c>
      <c r="D354">
        <v>14761</v>
      </c>
      <c r="E354">
        <v>14759</v>
      </c>
      <c r="F354">
        <v>14754</v>
      </c>
      <c r="G354">
        <v>14526</v>
      </c>
      <c r="H354">
        <v>14216</v>
      </c>
      <c r="I354">
        <v>14207</v>
      </c>
      <c r="J354">
        <v>14052</v>
      </c>
      <c r="K354">
        <v>14101</v>
      </c>
      <c r="L354">
        <v>13938</v>
      </c>
      <c r="M354">
        <v>14147</v>
      </c>
      <c r="N354">
        <v>14288</v>
      </c>
      <c r="O354">
        <f>INDEX([1]Opioid_prescription_amounts!$C$2:$E$3144,MATCH(B354,[1]Opioid_prescription_amounts!$C$2:$C$3144,0),2)</f>
        <v>1147.5</v>
      </c>
      <c r="P354">
        <f>INDEX([1]Opioid_prescription_amounts!$C$2:$E$3144,MATCH(B354,[1]Opioid_prescription_amounts!$C$2:$C$3144,0),3)</f>
        <v>1039.0999999999999</v>
      </c>
      <c r="Q354" t="s">
        <v>363</v>
      </c>
    </row>
    <row r="355" spans="2:17" x14ac:dyDescent="0.25">
      <c r="B355" t="str">
        <f t="shared" si="7"/>
        <v>Lafayette</v>
      </c>
      <c r="C355" t="s">
        <v>364</v>
      </c>
      <c r="D355">
        <v>8870</v>
      </c>
      <c r="E355">
        <v>8870</v>
      </c>
      <c r="F355">
        <v>8810</v>
      </c>
      <c r="G355">
        <v>8801</v>
      </c>
      <c r="H355">
        <v>8796</v>
      </c>
      <c r="I355">
        <v>8822</v>
      </c>
      <c r="J355">
        <v>8869</v>
      </c>
      <c r="K355">
        <v>8734</v>
      </c>
      <c r="L355">
        <v>8763</v>
      </c>
      <c r="M355">
        <v>8623</v>
      </c>
      <c r="N355">
        <v>8732</v>
      </c>
      <c r="O355" t="str">
        <f>INDEX([1]Opioid_prescription_amounts!$C$2:$E$3144,MATCH(B355,[1]Opioid_prescription_amounts!$C$2:$C$3144,0),2)</f>
        <v>N/A</v>
      </c>
      <c r="P355">
        <f>INDEX([1]Opioid_prescription_amounts!$C$2:$E$3144,MATCH(B355,[1]Opioid_prescription_amounts!$C$2:$C$3144,0),3)</f>
        <v>13.1</v>
      </c>
      <c r="Q355" t="s">
        <v>364</v>
      </c>
    </row>
    <row r="356" spans="2:17" x14ac:dyDescent="0.25">
      <c r="B356" t="str">
        <f t="shared" si="7"/>
        <v>Lake</v>
      </c>
      <c r="C356" t="s">
        <v>365</v>
      </c>
      <c r="D356">
        <v>297052</v>
      </c>
      <c r="E356">
        <v>297052</v>
      </c>
      <c r="F356">
        <v>297708</v>
      </c>
      <c r="G356">
        <v>300488</v>
      </c>
      <c r="H356">
        <v>303738</v>
      </c>
      <c r="I356">
        <v>308002</v>
      </c>
      <c r="J356">
        <v>315388</v>
      </c>
      <c r="K356">
        <v>325091</v>
      </c>
      <c r="L356">
        <v>334748</v>
      </c>
      <c r="M356">
        <v>345087</v>
      </c>
      <c r="N356">
        <v>356495</v>
      </c>
      <c r="O356">
        <f>INDEX([1]Opioid_prescription_amounts!$C$2:$E$3144,MATCH(B356,[1]Opioid_prescription_amounts!$C$2:$C$3144,0),2)</f>
        <v>2444.1</v>
      </c>
      <c r="P356">
        <f>INDEX([1]Opioid_prescription_amounts!$C$2:$E$3144,MATCH(B356,[1]Opioid_prescription_amounts!$C$2:$C$3144,0),3)</f>
        <v>1961.5</v>
      </c>
      <c r="Q356" t="s">
        <v>365</v>
      </c>
    </row>
    <row r="357" spans="2:17" x14ac:dyDescent="0.25">
      <c r="B357" t="str">
        <f t="shared" si="7"/>
        <v>Lee</v>
      </c>
      <c r="C357" t="s">
        <v>366</v>
      </c>
      <c r="D357">
        <v>618754</v>
      </c>
      <c r="E357">
        <v>618754</v>
      </c>
      <c r="F357">
        <v>620454</v>
      </c>
      <c r="G357">
        <v>631031</v>
      </c>
      <c r="H357">
        <v>644243</v>
      </c>
      <c r="I357">
        <v>659920</v>
      </c>
      <c r="J357">
        <v>677361</v>
      </c>
      <c r="K357">
        <v>699530</v>
      </c>
      <c r="L357">
        <v>722386</v>
      </c>
      <c r="M357">
        <v>739506</v>
      </c>
      <c r="N357">
        <v>754610</v>
      </c>
      <c r="O357">
        <f>INDEX([1]Opioid_prescription_amounts!$C$2:$E$3144,MATCH(B357,[1]Opioid_prescription_amounts!$C$2:$C$3144,0),2)</f>
        <v>502.1</v>
      </c>
      <c r="P357">
        <f>INDEX([1]Opioid_prescription_amounts!$C$2:$E$3144,MATCH(B357,[1]Opioid_prescription_amounts!$C$2:$C$3144,0),3)</f>
        <v>404.4</v>
      </c>
      <c r="Q357" t="s">
        <v>366</v>
      </c>
    </row>
    <row r="358" spans="2:17" x14ac:dyDescent="0.25">
      <c r="B358" t="str">
        <f t="shared" si="7"/>
        <v>Leon</v>
      </c>
      <c r="C358" t="s">
        <v>367</v>
      </c>
      <c r="D358">
        <v>275487</v>
      </c>
      <c r="E358">
        <v>275484</v>
      </c>
      <c r="F358">
        <v>275969</v>
      </c>
      <c r="G358">
        <v>278334</v>
      </c>
      <c r="H358">
        <v>283609</v>
      </c>
      <c r="I358">
        <v>281893</v>
      </c>
      <c r="J358">
        <v>283785</v>
      </c>
      <c r="K358">
        <v>285997</v>
      </c>
      <c r="L358">
        <v>286977</v>
      </c>
      <c r="M358">
        <v>291247</v>
      </c>
      <c r="N358">
        <v>292502</v>
      </c>
      <c r="O358">
        <f>INDEX([1]Opioid_prescription_amounts!$C$2:$E$3144,MATCH(B358,[1]Opioid_prescription_amounts!$C$2:$C$3144,0),2)</f>
        <v>549.20000000000005</v>
      </c>
      <c r="P358">
        <f>INDEX([1]Opioid_prescription_amounts!$C$2:$E$3144,MATCH(B358,[1]Opioid_prescription_amounts!$C$2:$C$3144,0),3)</f>
        <v>499.8</v>
      </c>
      <c r="Q358" t="s">
        <v>367</v>
      </c>
    </row>
    <row r="359" spans="2:17" x14ac:dyDescent="0.25">
      <c r="B359" t="str">
        <f t="shared" si="7"/>
        <v>Levy</v>
      </c>
      <c r="C359" t="s">
        <v>368</v>
      </c>
      <c r="D359">
        <v>40801</v>
      </c>
      <c r="E359">
        <v>40801</v>
      </c>
      <c r="F359">
        <v>40723</v>
      </c>
      <c r="G359">
        <v>40151</v>
      </c>
      <c r="H359">
        <v>39826</v>
      </c>
      <c r="I359">
        <v>39437</v>
      </c>
      <c r="J359">
        <v>39302</v>
      </c>
      <c r="K359">
        <v>39599</v>
      </c>
      <c r="L359">
        <v>39829</v>
      </c>
      <c r="M359">
        <v>40306</v>
      </c>
      <c r="N359">
        <v>40770</v>
      </c>
      <c r="O359">
        <f>INDEX([1]Opioid_prescription_amounts!$C$2:$E$3144,MATCH(B359,[1]Opioid_prescription_amounts!$C$2:$C$3144,0),2)</f>
        <v>1790.3</v>
      </c>
      <c r="P359">
        <f>INDEX([1]Opioid_prescription_amounts!$C$2:$E$3144,MATCH(B359,[1]Opioid_prescription_amounts!$C$2:$C$3144,0),3)</f>
        <v>1175.8</v>
      </c>
      <c r="Q359" t="s">
        <v>368</v>
      </c>
    </row>
    <row r="360" spans="2:17" x14ac:dyDescent="0.25">
      <c r="B360" t="str">
        <f t="shared" si="7"/>
        <v>Liberty</v>
      </c>
      <c r="C360" t="s">
        <v>369</v>
      </c>
      <c r="D360">
        <v>8365</v>
      </c>
      <c r="E360">
        <v>8365</v>
      </c>
      <c r="F360">
        <v>8348</v>
      </c>
      <c r="G360">
        <v>8261</v>
      </c>
      <c r="H360">
        <v>8298</v>
      </c>
      <c r="I360">
        <v>8358</v>
      </c>
      <c r="J360">
        <v>8414</v>
      </c>
      <c r="K360">
        <v>8408</v>
      </c>
      <c r="L360">
        <v>8302</v>
      </c>
      <c r="M360">
        <v>8242</v>
      </c>
      <c r="N360">
        <v>8457</v>
      </c>
      <c r="O360">
        <f>INDEX([1]Opioid_prescription_amounts!$C$2:$E$3144,MATCH(B360,[1]Opioid_prescription_amounts!$C$2:$C$3144,0),2)</f>
        <v>351.2</v>
      </c>
      <c r="P360">
        <f>INDEX([1]Opioid_prescription_amounts!$C$2:$E$3144,MATCH(B360,[1]Opioid_prescription_amounts!$C$2:$C$3144,0),3)</f>
        <v>229.3</v>
      </c>
      <c r="Q360" t="s">
        <v>369</v>
      </c>
    </row>
    <row r="361" spans="2:17" x14ac:dyDescent="0.25">
      <c r="B361" t="str">
        <f t="shared" si="7"/>
        <v>Madison</v>
      </c>
      <c r="C361" t="s">
        <v>370</v>
      </c>
      <c r="D361">
        <v>19224</v>
      </c>
      <c r="E361">
        <v>19230</v>
      </c>
      <c r="F361">
        <v>19252</v>
      </c>
      <c r="G361">
        <v>19131</v>
      </c>
      <c r="H361">
        <v>18975</v>
      </c>
      <c r="I361">
        <v>18761</v>
      </c>
      <c r="J361">
        <v>18602</v>
      </c>
      <c r="K361">
        <v>18474</v>
      </c>
      <c r="L361">
        <v>18299</v>
      </c>
      <c r="M361">
        <v>18465</v>
      </c>
      <c r="N361">
        <v>18529</v>
      </c>
      <c r="O361">
        <f>INDEX([1]Opioid_prescription_amounts!$C$2:$E$3144,MATCH(B361,[1]Opioid_prescription_amounts!$C$2:$C$3144,0),2)</f>
        <v>985.4</v>
      </c>
      <c r="P361">
        <f>INDEX([1]Opioid_prescription_amounts!$C$2:$E$3144,MATCH(B361,[1]Opioid_prescription_amounts!$C$2:$C$3144,0),3)</f>
        <v>882.9</v>
      </c>
      <c r="Q361" t="s">
        <v>370</v>
      </c>
    </row>
    <row r="362" spans="2:17" x14ac:dyDescent="0.25">
      <c r="B362" t="str">
        <f t="shared" si="7"/>
        <v>Manatee</v>
      </c>
      <c r="C362" t="s">
        <v>371</v>
      </c>
      <c r="D362">
        <v>322833</v>
      </c>
      <c r="E362">
        <v>322879</v>
      </c>
      <c r="F362">
        <v>323427</v>
      </c>
      <c r="G362">
        <v>327549</v>
      </c>
      <c r="H362">
        <v>333886</v>
      </c>
      <c r="I362">
        <v>341933</v>
      </c>
      <c r="J362">
        <v>350972</v>
      </c>
      <c r="K362">
        <v>362587</v>
      </c>
      <c r="L362">
        <v>375402</v>
      </c>
      <c r="M362">
        <v>385450</v>
      </c>
      <c r="N362">
        <v>394855</v>
      </c>
      <c r="O362">
        <f>INDEX([1]Opioid_prescription_amounts!$C$2:$E$3144,MATCH(B362,[1]Opioid_prescription_amounts!$C$2:$C$3144,0),2)</f>
        <v>1611.8</v>
      </c>
      <c r="P362">
        <f>INDEX([1]Opioid_prescription_amounts!$C$2:$E$3144,MATCH(B362,[1]Opioid_prescription_amounts!$C$2:$C$3144,0),3)</f>
        <v>931.5</v>
      </c>
      <c r="Q362" t="s">
        <v>371</v>
      </c>
    </row>
    <row r="363" spans="2:17" x14ac:dyDescent="0.25">
      <c r="B363" t="str">
        <f t="shared" si="7"/>
        <v>Marion</v>
      </c>
      <c r="C363" t="s">
        <v>372</v>
      </c>
      <c r="D363">
        <v>331298</v>
      </c>
      <c r="E363">
        <v>331299</v>
      </c>
      <c r="F363">
        <v>331340</v>
      </c>
      <c r="G363">
        <v>332275</v>
      </c>
      <c r="H363">
        <v>333900</v>
      </c>
      <c r="I363">
        <v>335117</v>
      </c>
      <c r="J363">
        <v>338057</v>
      </c>
      <c r="K363">
        <v>342335</v>
      </c>
      <c r="L363">
        <v>347767</v>
      </c>
      <c r="M363">
        <v>353717</v>
      </c>
      <c r="N363">
        <v>359977</v>
      </c>
      <c r="O363">
        <f>INDEX([1]Opioid_prescription_amounts!$C$2:$E$3144,MATCH(B363,[1]Opioid_prescription_amounts!$C$2:$C$3144,0),2)</f>
        <v>2050</v>
      </c>
      <c r="P363">
        <f>INDEX([1]Opioid_prescription_amounts!$C$2:$E$3144,MATCH(B363,[1]Opioid_prescription_amounts!$C$2:$C$3144,0),3)</f>
        <v>2111.9</v>
      </c>
      <c r="Q363" t="s">
        <v>372</v>
      </c>
    </row>
    <row r="364" spans="2:17" x14ac:dyDescent="0.25">
      <c r="B364" t="str">
        <f t="shared" si="7"/>
        <v>Martin</v>
      </c>
      <c r="C364" t="s">
        <v>373</v>
      </c>
      <c r="D364">
        <v>146318</v>
      </c>
      <c r="E364">
        <v>146852</v>
      </c>
      <c r="F364">
        <v>146916</v>
      </c>
      <c r="G364">
        <v>147865</v>
      </c>
      <c r="H364">
        <v>148983</v>
      </c>
      <c r="I364">
        <v>151144</v>
      </c>
      <c r="J364">
        <v>153153</v>
      </c>
      <c r="K364">
        <v>155624</v>
      </c>
      <c r="L364">
        <v>158426</v>
      </c>
      <c r="M364">
        <v>159792</v>
      </c>
      <c r="N364">
        <v>160912</v>
      </c>
      <c r="O364">
        <f>INDEX([1]Opioid_prescription_amounts!$C$2:$E$3144,MATCH(B364,[1]Opioid_prescription_amounts!$C$2:$C$3144,0),2)</f>
        <v>1794</v>
      </c>
      <c r="P364">
        <f>INDEX([1]Opioid_prescription_amounts!$C$2:$E$3144,MATCH(B364,[1]Opioid_prescription_amounts!$C$2:$C$3144,0),3)</f>
        <v>813.6</v>
      </c>
      <c r="Q364" t="s">
        <v>373</v>
      </c>
    </row>
    <row r="365" spans="2:17" x14ac:dyDescent="0.25">
      <c r="B365" t="str">
        <f t="shared" si="7"/>
        <v>Miami-Dade</v>
      </c>
      <c r="C365" t="s">
        <v>374</v>
      </c>
      <c r="D365">
        <v>2496435</v>
      </c>
      <c r="E365">
        <v>2498013</v>
      </c>
      <c r="F365">
        <v>2507065</v>
      </c>
      <c r="G365">
        <v>2569856</v>
      </c>
      <c r="H365">
        <v>2602184</v>
      </c>
      <c r="I365">
        <v>2635640</v>
      </c>
      <c r="J365">
        <v>2660389</v>
      </c>
      <c r="K365">
        <v>2688156</v>
      </c>
      <c r="L365">
        <v>2722574</v>
      </c>
      <c r="M365">
        <v>2744878</v>
      </c>
      <c r="N365">
        <v>2761581</v>
      </c>
      <c r="O365">
        <f>INDEX([1]Opioid_prescription_amounts!$C$2:$E$3144,MATCH(B365,[1]Opioid_prescription_amounts!$C$2:$C$3144,0),2)</f>
        <v>407.6</v>
      </c>
      <c r="P365">
        <f>INDEX([1]Opioid_prescription_amounts!$C$2:$E$3144,MATCH(B365,[1]Opioid_prescription_amounts!$C$2:$C$3144,0),3)</f>
        <v>230.2</v>
      </c>
      <c r="Q365" t="s">
        <v>374</v>
      </c>
    </row>
    <row r="366" spans="2:17" x14ac:dyDescent="0.25">
      <c r="B366" t="str">
        <f t="shared" si="7"/>
        <v>Monroe</v>
      </c>
      <c r="C366" t="s">
        <v>375</v>
      </c>
      <c r="D366">
        <v>73090</v>
      </c>
      <c r="E366">
        <v>73090</v>
      </c>
      <c r="F366">
        <v>73220</v>
      </c>
      <c r="G366">
        <v>73963</v>
      </c>
      <c r="H366">
        <v>74568</v>
      </c>
      <c r="I366">
        <v>75834</v>
      </c>
      <c r="J366">
        <v>76284</v>
      </c>
      <c r="K366">
        <v>76696</v>
      </c>
      <c r="L366">
        <v>76982</v>
      </c>
      <c r="M366">
        <v>76636</v>
      </c>
      <c r="N366">
        <v>75027</v>
      </c>
      <c r="O366">
        <f>INDEX([1]Opioid_prescription_amounts!$C$2:$E$3144,MATCH(B366,[1]Opioid_prescription_amounts!$C$2:$C$3144,0),2)</f>
        <v>752</v>
      </c>
      <c r="P366">
        <f>INDEX([1]Opioid_prescription_amounts!$C$2:$E$3144,MATCH(B366,[1]Opioid_prescription_amounts!$C$2:$C$3144,0),3)</f>
        <v>831.2</v>
      </c>
      <c r="Q366" t="s">
        <v>375</v>
      </c>
    </row>
    <row r="367" spans="2:17" x14ac:dyDescent="0.25">
      <c r="B367" t="str">
        <f t="shared" si="7"/>
        <v>Nassau</v>
      </c>
      <c r="C367" t="s">
        <v>376</v>
      </c>
      <c r="D367">
        <v>73314</v>
      </c>
      <c r="E367">
        <v>73310</v>
      </c>
      <c r="F367">
        <v>73513</v>
      </c>
      <c r="G367">
        <v>74139</v>
      </c>
      <c r="H367">
        <v>74512</v>
      </c>
      <c r="I367">
        <v>75384</v>
      </c>
      <c r="J367">
        <v>76253</v>
      </c>
      <c r="K367">
        <v>77930</v>
      </c>
      <c r="L367">
        <v>80009</v>
      </c>
      <c r="M367">
        <v>82864</v>
      </c>
      <c r="N367">
        <v>85832</v>
      </c>
      <c r="O367">
        <f>INDEX([1]Opioid_prescription_amounts!$C$2:$E$3144,MATCH(B367,[1]Opioid_prescription_amounts!$C$2:$C$3144,0),2)</f>
        <v>1522.3</v>
      </c>
      <c r="P367">
        <f>INDEX([1]Opioid_prescription_amounts!$C$2:$E$3144,MATCH(B367,[1]Opioid_prescription_amounts!$C$2:$C$3144,0),3)</f>
        <v>1240.3</v>
      </c>
      <c r="Q367" t="s">
        <v>376</v>
      </c>
    </row>
    <row r="368" spans="2:17" x14ac:dyDescent="0.25">
      <c r="B368" t="str">
        <f t="shared" si="7"/>
        <v>Okaloosa</v>
      </c>
      <c r="C368" t="s">
        <v>377</v>
      </c>
      <c r="D368">
        <v>180822</v>
      </c>
      <c r="E368">
        <v>180825</v>
      </c>
      <c r="F368">
        <v>180715</v>
      </c>
      <c r="G368">
        <v>183088</v>
      </c>
      <c r="H368">
        <v>189761</v>
      </c>
      <c r="I368">
        <v>192697</v>
      </c>
      <c r="J368">
        <v>194633</v>
      </c>
      <c r="K368">
        <v>197839</v>
      </c>
      <c r="L368">
        <v>200260</v>
      </c>
      <c r="M368">
        <v>203684</v>
      </c>
      <c r="N368">
        <v>207269</v>
      </c>
      <c r="O368">
        <f>INDEX([1]Opioid_prescription_amounts!$C$2:$E$3144,MATCH(B368,[1]Opioid_prescription_amounts!$C$2:$C$3144,0),2)</f>
        <v>1004.4</v>
      </c>
      <c r="P368">
        <f>INDEX([1]Opioid_prescription_amounts!$C$2:$E$3144,MATCH(B368,[1]Opioid_prescription_amounts!$C$2:$C$3144,0),3)</f>
        <v>742.2</v>
      </c>
      <c r="Q368" t="s">
        <v>377</v>
      </c>
    </row>
    <row r="369" spans="2:17" x14ac:dyDescent="0.25">
      <c r="B369" t="str">
        <f t="shared" si="7"/>
        <v>Okeechobee</v>
      </c>
      <c r="C369" t="s">
        <v>378</v>
      </c>
      <c r="D369">
        <v>39996</v>
      </c>
      <c r="E369">
        <v>39996</v>
      </c>
      <c r="F369">
        <v>40028</v>
      </c>
      <c r="G369">
        <v>39871</v>
      </c>
      <c r="H369">
        <v>39718</v>
      </c>
      <c r="I369">
        <v>39491</v>
      </c>
      <c r="J369">
        <v>39581</v>
      </c>
      <c r="K369">
        <v>39836</v>
      </c>
      <c r="L369">
        <v>40716</v>
      </c>
      <c r="M369">
        <v>41188</v>
      </c>
      <c r="N369">
        <v>41537</v>
      </c>
      <c r="O369">
        <f>INDEX([1]Opioid_prescription_amounts!$C$2:$E$3144,MATCH(B369,[1]Opioid_prescription_amounts!$C$2:$C$3144,0),2)</f>
        <v>2344.3000000000002</v>
      </c>
      <c r="P369">
        <f>INDEX([1]Opioid_prescription_amounts!$C$2:$E$3144,MATCH(B369,[1]Opioid_prescription_amounts!$C$2:$C$3144,0),3)</f>
        <v>1339.8</v>
      </c>
      <c r="Q369" t="s">
        <v>378</v>
      </c>
    </row>
    <row r="370" spans="2:17" x14ac:dyDescent="0.25">
      <c r="B370" t="str">
        <f t="shared" si="7"/>
        <v>Orange</v>
      </c>
      <c r="C370" t="s">
        <v>379</v>
      </c>
      <c r="D370">
        <v>1145956</v>
      </c>
      <c r="E370">
        <v>1145954</v>
      </c>
      <c r="F370">
        <v>1148593</v>
      </c>
      <c r="G370">
        <v>1170526</v>
      </c>
      <c r="H370">
        <v>1202594</v>
      </c>
      <c r="I370">
        <v>1227642</v>
      </c>
      <c r="J370">
        <v>1256908</v>
      </c>
      <c r="K370">
        <v>1290639</v>
      </c>
      <c r="L370">
        <v>1324843</v>
      </c>
      <c r="M370">
        <v>1352933</v>
      </c>
      <c r="N370">
        <v>1380645</v>
      </c>
      <c r="O370">
        <f>INDEX([1]Opioid_prescription_amounts!$C$2:$E$3144,MATCH(B370,[1]Opioid_prescription_amounts!$C$2:$C$3144,0),2)</f>
        <v>525.4</v>
      </c>
      <c r="P370">
        <f>INDEX([1]Opioid_prescription_amounts!$C$2:$E$3144,MATCH(B370,[1]Opioid_prescription_amounts!$C$2:$C$3144,0),3)</f>
        <v>418.6</v>
      </c>
      <c r="Q370" t="s">
        <v>379</v>
      </c>
    </row>
    <row r="371" spans="2:17" x14ac:dyDescent="0.25">
      <c r="B371" t="str">
        <f t="shared" si="7"/>
        <v>Osceola</v>
      </c>
      <c r="C371" t="s">
        <v>380</v>
      </c>
      <c r="D371">
        <v>268685</v>
      </c>
      <c r="E371">
        <v>268683</v>
      </c>
      <c r="F371">
        <v>269841</v>
      </c>
      <c r="G371">
        <v>278637</v>
      </c>
      <c r="H371">
        <v>288908</v>
      </c>
      <c r="I371">
        <v>299304</v>
      </c>
      <c r="J371">
        <v>311137</v>
      </c>
      <c r="K371">
        <v>323578</v>
      </c>
      <c r="L371">
        <v>337730</v>
      </c>
      <c r="M371">
        <v>352661</v>
      </c>
      <c r="N371">
        <v>367990</v>
      </c>
      <c r="O371">
        <f>INDEX([1]Opioid_prescription_amounts!$C$2:$E$3144,MATCH(B371,[1]Opioid_prescription_amounts!$C$2:$C$3144,0),2)</f>
        <v>1670.3</v>
      </c>
      <c r="P371">
        <f>INDEX([1]Opioid_prescription_amounts!$C$2:$E$3144,MATCH(B371,[1]Opioid_prescription_amounts!$C$2:$C$3144,0),3)</f>
        <v>498.5</v>
      </c>
      <c r="Q371" t="s">
        <v>380</v>
      </c>
    </row>
    <row r="372" spans="2:17" x14ac:dyDescent="0.25">
      <c r="B372" t="str">
        <f t="shared" si="7"/>
        <v>Palm Beach</v>
      </c>
      <c r="C372" t="s">
        <v>381</v>
      </c>
      <c r="D372">
        <v>1320134</v>
      </c>
      <c r="E372">
        <v>1320135</v>
      </c>
      <c r="F372">
        <v>1323648</v>
      </c>
      <c r="G372">
        <v>1336720</v>
      </c>
      <c r="H372">
        <v>1355058</v>
      </c>
      <c r="I372">
        <v>1376716</v>
      </c>
      <c r="J372">
        <v>1399039</v>
      </c>
      <c r="K372">
        <v>1424685</v>
      </c>
      <c r="L372">
        <v>1451384</v>
      </c>
      <c r="M372">
        <v>1470338</v>
      </c>
      <c r="N372">
        <v>1485941</v>
      </c>
      <c r="O372">
        <f>INDEX([1]Opioid_prescription_amounts!$C$2:$E$3144,MATCH(B372,[1]Opioid_prescription_amounts!$C$2:$C$3144,0),2)</f>
        <v>1427.6</v>
      </c>
      <c r="P372">
        <f>INDEX([1]Opioid_prescription_amounts!$C$2:$E$3144,MATCH(B372,[1]Opioid_prescription_amounts!$C$2:$C$3144,0),3)</f>
        <v>647.79999999999995</v>
      </c>
      <c r="Q372" t="s">
        <v>381</v>
      </c>
    </row>
    <row r="373" spans="2:17" x14ac:dyDescent="0.25">
      <c r="B373" t="str">
        <f t="shared" si="7"/>
        <v>Pasco</v>
      </c>
      <c r="C373" t="s">
        <v>382</v>
      </c>
      <c r="D373">
        <v>464697</v>
      </c>
      <c r="E373">
        <v>464703</v>
      </c>
      <c r="F373">
        <v>465486</v>
      </c>
      <c r="G373">
        <v>466428</v>
      </c>
      <c r="H373">
        <v>469641</v>
      </c>
      <c r="I373">
        <v>474388</v>
      </c>
      <c r="J373">
        <v>483465</v>
      </c>
      <c r="K373">
        <v>494919</v>
      </c>
      <c r="L373">
        <v>509929</v>
      </c>
      <c r="M373">
        <v>525021</v>
      </c>
      <c r="N373">
        <v>539630</v>
      </c>
      <c r="O373">
        <f>INDEX([1]Opioid_prescription_amounts!$C$2:$E$3144,MATCH(B373,[1]Opioid_prescription_amounts!$C$2:$C$3144,0),2)</f>
        <v>2458.3000000000002</v>
      </c>
      <c r="P373">
        <f>INDEX([1]Opioid_prescription_amounts!$C$2:$E$3144,MATCH(B373,[1]Opioid_prescription_amounts!$C$2:$C$3144,0),3)</f>
        <v>999.8</v>
      </c>
      <c r="Q373" t="s">
        <v>382</v>
      </c>
    </row>
    <row r="374" spans="2:17" x14ac:dyDescent="0.25">
      <c r="B374" t="str">
        <f t="shared" si="7"/>
        <v>Pinellas</v>
      </c>
      <c r="C374" t="s">
        <v>383</v>
      </c>
      <c r="D374">
        <v>916542</v>
      </c>
      <c r="E374">
        <v>916804</v>
      </c>
      <c r="F374">
        <v>916424</v>
      </c>
      <c r="G374">
        <v>918380</v>
      </c>
      <c r="H374">
        <v>921647</v>
      </c>
      <c r="I374">
        <v>928488</v>
      </c>
      <c r="J374">
        <v>936517</v>
      </c>
      <c r="K374">
        <v>947535</v>
      </c>
      <c r="L374">
        <v>960737</v>
      </c>
      <c r="M374">
        <v>969305</v>
      </c>
      <c r="N374">
        <v>975280</v>
      </c>
      <c r="O374">
        <f>INDEX([1]Opioid_prescription_amounts!$C$2:$E$3144,MATCH(B374,[1]Opioid_prescription_amounts!$C$2:$C$3144,0),2)</f>
        <v>1931</v>
      </c>
      <c r="P374">
        <f>INDEX([1]Opioid_prescription_amounts!$C$2:$E$3144,MATCH(B374,[1]Opioid_prescription_amounts!$C$2:$C$3144,0),3)</f>
        <v>1025.8</v>
      </c>
      <c r="Q374" t="s">
        <v>383</v>
      </c>
    </row>
    <row r="375" spans="2:17" x14ac:dyDescent="0.25">
      <c r="B375" t="str">
        <f t="shared" si="7"/>
        <v>Polk</v>
      </c>
      <c r="C375" t="s">
        <v>384</v>
      </c>
      <c r="D375">
        <v>602095</v>
      </c>
      <c r="E375">
        <v>602098</v>
      </c>
      <c r="F375">
        <v>603128</v>
      </c>
      <c r="G375">
        <v>609943</v>
      </c>
      <c r="H375">
        <v>615486</v>
      </c>
      <c r="I375">
        <v>622712</v>
      </c>
      <c r="J375">
        <v>634520</v>
      </c>
      <c r="K375">
        <v>648758</v>
      </c>
      <c r="L375">
        <v>666236</v>
      </c>
      <c r="M375">
        <v>685830</v>
      </c>
      <c r="N375">
        <v>708009</v>
      </c>
      <c r="O375">
        <f>INDEX([1]Opioid_prescription_amounts!$C$2:$E$3144,MATCH(B375,[1]Opioid_prescription_amounts!$C$2:$C$3144,0),2)</f>
        <v>1003.6</v>
      </c>
      <c r="P375">
        <f>INDEX([1]Opioid_prescription_amounts!$C$2:$E$3144,MATCH(B375,[1]Opioid_prescription_amounts!$C$2:$C$3144,0),3)</f>
        <v>1177.4000000000001</v>
      </c>
      <c r="Q375" t="s">
        <v>384</v>
      </c>
    </row>
    <row r="376" spans="2:17" x14ac:dyDescent="0.25">
      <c r="B376" t="str">
        <f t="shared" si="7"/>
        <v>Putnam</v>
      </c>
      <c r="C376" t="s">
        <v>385</v>
      </c>
      <c r="D376">
        <v>74364</v>
      </c>
      <c r="E376">
        <v>74368</v>
      </c>
      <c r="F376">
        <v>74207</v>
      </c>
      <c r="G376">
        <v>73639</v>
      </c>
      <c r="H376">
        <v>72912</v>
      </c>
      <c r="I376">
        <v>72362</v>
      </c>
      <c r="J376">
        <v>71968</v>
      </c>
      <c r="K376">
        <v>71935</v>
      </c>
      <c r="L376">
        <v>72378</v>
      </c>
      <c r="M376">
        <v>73385</v>
      </c>
      <c r="N376">
        <v>74163</v>
      </c>
      <c r="O376">
        <f>INDEX([1]Opioid_prescription_amounts!$C$2:$E$3144,MATCH(B376,[1]Opioid_prescription_amounts!$C$2:$C$3144,0),2)</f>
        <v>1668.6</v>
      </c>
      <c r="P376">
        <f>INDEX([1]Opioid_prescription_amounts!$C$2:$E$3144,MATCH(B376,[1]Opioid_prescription_amounts!$C$2:$C$3144,0),3)</f>
        <v>1107.3</v>
      </c>
      <c r="Q376" t="s">
        <v>385</v>
      </c>
    </row>
    <row r="377" spans="2:17" x14ac:dyDescent="0.25">
      <c r="B377" t="str">
        <f t="shared" si="7"/>
        <v>St. Johns</v>
      </c>
      <c r="C377" t="s">
        <v>386</v>
      </c>
      <c r="D377">
        <v>190039</v>
      </c>
      <c r="E377">
        <v>190034</v>
      </c>
      <c r="F377">
        <v>191243</v>
      </c>
      <c r="G377">
        <v>196088</v>
      </c>
      <c r="H377">
        <v>202061</v>
      </c>
      <c r="I377">
        <v>209449</v>
      </c>
      <c r="J377">
        <v>217865</v>
      </c>
      <c r="K377">
        <v>226464</v>
      </c>
      <c r="L377">
        <v>234996</v>
      </c>
      <c r="M377">
        <v>243928</v>
      </c>
      <c r="N377">
        <v>254261</v>
      </c>
      <c r="O377">
        <v>774.6</v>
      </c>
      <c r="P377">
        <v>519.29999999999995</v>
      </c>
      <c r="Q377" t="s">
        <v>386</v>
      </c>
    </row>
    <row r="378" spans="2:17" x14ac:dyDescent="0.25">
      <c r="B378" t="str">
        <f t="shared" si="7"/>
        <v>St. Lucie</v>
      </c>
      <c r="C378" t="s">
        <v>387</v>
      </c>
      <c r="D378">
        <v>277789</v>
      </c>
      <c r="E378">
        <v>277255</v>
      </c>
      <c r="F378">
        <v>278270</v>
      </c>
      <c r="G378">
        <v>280420</v>
      </c>
      <c r="H378">
        <v>282974</v>
      </c>
      <c r="I378">
        <v>285370</v>
      </c>
      <c r="J378">
        <v>290146</v>
      </c>
      <c r="K378">
        <v>297442</v>
      </c>
      <c r="L378">
        <v>305837</v>
      </c>
      <c r="M378">
        <v>313400</v>
      </c>
      <c r="N378">
        <v>321128</v>
      </c>
      <c r="O378">
        <v>1286.5999999999999</v>
      </c>
      <c r="P378">
        <v>699.1</v>
      </c>
      <c r="Q378" t="s">
        <v>387</v>
      </c>
    </row>
    <row r="379" spans="2:17" x14ac:dyDescent="0.25">
      <c r="B379" t="str">
        <f t="shared" si="7"/>
        <v>Santa Rosa</v>
      </c>
      <c r="C379" t="s">
        <v>388</v>
      </c>
      <c r="D379">
        <v>151372</v>
      </c>
      <c r="E379">
        <v>151371</v>
      </c>
      <c r="F379">
        <v>152908</v>
      </c>
      <c r="G379">
        <v>155722</v>
      </c>
      <c r="H379">
        <v>158189</v>
      </c>
      <c r="I379">
        <v>160389</v>
      </c>
      <c r="J379">
        <v>162669</v>
      </c>
      <c r="K379">
        <v>166231</v>
      </c>
      <c r="L379">
        <v>169892</v>
      </c>
      <c r="M379">
        <v>174069</v>
      </c>
      <c r="N379">
        <v>179349</v>
      </c>
      <c r="O379">
        <f>INDEX([1]Opioid_prescription_amounts!$C$2:$E$3144,MATCH(B379,[1]Opioid_prescription_amounts!$C$2:$C$3144,0),2)</f>
        <v>981.1</v>
      </c>
      <c r="P379">
        <f>INDEX([1]Opioid_prescription_amounts!$C$2:$E$3144,MATCH(B379,[1]Opioid_prescription_amounts!$C$2:$C$3144,0),3)</f>
        <v>798.8</v>
      </c>
      <c r="Q379" t="s">
        <v>388</v>
      </c>
    </row>
    <row r="380" spans="2:17" x14ac:dyDescent="0.25">
      <c r="B380" t="str">
        <f t="shared" si="7"/>
        <v>Sarasota</v>
      </c>
      <c r="C380" t="s">
        <v>389</v>
      </c>
      <c r="D380">
        <v>379448</v>
      </c>
      <c r="E380">
        <v>379435</v>
      </c>
      <c r="F380">
        <v>379937</v>
      </c>
      <c r="G380">
        <v>382223</v>
      </c>
      <c r="H380">
        <v>386465</v>
      </c>
      <c r="I380">
        <v>389997</v>
      </c>
      <c r="J380">
        <v>396445</v>
      </c>
      <c r="K380">
        <v>404842</v>
      </c>
      <c r="L380">
        <v>413027</v>
      </c>
      <c r="M380">
        <v>419689</v>
      </c>
      <c r="N380">
        <v>426718</v>
      </c>
      <c r="O380">
        <f>INDEX([1]Opioid_prescription_amounts!$C$2:$E$3144,MATCH(B380,[1]Opioid_prescription_amounts!$C$2:$C$3144,0),2)</f>
        <v>1735.9</v>
      </c>
      <c r="P380">
        <f>INDEX([1]Opioid_prescription_amounts!$C$2:$E$3144,MATCH(B380,[1]Opioid_prescription_amounts!$C$2:$C$3144,0),3)</f>
        <v>1056.7</v>
      </c>
      <c r="Q380" t="s">
        <v>389</v>
      </c>
    </row>
    <row r="381" spans="2:17" x14ac:dyDescent="0.25">
      <c r="B381" t="str">
        <f t="shared" si="7"/>
        <v>Seminole</v>
      </c>
      <c r="C381" t="s">
        <v>390</v>
      </c>
      <c r="D381">
        <v>422718</v>
      </c>
      <c r="E381">
        <v>422713</v>
      </c>
      <c r="F381">
        <v>423057</v>
      </c>
      <c r="G381">
        <v>426307</v>
      </c>
      <c r="H381">
        <v>430539</v>
      </c>
      <c r="I381">
        <v>435531</v>
      </c>
      <c r="J381">
        <v>441453</v>
      </c>
      <c r="K381">
        <v>448246</v>
      </c>
      <c r="L381">
        <v>455665</v>
      </c>
      <c r="M381">
        <v>462236</v>
      </c>
      <c r="N381">
        <v>467832</v>
      </c>
      <c r="O381">
        <f>INDEX([1]Opioid_prescription_amounts!$C$2:$E$3144,MATCH(B381,[1]Opioid_prescription_amounts!$C$2:$C$3144,0),2)</f>
        <v>1686.5</v>
      </c>
      <c r="P381">
        <f>INDEX([1]Opioid_prescription_amounts!$C$2:$E$3144,MATCH(B381,[1]Opioid_prescription_amounts!$C$2:$C$3144,0),3)</f>
        <v>446.2</v>
      </c>
      <c r="Q381" t="s">
        <v>390</v>
      </c>
    </row>
    <row r="382" spans="2:17" x14ac:dyDescent="0.25">
      <c r="B382" t="str">
        <f t="shared" si="7"/>
        <v>Sumter</v>
      </c>
      <c r="C382" t="s">
        <v>391</v>
      </c>
      <c r="D382">
        <v>93420</v>
      </c>
      <c r="E382">
        <v>93420</v>
      </c>
      <c r="F382">
        <v>94278</v>
      </c>
      <c r="G382">
        <v>97972</v>
      </c>
      <c r="H382">
        <v>101674</v>
      </c>
      <c r="I382">
        <v>106908</v>
      </c>
      <c r="J382">
        <v>112245</v>
      </c>
      <c r="K382">
        <v>117070</v>
      </c>
      <c r="L382">
        <v>121995</v>
      </c>
      <c r="M382">
        <v>124933</v>
      </c>
      <c r="N382">
        <v>128754</v>
      </c>
      <c r="O382">
        <f>INDEX([1]Opioid_prescription_amounts!$C$2:$E$3144,MATCH(B382,[1]Opioid_prescription_amounts!$C$2:$C$3144,0),2)</f>
        <v>298.8</v>
      </c>
      <c r="P382">
        <f>INDEX([1]Opioid_prescription_amounts!$C$2:$E$3144,MATCH(B382,[1]Opioid_prescription_amounts!$C$2:$C$3144,0),3)</f>
        <v>242.4</v>
      </c>
      <c r="Q382" t="s">
        <v>391</v>
      </c>
    </row>
    <row r="383" spans="2:17" x14ac:dyDescent="0.25">
      <c r="B383" t="str">
        <f t="shared" si="7"/>
        <v>Suwannee</v>
      </c>
      <c r="C383" t="s">
        <v>392</v>
      </c>
      <c r="D383">
        <v>41551</v>
      </c>
      <c r="E383">
        <v>41555</v>
      </c>
      <c r="F383">
        <v>42330</v>
      </c>
      <c r="G383">
        <v>43360</v>
      </c>
      <c r="H383">
        <v>43531</v>
      </c>
      <c r="I383">
        <v>43584</v>
      </c>
      <c r="J383">
        <v>43784</v>
      </c>
      <c r="K383">
        <v>43671</v>
      </c>
      <c r="L383">
        <v>43837</v>
      </c>
      <c r="M383">
        <v>44136</v>
      </c>
      <c r="N383">
        <v>44191</v>
      </c>
      <c r="O383">
        <f>INDEX([1]Opioid_prescription_amounts!$C$2:$E$3144,MATCH(B383,[1]Opioid_prescription_amounts!$C$2:$C$3144,0),2)</f>
        <v>953.9</v>
      </c>
      <c r="P383">
        <f>INDEX([1]Opioid_prescription_amounts!$C$2:$E$3144,MATCH(B383,[1]Opioid_prescription_amounts!$C$2:$C$3144,0),3)</f>
        <v>875.4</v>
      </c>
      <c r="Q383" t="s">
        <v>392</v>
      </c>
    </row>
    <row r="384" spans="2:17" x14ac:dyDescent="0.25">
      <c r="B384" t="str">
        <f t="shared" si="7"/>
        <v>Taylor</v>
      </c>
      <c r="C384" t="s">
        <v>393</v>
      </c>
      <c r="D384">
        <v>22570</v>
      </c>
      <c r="E384">
        <v>22571</v>
      </c>
      <c r="F384">
        <v>22590</v>
      </c>
      <c r="G384">
        <v>22656</v>
      </c>
      <c r="H384">
        <v>22753</v>
      </c>
      <c r="I384">
        <v>22868</v>
      </c>
      <c r="J384">
        <v>22579</v>
      </c>
      <c r="K384">
        <v>22360</v>
      </c>
      <c r="L384">
        <v>22115</v>
      </c>
      <c r="M384">
        <v>21815</v>
      </c>
      <c r="N384">
        <v>21623</v>
      </c>
      <c r="O384">
        <f>INDEX([1]Opioid_prescription_amounts!$C$2:$E$3144,MATCH(B384,[1]Opioid_prescription_amounts!$C$2:$C$3144,0),2)</f>
        <v>904.7</v>
      </c>
      <c r="P384">
        <f>INDEX([1]Opioid_prescription_amounts!$C$2:$E$3144,MATCH(B384,[1]Opioid_prescription_amounts!$C$2:$C$3144,0),3)</f>
        <v>1042.5999999999999</v>
      </c>
      <c r="Q384" t="s">
        <v>393</v>
      </c>
    </row>
    <row r="385" spans="2:17" x14ac:dyDescent="0.25">
      <c r="B385" t="str">
        <f t="shared" si="7"/>
        <v>Union</v>
      </c>
      <c r="C385" t="s">
        <v>394</v>
      </c>
      <c r="D385">
        <v>15535</v>
      </c>
      <c r="E385">
        <v>15535</v>
      </c>
      <c r="F385">
        <v>15544</v>
      </c>
      <c r="G385">
        <v>15299</v>
      </c>
      <c r="H385">
        <v>15258</v>
      </c>
      <c r="I385">
        <v>15162</v>
      </c>
      <c r="J385">
        <v>15260</v>
      </c>
      <c r="K385">
        <v>15274</v>
      </c>
      <c r="L385">
        <v>15252</v>
      </c>
      <c r="M385">
        <v>15469</v>
      </c>
      <c r="N385">
        <v>14940</v>
      </c>
      <c r="O385">
        <f>INDEX([1]Opioid_prescription_amounts!$C$2:$E$3144,MATCH(B385,[1]Opioid_prescription_amounts!$C$2:$C$3144,0),2)</f>
        <v>1064.5</v>
      </c>
      <c r="P385">
        <f>INDEX([1]Opioid_prescription_amounts!$C$2:$E$3144,MATCH(B385,[1]Opioid_prescription_amounts!$C$2:$C$3144,0),3)</f>
        <v>889.1</v>
      </c>
      <c r="Q385" t="s">
        <v>394</v>
      </c>
    </row>
    <row r="386" spans="2:17" x14ac:dyDescent="0.25">
      <c r="B386" t="str">
        <f t="shared" si="7"/>
        <v>Volusia</v>
      </c>
      <c r="C386" t="s">
        <v>395</v>
      </c>
      <c r="D386">
        <v>494593</v>
      </c>
      <c r="E386">
        <v>494596</v>
      </c>
      <c r="F386">
        <v>494445</v>
      </c>
      <c r="G386">
        <v>494421</v>
      </c>
      <c r="H386">
        <v>496537</v>
      </c>
      <c r="I386">
        <v>500474</v>
      </c>
      <c r="J386">
        <v>506786</v>
      </c>
      <c r="K386">
        <v>516918</v>
      </c>
      <c r="L386">
        <v>528747</v>
      </c>
      <c r="M386">
        <v>538180</v>
      </c>
      <c r="N386">
        <v>547538</v>
      </c>
      <c r="O386">
        <f>INDEX([1]Opioid_prescription_amounts!$C$2:$E$3144,MATCH(B386,[1]Opioid_prescription_amounts!$C$2:$C$3144,0),2)</f>
        <v>1443.4</v>
      </c>
      <c r="P386">
        <f>INDEX([1]Opioid_prescription_amounts!$C$2:$E$3144,MATCH(B386,[1]Opioid_prescription_amounts!$C$2:$C$3144,0),3)</f>
        <v>753.5</v>
      </c>
      <c r="Q386" t="s">
        <v>395</v>
      </c>
    </row>
    <row r="387" spans="2:17" x14ac:dyDescent="0.25">
      <c r="B387" t="str">
        <f t="shared" si="7"/>
        <v>Wakulla</v>
      </c>
      <c r="C387" t="s">
        <v>396</v>
      </c>
      <c r="D387">
        <v>30776</v>
      </c>
      <c r="E387">
        <v>30783</v>
      </c>
      <c r="F387">
        <v>30825</v>
      </c>
      <c r="G387">
        <v>30970</v>
      </c>
      <c r="H387">
        <v>30852</v>
      </c>
      <c r="I387">
        <v>30999</v>
      </c>
      <c r="J387">
        <v>31410</v>
      </c>
      <c r="K387">
        <v>31522</v>
      </c>
      <c r="L387">
        <v>31893</v>
      </c>
      <c r="M387">
        <v>32101</v>
      </c>
      <c r="N387">
        <v>32461</v>
      </c>
      <c r="O387">
        <f>INDEX([1]Opioid_prescription_amounts!$C$2:$E$3144,MATCH(B387,[1]Opioid_prescription_amounts!$C$2:$C$3144,0),2)</f>
        <v>693</v>
      </c>
      <c r="P387">
        <f>INDEX([1]Opioid_prescription_amounts!$C$2:$E$3144,MATCH(B387,[1]Opioid_prescription_amounts!$C$2:$C$3144,0),3)</f>
        <v>651.20000000000005</v>
      </c>
      <c r="Q387" t="s">
        <v>396</v>
      </c>
    </row>
    <row r="388" spans="2:17" x14ac:dyDescent="0.25">
      <c r="B388" t="str">
        <f t="shared" ref="B388:B451" si="8">LEFT(C388,(FIND("County",C388)-2))</f>
        <v>Walton</v>
      </c>
      <c r="C388" t="s">
        <v>397</v>
      </c>
      <c r="D388">
        <v>55043</v>
      </c>
      <c r="E388">
        <v>55043</v>
      </c>
      <c r="F388">
        <v>55211</v>
      </c>
      <c r="G388">
        <v>55590</v>
      </c>
      <c r="H388">
        <v>57186</v>
      </c>
      <c r="I388">
        <v>59186</v>
      </c>
      <c r="J388">
        <v>61183</v>
      </c>
      <c r="K388">
        <v>63048</v>
      </c>
      <c r="L388">
        <v>65410</v>
      </c>
      <c r="M388">
        <v>68275</v>
      </c>
      <c r="N388">
        <v>71375</v>
      </c>
      <c r="O388">
        <f>INDEX([1]Opioid_prescription_amounts!$C$2:$E$3144,MATCH(B388,[1]Opioid_prescription_amounts!$C$2:$C$3144,0),2)</f>
        <v>1088.7</v>
      </c>
      <c r="P388">
        <f>INDEX([1]Opioid_prescription_amounts!$C$2:$E$3144,MATCH(B388,[1]Opioid_prescription_amounts!$C$2:$C$3144,0),3)</f>
        <v>728.6</v>
      </c>
      <c r="Q388" t="s">
        <v>397</v>
      </c>
    </row>
    <row r="389" spans="2:17" x14ac:dyDescent="0.25">
      <c r="B389" t="str">
        <f t="shared" si="8"/>
        <v>Washington</v>
      </c>
      <c r="C389" t="s">
        <v>398</v>
      </c>
      <c r="D389">
        <v>24896</v>
      </c>
      <c r="E389">
        <v>24896</v>
      </c>
      <c r="F389">
        <v>24722</v>
      </c>
      <c r="G389">
        <v>24507</v>
      </c>
      <c r="H389">
        <v>24740</v>
      </c>
      <c r="I389">
        <v>24503</v>
      </c>
      <c r="J389">
        <v>24300</v>
      </c>
      <c r="K389">
        <v>24561</v>
      </c>
      <c r="L389">
        <v>24471</v>
      </c>
      <c r="M389">
        <v>24618</v>
      </c>
      <c r="N389">
        <v>24880</v>
      </c>
      <c r="O389">
        <f>INDEX([1]Opioid_prescription_amounts!$C$2:$E$3144,MATCH(B389,[1]Opioid_prescription_amounts!$C$2:$C$3144,0),2)</f>
        <v>236.6</v>
      </c>
      <c r="P389">
        <f>INDEX([1]Opioid_prescription_amounts!$C$2:$E$3144,MATCH(B389,[1]Opioid_prescription_amounts!$C$2:$C$3144,0),3)</f>
        <v>358.7</v>
      </c>
      <c r="Q389" t="s">
        <v>398</v>
      </c>
    </row>
    <row r="390" spans="2:17" x14ac:dyDescent="0.25">
      <c r="B390" t="str">
        <f t="shared" si="8"/>
        <v>Appling</v>
      </c>
      <c r="C390" t="s">
        <v>399</v>
      </c>
      <c r="D390">
        <v>18236</v>
      </c>
      <c r="E390">
        <v>18236</v>
      </c>
      <c r="F390">
        <v>18333</v>
      </c>
      <c r="G390">
        <v>18458</v>
      </c>
      <c r="H390">
        <v>18388</v>
      </c>
      <c r="I390">
        <v>18375</v>
      </c>
      <c r="J390">
        <v>18476</v>
      </c>
      <c r="K390">
        <v>18423</v>
      </c>
      <c r="L390">
        <v>18424</v>
      </c>
      <c r="M390">
        <v>18438</v>
      </c>
      <c r="N390">
        <v>18507</v>
      </c>
      <c r="O390">
        <f>INDEX([1]Opioid_prescription_amounts!$C$2:$E$3144,MATCH(B390,[1]Opioid_prescription_amounts!$C$2:$C$3144,0),2)</f>
        <v>967.4</v>
      </c>
      <c r="P390">
        <f>INDEX([1]Opioid_prescription_amounts!$C$2:$E$3144,MATCH(B390,[1]Opioid_prescription_amounts!$C$2:$C$3144,0),3)</f>
        <v>1273.0999999999999</v>
      </c>
      <c r="Q390" t="s">
        <v>399</v>
      </c>
    </row>
    <row r="391" spans="2:17" x14ac:dyDescent="0.25">
      <c r="B391" t="str">
        <f t="shared" si="8"/>
        <v>Atkinson</v>
      </c>
      <c r="C391" t="s">
        <v>400</v>
      </c>
      <c r="D391">
        <v>8375</v>
      </c>
      <c r="E391">
        <v>8382</v>
      </c>
      <c r="F391">
        <v>8366</v>
      </c>
      <c r="G391">
        <v>8360</v>
      </c>
      <c r="H391">
        <v>8254</v>
      </c>
      <c r="I391">
        <v>8266</v>
      </c>
      <c r="J391">
        <v>8218</v>
      </c>
      <c r="K391">
        <v>8344</v>
      </c>
      <c r="L391">
        <v>8252</v>
      </c>
      <c r="M391">
        <v>8215</v>
      </c>
      <c r="N391">
        <v>8297</v>
      </c>
      <c r="O391">
        <f>INDEX([1]Opioid_prescription_amounts!$C$2:$E$3144,MATCH(B391,[1]Opioid_prescription_amounts!$C$2:$C$3144,0),2)</f>
        <v>455.6</v>
      </c>
      <c r="P391">
        <f>INDEX([1]Opioid_prescription_amounts!$C$2:$E$3144,MATCH(B391,[1]Opioid_prescription_amounts!$C$2:$C$3144,0),3)</f>
        <v>551.6</v>
      </c>
      <c r="Q391" t="s">
        <v>400</v>
      </c>
    </row>
    <row r="392" spans="2:17" x14ac:dyDescent="0.25">
      <c r="B392" t="str">
        <f t="shared" si="8"/>
        <v>Bacon</v>
      </c>
      <c r="C392" t="s">
        <v>401</v>
      </c>
      <c r="D392">
        <v>11096</v>
      </c>
      <c r="E392">
        <v>11089</v>
      </c>
      <c r="F392">
        <v>11055</v>
      </c>
      <c r="G392">
        <v>11139</v>
      </c>
      <c r="H392">
        <v>11142</v>
      </c>
      <c r="I392">
        <v>11168</v>
      </c>
      <c r="J392">
        <v>11175</v>
      </c>
      <c r="K392">
        <v>11242</v>
      </c>
      <c r="L392">
        <v>11301</v>
      </c>
      <c r="M392">
        <v>11236</v>
      </c>
      <c r="N392">
        <v>11185</v>
      </c>
      <c r="O392">
        <f>INDEX([1]Opioid_prescription_amounts!$C$2:$E$3144,MATCH(B392,[1]Opioid_prescription_amounts!$C$2:$C$3144,0),2)</f>
        <v>1706.6</v>
      </c>
      <c r="P392">
        <f>INDEX([1]Opioid_prescription_amounts!$C$2:$E$3144,MATCH(B392,[1]Opioid_prescription_amounts!$C$2:$C$3144,0),3)</f>
        <v>1289</v>
      </c>
      <c r="Q392" t="s">
        <v>401</v>
      </c>
    </row>
    <row r="393" spans="2:17" x14ac:dyDescent="0.25">
      <c r="B393" t="str">
        <f t="shared" si="8"/>
        <v>Baker</v>
      </c>
      <c r="C393" t="s">
        <v>402</v>
      </c>
      <c r="D393">
        <v>3451</v>
      </c>
      <c r="E393">
        <v>3451</v>
      </c>
      <c r="F393">
        <v>3435</v>
      </c>
      <c r="G393">
        <v>3315</v>
      </c>
      <c r="H393">
        <v>3376</v>
      </c>
      <c r="I393">
        <v>3351</v>
      </c>
      <c r="J393">
        <v>3292</v>
      </c>
      <c r="K393">
        <v>3196</v>
      </c>
      <c r="L393">
        <v>3186</v>
      </c>
      <c r="M393">
        <v>3180</v>
      </c>
      <c r="N393">
        <v>3092</v>
      </c>
      <c r="O393">
        <f>INDEX([1]Opioid_prescription_amounts!$C$2:$E$3144,MATCH(B393,[1]Opioid_prescription_amounts!$C$2:$C$3144,0),2)</f>
        <v>1931.3</v>
      </c>
      <c r="P393">
        <f>INDEX([1]Opioid_prescription_amounts!$C$2:$E$3144,MATCH(B393,[1]Opioid_prescription_amounts!$C$2:$C$3144,0),3)</f>
        <v>1309.8</v>
      </c>
      <c r="Q393" t="s">
        <v>402</v>
      </c>
    </row>
    <row r="394" spans="2:17" x14ac:dyDescent="0.25">
      <c r="B394" t="str">
        <f t="shared" si="8"/>
        <v>Baldwin</v>
      </c>
      <c r="C394" t="s">
        <v>403</v>
      </c>
      <c r="D394">
        <v>45720</v>
      </c>
      <c r="E394">
        <v>45840</v>
      </c>
      <c r="F394">
        <v>45701</v>
      </c>
      <c r="G394">
        <v>45173</v>
      </c>
      <c r="H394">
        <v>46511</v>
      </c>
      <c r="I394">
        <v>46180</v>
      </c>
      <c r="J394">
        <v>45914</v>
      </c>
      <c r="K394">
        <v>45542</v>
      </c>
      <c r="L394">
        <v>45231</v>
      </c>
      <c r="M394">
        <v>44921</v>
      </c>
      <c r="N394">
        <v>44823</v>
      </c>
      <c r="O394">
        <f>INDEX([1]Opioid_prescription_amounts!$C$2:$E$3144,MATCH(B394,[1]Opioid_prescription_amounts!$C$2:$C$3144,0),2)</f>
        <v>1174.0999999999999</v>
      </c>
      <c r="P394">
        <f>INDEX([1]Opioid_prescription_amounts!$C$2:$E$3144,MATCH(B394,[1]Opioid_prescription_amounts!$C$2:$C$3144,0),3)</f>
        <v>1148.5</v>
      </c>
      <c r="Q394" t="s">
        <v>403</v>
      </c>
    </row>
    <row r="395" spans="2:17" x14ac:dyDescent="0.25">
      <c r="B395" t="str">
        <f t="shared" si="8"/>
        <v>Banks</v>
      </c>
      <c r="C395" t="s">
        <v>404</v>
      </c>
      <c r="D395">
        <v>18395</v>
      </c>
      <c r="E395">
        <v>18375</v>
      </c>
      <c r="F395">
        <v>18406</v>
      </c>
      <c r="G395">
        <v>18244</v>
      </c>
      <c r="H395">
        <v>18128</v>
      </c>
      <c r="I395">
        <v>18217</v>
      </c>
      <c r="J395">
        <v>18223</v>
      </c>
      <c r="K395">
        <v>18378</v>
      </c>
      <c r="L395">
        <v>18321</v>
      </c>
      <c r="M395">
        <v>18638</v>
      </c>
      <c r="N395">
        <v>18988</v>
      </c>
      <c r="O395">
        <f>INDEX([1]Opioid_prescription_amounts!$C$2:$E$3144,MATCH(B395,[1]Opioid_prescription_amounts!$C$2:$C$3144,0),2)</f>
        <v>268.3</v>
      </c>
      <c r="P395">
        <f>INDEX([1]Opioid_prescription_amounts!$C$2:$E$3144,MATCH(B395,[1]Opioid_prescription_amounts!$C$2:$C$3144,0),3)</f>
        <v>506.5</v>
      </c>
      <c r="Q395" t="s">
        <v>404</v>
      </c>
    </row>
    <row r="396" spans="2:17" x14ac:dyDescent="0.25">
      <c r="B396" t="str">
        <f t="shared" si="8"/>
        <v>Barrow</v>
      </c>
      <c r="C396" t="s">
        <v>405</v>
      </c>
      <c r="D396">
        <v>69367</v>
      </c>
      <c r="E396">
        <v>69355</v>
      </c>
      <c r="F396">
        <v>69677</v>
      </c>
      <c r="G396">
        <v>69835</v>
      </c>
      <c r="H396">
        <v>70130</v>
      </c>
      <c r="I396">
        <v>71240</v>
      </c>
      <c r="J396">
        <v>72853</v>
      </c>
      <c r="K396">
        <v>74964</v>
      </c>
      <c r="L396">
        <v>76965</v>
      </c>
      <c r="M396">
        <v>78843</v>
      </c>
      <c r="N396">
        <v>80809</v>
      </c>
      <c r="O396">
        <f>INDEX([1]Opioid_prescription_amounts!$C$2:$E$3144,MATCH(B396,[1]Opioid_prescription_amounts!$C$2:$C$3144,0),2)</f>
        <v>685.2</v>
      </c>
      <c r="P396">
        <f>INDEX([1]Opioid_prescription_amounts!$C$2:$E$3144,MATCH(B396,[1]Opioid_prescription_amounts!$C$2:$C$3144,0),3)</f>
        <v>792.8</v>
      </c>
      <c r="Q396" t="s">
        <v>405</v>
      </c>
    </row>
    <row r="397" spans="2:17" x14ac:dyDescent="0.25">
      <c r="B397" t="str">
        <f t="shared" si="8"/>
        <v>Bartow</v>
      </c>
      <c r="C397" t="s">
        <v>406</v>
      </c>
      <c r="D397">
        <v>100157</v>
      </c>
      <c r="E397">
        <v>100128</v>
      </c>
      <c r="F397">
        <v>100087</v>
      </c>
      <c r="G397">
        <v>100150</v>
      </c>
      <c r="H397">
        <v>100287</v>
      </c>
      <c r="I397">
        <v>100971</v>
      </c>
      <c r="J397">
        <v>101291</v>
      </c>
      <c r="K397">
        <v>102079</v>
      </c>
      <c r="L397">
        <v>103340</v>
      </c>
      <c r="M397">
        <v>104981</v>
      </c>
      <c r="N397">
        <v>106408</v>
      </c>
      <c r="O397">
        <f>INDEX([1]Opioid_prescription_amounts!$C$2:$E$3144,MATCH(B397,[1]Opioid_prescription_amounts!$C$2:$C$3144,0),2)</f>
        <v>986.7</v>
      </c>
      <c r="P397">
        <f>INDEX([1]Opioid_prescription_amounts!$C$2:$E$3144,MATCH(B397,[1]Opioid_prescription_amounts!$C$2:$C$3144,0),3)</f>
        <v>887.2</v>
      </c>
      <c r="Q397" t="s">
        <v>406</v>
      </c>
    </row>
    <row r="398" spans="2:17" x14ac:dyDescent="0.25">
      <c r="B398" t="str">
        <f t="shared" si="8"/>
        <v>Ben Hill</v>
      </c>
      <c r="C398" t="s">
        <v>407</v>
      </c>
      <c r="D398">
        <v>17634</v>
      </c>
      <c r="E398">
        <v>17637</v>
      </c>
      <c r="F398">
        <v>17623</v>
      </c>
      <c r="G398">
        <v>17566</v>
      </c>
      <c r="H398">
        <v>17580</v>
      </c>
      <c r="I398">
        <v>17429</v>
      </c>
      <c r="J398">
        <v>17430</v>
      </c>
      <c r="K398">
        <v>17334</v>
      </c>
      <c r="L398">
        <v>17216</v>
      </c>
      <c r="M398">
        <v>17001</v>
      </c>
      <c r="N398">
        <v>16787</v>
      </c>
      <c r="O398">
        <f>INDEX([1]Opioid_prescription_amounts!$C$2:$E$3144,MATCH(B398,[1]Opioid_prescription_amounts!$C$2:$C$3144,0),2)</f>
        <v>1058.8</v>
      </c>
      <c r="P398">
        <f>INDEX([1]Opioid_prescription_amounts!$C$2:$E$3144,MATCH(B398,[1]Opioid_prescription_amounts!$C$2:$C$3144,0),3)</f>
        <v>1589.4</v>
      </c>
      <c r="Q398" t="s">
        <v>407</v>
      </c>
    </row>
    <row r="399" spans="2:17" x14ac:dyDescent="0.25">
      <c r="B399" t="str">
        <f t="shared" si="8"/>
        <v>Berrien</v>
      </c>
      <c r="C399" t="s">
        <v>408</v>
      </c>
      <c r="D399">
        <v>19286</v>
      </c>
      <c r="E399">
        <v>19291</v>
      </c>
      <c r="F399">
        <v>19361</v>
      </c>
      <c r="G399">
        <v>19377</v>
      </c>
      <c r="H399">
        <v>19162</v>
      </c>
      <c r="I399">
        <v>19059</v>
      </c>
      <c r="J399">
        <v>18815</v>
      </c>
      <c r="K399">
        <v>18975</v>
      </c>
      <c r="L399">
        <v>18972</v>
      </c>
      <c r="M399">
        <v>19113</v>
      </c>
      <c r="N399">
        <v>19252</v>
      </c>
      <c r="O399">
        <f>INDEX([1]Opioid_prescription_amounts!$C$2:$E$3144,MATCH(B399,[1]Opioid_prescription_amounts!$C$2:$C$3144,0),2)</f>
        <v>760.8</v>
      </c>
      <c r="P399">
        <f>INDEX([1]Opioid_prescription_amounts!$C$2:$E$3144,MATCH(B399,[1]Opioid_prescription_amounts!$C$2:$C$3144,0),3)</f>
        <v>404.5</v>
      </c>
      <c r="Q399" t="s">
        <v>408</v>
      </c>
    </row>
    <row r="400" spans="2:17" x14ac:dyDescent="0.25">
      <c r="B400" t="str">
        <f t="shared" si="8"/>
        <v>Bibb</v>
      </c>
      <c r="C400" t="s">
        <v>409</v>
      </c>
      <c r="D400">
        <v>155547</v>
      </c>
      <c r="E400">
        <v>155795</v>
      </c>
      <c r="F400">
        <v>155810</v>
      </c>
      <c r="G400">
        <v>156160</v>
      </c>
      <c r="H400">
        <v>156610</v>
      </c>
      <c r="I400">
        <v>155036</v>
      </c>
      <c r="J400">
        <v>154333</v>
      </c>
      <c r="K400">
        <v>153948</v>
      </c>
      <c r="L400">
        <v>153180</v>
      </c>
      <c r="M400">
        <v>152892</v>
      </c>
      <c r="N400">
        <v>153095</v>
      </c>
      <c r="O400">
        <f>INDEX([1]Opioid_prescription_amounts!$C$2:$E$3144,MATCH(B400,[1]Opioid_prescription_amounts!$C$2:$C$3144,0),2)</f>
        <v>426.8</v>
      </c>
      <c r="P400">
        <f>INDEX([1]Opioid_prescription_amounts!$C$2:$E$3144,MATCH(B400,[1]Opioid_prescription_amounts!$C$2:$C$3144,0),3)</f>
        <v>563</v>
      </c>
      <c r="Q400" t="s">
        <v>409</v>
      </c>
    </row>
    <row r="401" spans="2:17" x14ac:dyDescent="0.25">
      <c r="B401" t="str">
        <f t="shared" si="8"/>
        <v>Bleckley</v>
      </c>
      <c r="C401" t="s">
        <v>410</v>
      </c>
      <c r="D401">
        <v>13063</v>
      </c>
      <c r="E401">
        <v>13063</v>
      </c>
      <c r="F401">
        <v>13033</v>
      </c>
      <c r="G401">
        <v>13078</v>
      </c>
      <c r="H401">
        <v>12888</v>
      </c>
      <c r="I401">
        <v>12740</v>
      </c>
      <c r="J401">
        <v>12703</v>
      </c>
      <c r="K401">
        <v>12705</v>
      </c>
      <c r="L401">
        <v>12856</v>
      </c>
      <c r="M401">
        <v>12775</v>
      </c>
      <c r="N401">
        <v>12838</v>
      </c>
      <c r="O401">
        <f>INDEX([1]Opioid_prescription_amounts!$C$2:$E$3144,MATCH(B401,[1]Opioid_prescription_amounts!$C$2:$C$3144,0),2)</f>
        <v>1328.7</v>
      </c>
      <c r="P401">
        <f>INDEX([1]Opioid_prescription_amounts!$C$2:$E$3144,MATCH(B401,[1]Opioid_prescription_amounts!$C$2:$C$3144,0),3)</f>
        <v>1229.7</v>
      </c>
      <c r="Q401" t="s">
        <v>410</v>
      </c>
    </row>
    <row r="402" spans="2:17" x14ac:dyDescent="0.25">
      <c r="B402" t="str">
        <f t="shared" si="8"/>
        <v>Brantley</v>
      </c>
      <c r="C402" t="s">
        <v>411</v>
      </c>
      <c r="D402">
        <v>18411</v>
      </c>
      <c r="E402">
        <v>18414</v>
      </c>
      <c r="F402">
        <v>18465</v>
      </c>
      <c r="G402">
        <v>18545</v>
      </c>
      <c r="H402">
        <v>18513</v>
      </c>
      <c r="I402">
        <v>18241</v>
      </c>
      <c r="J402">
        <v>18349</v>
      </c>
      <c r="K402">
        <v>18416</v>
      </c>
      <c r="L402">
        <v>18376</v>
      </c>
      <c r="M402">
        <v>18767</v>
      </c>
      <c r="N402">
        <v>18897</v>
      </c>
      <c r="O402">
        <f>INDEX([1]Opioid_prescription_amounts!$C$2:$E$3144,MATCH(B402,[1]Opioid_prescription_amounts!$C$2:$C$3144,0),2)</f>
        <v>706.6</v>
      </c>
      <c r="P402">
        <f>INDEX([1]Opioid_prescription_amounts!$C$2:$E$3144,MATCH(B402,[1]Opioid_prescription_amounts!$C$2:$C$3144,0),3)</f>
        <v>748.9</v>
      </c>
      <c r="Q402" t="s">
        <v>411</v>
      </c>
    </row>
    <row r="403" spans="2:17" x14ac:dyDescent="0.25">
      <c r="B403" t="str">
        <f t="shared" si="8"/>
        <v>Brooks</v>
      </c>
      <c r="C403" t="s">
        <v>412</v>
      </c>
      <c r="D403">
        <v>16243</v>
      </c>
      <c r="E403">
        <v>16315</v>
      </c>
      <c r="F403">
        <v>16247</v>
      </c>
      <c r="G403">
        <v>15982</v>
      </c>
      <c r="H403">
        <v>15618</v>
      </c>
      <c r="I403">
        <v>15654</v>
      </c>
      <c r="J403">
        <v>15533</v>
      </c>
      <c r="K403">
        <v>15680</v>
      </c>
      <c r="L403">
        <v>15738</v>
      </c>
      <c r="M403">
        <v>15648</v>
      </c>
      <c r="N403">
        <v>15513</v>
      </c>
      <c r="O403">
        <f>INDEX([1]Opioid_prescription_amounts!$C$2:$E$3144,MATCH(B403,[1]Opioid_prescription_amounts!$C$2:$C$3144,0),2)</f>
        <v>1222.9000000000001</v>
      </c>
      <c r="P403">
        <f>INDEX([1]Opioid_prescription_amounts!$C$2:$E$3144,MATCH(B403,[1]Opioid_prescription_amounts!$C$2:$C$3144,0),3)</f>
        <v>837.6</v>
      </c>
      <c r="Q403" t="s">
        <v>412</v>
      </c>
    </row>
    <row r="404" spans="2:17" x14ac:dyDescent="0.25">
      <c r="B404" t="str">
        <f t="shared" si="8"/>
        <v>Bryan</v>
      </c>
      <c r="C404" t="s">
        <v>413</v>
      </c>
      <c r="D404">
        <v>30233</v>
      </c>
      <c r="E404">
        <v>30215</v>
      </c>
      <c r="F404">
        <v>30378</v>
      </c>
      <c r="G404">
        <v>31267</v>
      </c>
      <c r="H404">
        <v>32253</v>
      </c>
      <c r="I404">
        <v>33035</v>
      </c>
      <c r="J404">
        <v>33667</v>
      </c>
      <c r="K404">
        <v>34792</v>
      </c>
      <c r="L404">
        <v>35836</v>
      </c>
      <c r="M404">
        <v>37019</v>
      </c>
      <c r="N404">
        <v>38109</v>
      </c>
      <c r="O404">
        <f>INDEX([1]Opioid_prescription_amounts!$C$2:$E$3144,MATCH(B404,[1]Opioid_prescription_amounts!$C$2:$C$3144,0),2)</f>
        <v>563.70000000000005</v>
      </c>
      <c r="P404">
        <f>INDEX([1]Opioid_prescription_amounts!$C$2:$E$3144,MATCH(B404,[1]Opioid_prescription_amounts!$C$2:$C$3144,0),3)</f>
        <v>955.6</v>
      </c>
      <c r="Q404" t="s">
        <v>413</v>
      </c>
    </row>
    <row r="405" spans="2:17" x14ac:dyDescent="0.25">
      <c r="B405" t="str">
        <f t="shared" si="8"/>
        <v>Bulloch</v>
      </c>
      <c r="C405" t="s">
        <v>414</v>
      </c>
      <c r="D405">
        <v>70217</v>
      </c>
      <c r="E405">
        <v>70246</v>
      </c>
      <c r="F405">
        <v>70562</v>
      </c>
      <c r="G405">
        <v>72637</v>
      </c>
      <c r="H405">
        <v>73112</v>
      </c>
      <c r="I405">
        <v>71833</v>
      </c>
      <c r="J405">
        <v>72671</v>
      </c>
      <c r="K405">
        <v>73152</v>
      </c>
      <c r="L405">
        <v>74708</v>
      </c>
      <c r="M405">
        <v>76084</v>
      </c>
      <c r="N405">
        <v>77296</v>
      </c>
      <c r="O405">
        <f>INDEX([1]Opioid_prescription_amounts!$C$2:$E$3144,MATCH(B405,[1]Opioid_prescription_amounts!$C$2:$C$3144,0),2)</f>
        <v>779.6</v>
      </c>
      <c r="P405">
        <f>INDEX([1]Opioid_prescription_amounts!$C$2:$E$3144,MATCH(B405,[1]Opioid_prescription_amounts!$C$2:$C$3144,0),3)</f>
        <v>690.3</v>
      </c>
      <c r="Q405" t="s">
        <v>414</v>
      </c>
    </row>
    <row r="406" spans="2:17" x14ac:dyDescent="0.25">
      <c r="B406" t="str">
        <f t="shared" si="8"/>
        <v>Burke</v>
      </c>
      <c r="C406" t="s">
        <v>415</v>
      </c>
      <c r="D406">
        <v>23316</v>
      </c>
      <c r="E406">
        <v>23311</v>
      </c>
      <c r="F406">
        <v>23321</v>
      </c>
      <c r="G406">
        <v>23489</v>
      </c>
      <c r="H406">
        <v>23030</v>
      </c>
      <c r="I406">
        <v>22812</v>
      </c>
      <c r="J406">
        <v>22610</v>
      </c>
      <c r="K406">
        <v>22620</v>
      </c>
      <c r="L406">
        <v>22581</v>
      </c>
      <c r="M406">
        <v>22518</v>
      </c>
      <c r="N406">
        <v>22423</v>
      </c>
      <c r="O406">
        <f>INDEX([1]Opioid_prescription_amounts!$C$2:$E$3144,MATCH(B406,[1]Opioid_prescription_amounts!$C$2:$C$3144,0),2)</f>
        <v>607.79999999999995</v>
      </c>
      <c r="P406">
        <f>INDEX([1]Opioid_prescription_amounts!$C$2:$E$3144,MATCH(B406,[1]Opioid_prescription_amounts!$C$2:$C$3144,0),3)</f>
        <v>640.29999999999995</v>
      </c>
      <c r="Q406" t="s">
        <v>415</v>
      </c>
    </row>
    <row r="407" spans="2:17" x14ac:dyDescent="0.25">
      <c r="B407" t="str">
        <f t="shared" si="8"/>
        <v>Butts</v>
      </c>
      <c r="C407" t="s">
        <v>416</v>
      </c>
      <c r="D407">
        <v>23655</v>
      </c>
      <c r="E407">
        <v>23667</v>
      </c>
      <c r="F407">
        <v>23758</v>
      </c>
      <c r="G407">
        <v>23580</v>
      </c>
      <c r="H407">
        <v>23413</v>
      </c>
      <c r="I407">
        <v>23194</v>
      </c>
      <c r="J407">
        <v>23314</v>
      </c>
      <c r="K407">
        <v>23494</v>
      </c>
      <c r="L407">
        <v>23709</v>
      </c>
      <c r="M407">
        <v>24042</v>
      </c>
      <c r="N407">
        <v>24193</v>
      </c>
      <c r="O407">
        <f>INDEX([1]Opioid_prescription_amounts!$C$2:$E$3144,MATCH(B407,[1]Opioid_prescription_amounts!$C$2:$C$3144,0),2)</f>
        <v>568</v>
      </c>
      <c r="P407">
        <f>INDEX([1]Opioid_prescription_amounts!$C$2:$E$3144,MATCH(B407,[1]Opioid_prescription_amounts!$C$2:$C$3144,0),3)</f>
        <v>702.2</v>
      </c>
      <c r="Q407" t="s">
        <v>416</v>
      </c>
    </row>
    <row r="408" spans="2:17" x14ac:dyDescent="0.25">
      <c r="B408" t="str">
        <f t="shared" si="8"/>
        <v>Calhoun</v>
      </c>
      <c r="C408" t="s">
        <v>417</v>
      </c>
      <c r="D408">
        <v>6694</v>
      </c>
      <c r="E408">
        <v>6697</v>
      </c>
      <c r="F408">
        <v>6697</v>
      </c>
      <c r="G408">
        <v>6624</v>
      </c>
      <c r="H408">
        <v>6565</v>
      </c>
      <c r="I408">
        <v>6596</v>
      </c>
      <c r="J408">
        <v>6505</v>
      </c>
      <c r="K408">
        <v>6531</v>
      </c>
      <c r="L408">
        <v>6352</v>
      </c>
      <c r="M408">
        <v>6399</v>
      </c>
      <c r="N408">
        <v>6352</v>
      </c>
      <c r="O408">
        <f>INDEX([1]Opioid_prescription_amounts!$C$2:$E$3144,MATCH(B408,[1]Opioid_prescription_amounts!$C$2:$C$3144,0),2)</f>
        <v>1741.4</v>
      </c>
      <c r="P408">
        <f>INDEX([1]Opioid_prescription_amounts!$C$2:$E$3144,MATCH(B408,[1]Opioid_prescription_amounts!$C$2:$C$3144,0),3)</f>
        <v>1755.6</v>
      </c>
      <c r="Q408" t="s">
        <v>417</v>
      </c>
    </row>
    <row r="409" spans="2:17" x14ac:dyDescent="0.25">
      <c r="B409" t="str">
        <f t="shared" si="8"/>
        <v>Camden</v>
      </c>
      <c r="C409" t="s">
        <v>418</v>
      </c>
      <c r="D409">
        <v>50513</v>
      </c>
      <c r="E409">
        <v>50512</v>
      </c>
      <c r="F409">
        <v>50660</v>
      </c>
      <c r="G409">
        <v>50297</v>
      </c>
      <c r="H409">
        <v>51341</v>
      </c>
      <c r="I409">
        <v>51403</v>
      </c>
      <c r="J409">
        <v>51918</v>
      </c>
      <c r="K409">
        <v>52470</v>
      </c>
      <c r="L409">
        <v>52438</v>
      </c>
      <c r="M409">
        <v>53067</v>
      </c>
      <c r="N409">
        <v>53677</v>
      </c>
      <c r="O409">
        <f>INDEX([1]Opioid_prescription_amounts!$C$2:$E$3144,MATCH(B409,[1]Opioid_prescription_amounts!$C$2:$C$3144,0),2)</f>
        <v>891.4</v>
      </c>
      <c r="P409">
        <f>INDEX([1]Opioid_prescription_amounts!$C$2:$E$3144,MATCH(B409,[1]Opioid_prescription_amounts!$C$2:$C$3144,0),3)</f>
        <v>607.20000000000005</v>
      </c>
      <c r="Q409" t="s">
        <v>418</v>
      </c>
    </row>
    <row r="410" spans="2:17" x14ac:dyDescent="0.25">
      <c r="B410" t="str">
        <f t="shared" si="8"/>
        <v>Candler</v>
      </c>
      <c r="C410" t="s">
        <v>419</v>
      </c>
      <c r="D410">
        <v>10998</v>
      </c>
      <c r="E410">
        <v>10995</v>
      </c>
      <c r="F410">
        <v>11020</v>
      </c>
      <c r="G410">
        <v>11202</v>
      </c>
      <c r="H410">
        <v>11096</v>
      </c>
      <c r="I410">
        <v>10953</v>
      </c>
      <c r="J410">
        <v>10859</v>
      </c>
      <c r="K410">
        <v>10867</v>
      </c>
      <c r="L410">
        <v>10847</v>
      </c>
      <c r="M410">
        <v>10725</v>
      </c>
      <c r="N410">
        <v>10836</v>
      </c>
      <c r="O410">
        <f>INDEX([1]Opioid_prescription_amounts!$C$2:$E$3144,MATCH(B410,[1]Opioid_prescription_amounts!$C$2:$C$3144,0),2)</f>
        <v>655.8</v>
      </c>
      <c r="P410">
        <f>INDEX([1]Opioid_prescription_amounts!$C$2:$E$3144,MATCH(B410,[1]Opioid_prescription_amounts!$C$2:$C$3144,0),3)</f>
        <v>1059.0999999999999</v>
      </c>
      <c r="Q410" t="s">
        <v>419</v>
      </c>
    </row>
    <row r="411" spans="2:17" x14ac:dyDescent="0.25">
      <c r="B411" t="str">
        <f t="shared" si="8"/>
        <v>Carroll</v>
      </c>
      <c r="C411" t="s">
        <v>420</v>
      </c>
      <c r="D411">
        <v>110527</v>
      </c>
      <c r="E411">
        <v>110580</v>
      </c>
      <c r="F411">
        <v>110667</v>
      </c>
      <c r="G411">
        <v>110727</v>
      </c>
      <c r="H411">
        <v>111413</v>
      </c>
      <c r="I411">
        <v>112276</v>
      </c>
      <c r="J411">
        <v>113942</v>
      </c>
      <c r="K411">
        <v>114467</v>
      </c>
      <c r="L411">
        <v>116123</v>
      </c>
      <c r="M411">
        <v>117458</v>
      </c>
      <c r="N411">
        <v>118121</v>
      </c>
      <c r="O411">
        <f>INDEX([1]Opioid_prescription_amounts!$C$2:$E$3144,MATCH(B411,[1]Opioid_prescription_amounts!$C$2:$C$3144,0),2)</f>
        <v>625.5</v>
      </c>
      <c r="P411">
        <f>INDEX([1]Opioid_prescription_amounts!$C$2:$E$3144,MATCH(B411,[1]Opioid_prescription_amounts!$C$2:$C$3144,0),3)</f>
        <v>667</v>
      </c>
      <c r="Q411" t="s">
        <v>420</v>
      </c>
    </row>
    <row r="412" spans="2:17" x14ac:dyDescent="0.25">
      <c r="B412" t="str">
        <f t="shared" si="8"/>
        <v>Catoosa</v>
      </c>
      <c r="C412" t="s">
        <v>421</v>
      </c>
      <c r="D412">
        <v>63942</v>
      </c>
      <c r="E412">
        <v>63937</v>
      </c>
      <c r="F412">
        <v>64081</v>
      </c>
      <c r="G412">
        <v>64756</v>
      </c>
      <c r="H412">
        <v>64868</v>
      </c>
      <c r="I412">
        <v>65228</v>
      </c>
      <c r="J412">
        <v>65477</v>
      </c>
      <c r="K412">
        <v>65799</v>
      </c>
      <c r="L412">
        <v>66294</v>
      </c>
      <c r="M412">
        <v>66503</v>
      </c>
      <c r="N412">
        <v>67420</v>
      </c>
      <c r="O412">
        <f>INDEX([1]Opioid_prescription_amounts!$C$2:$E$3144,MATCH(B412,[1]Opioid_prescription_amounts!$C$2:$C$3144,0),2)</f>
        <v>1444.2</v>
      </c>
      <c r="P412">
        <f>INDEX([1]Opioid_prescription_amounts!$C$2:$E$3144,MATCH(B412,[1]Opioid_prescription_amounts!$C$2:$C$3144,0),3)</f>
        <v>1103.5</v>
      </c>
      <c r="Q412" t="s">
        <v>421</v>
      </c>
    </row>
    <row r="413" spans="2:17" x14ac:dyDescent="0.25">
      <c r="B413" t="str">
        <f t="shared" si="8"/>
        <v>Charlton</v>
      </c>
      <c r="C413" t="s">
        <v>422</v>
      </c>
      <c r="D413">
        <v>12171</v>
      </c>
      <c r="E413">
        <v>12171</v>
      </c>
      <c r="F413">
        <v>12852</v>
      </c>
      <c r="G413">
        <v>13454</v>
      </c>
      <c r="H413">
        <v>13350</v>
      </c>
      <c r="I413">
        <v>13109</v>
      </c>
      <c r="J413">
        <v>13052</v>
      </c>
      <c r="K413">
        <v>13234</v>
      </c>
      <c r="L413">
        <v>12838</v>
      </c>
      <c r="M413">
        <v>12822</v>
      </c>
      <c r="N413">
        <v>12968</v>
      </c>
      <c r="O413">
        <f>INDEX([1]Opioid_prescription_amounts!$C$2:$E$3144,MATCH(B413,[1]Opioid_prescription_amounts!$C$2:$C$3144,0),2)</f>
        <v>853.1</v>
      </c>
      <c r="P413">
        <f>INDEX([1]Opioid_prescription_amounts!$C$2:$E$3144,MATCH(B413,[1]Opioid_prescription_amounts!$C$2:$C$3144,0),3)</f>
        <v>774.8</v>
      </c>
      <c r="Q413" t="s">
        <v>422</v>
      </c>
    </row>
    <row r="414" spans="2:17" x14ac:dyDescent="0.25">
      <c r="B414" t="str">
        <f t="shared" si="8"/>
        <v>Chatham</v>
      </c>
      <c r="C414" t="s">
        <v>423</v>
      </c>
      <c r="D414">
        <v>265128</v>
      </c>
      <c r="E414">
        <v>265126</v>
      </c>
      <c r="F414">
        <v>265792</v>
      </c>
      <c r="G414">
        <v>271590</v>
      </c>
      <c r="H414">
        <v>276134</v>
      </c>
      <c r="I414">
        <v>277631</v>
      </c>
      <c r="J414">
        <v>282197</v>
      </c>
      <c r="K414">
        <v>285959</v>
      </c>
      <c r="L414">
        <v>288633</v>
      </c>
      <c r="M414">
        <v>289260</v>
      </c>
      <c r="N414">
        <v>289195</v>
      </c>
      <c r="O414">
        <f>INDEX([1]Opioid_prescription_amounts!$C$2:$E$3144,MATCH(B414,[1]Opioid_prescription_amounts!$C$2:$C$3144,0),2)</f>
        <v>727.7</v>
      </c>
      <c r="P414">
        <f>INDEX([1]Opioid_prescription_amounts!$C$2:$E$3144,MATCH(B414,[1]Opioid_prescription_amounts!$C$2:$C$3144,0),3)</f>
        <v>676.4</v>
      </c>
      <c r="Q414" t="s">
        <v>423</v>
      </c>
    </row>
    <row r="415" spans="2:17" x14ac:dyDescent="0.25">
      <c r="B415" t="str">
        <f t="shared" si="8"/>
        <v>Chattahoochee</v>
      </c>
      <c r="C415" t="s">
        <v>424</v>
      </c>
      <c r="D415">
        <v>11267</v>
      </c>
      <c r="E415">
        <v>11267</v>
      </c>
      <c r="F415">
        <v>11189</v>
      </c>
      <c r="G415">
        <v>11261</v>
      </c>
      <c r="H415">
        <v>12270</v>
      </c>
      <c r="I415">
        <v>12254</v>
      </c>
      <c r="J415">
        <v>11709</v>
      </c>
      <c r="K415">
        <v>11067</v>
      </c>
      <c r="L415">
        <v>10088</v>
      </c>
      <c r="M415">
        <v>10285</v>
      </c>
      <c r="N415">
        <v>10684</v>
      </c>
      <c r="O415" t="str">
        <f>INDEX([1]Opioid_prescription_amounts!$C$2:$E$3144,MATCH(B415,[1]Opioid_prescription_amounts!$C$2:$C$3144,0),2)</f>
        <v>N/A</v>
      </c>
      <c r="P415" t="str">
        <f>INDEX([1]Opioid_prescription_amounts!$C$2:$E$3144,MATCH(B415,[1]Opioid_prescription_amounts!$C$2:$C$3144,0),3)</f>
        <v>N/A</v>
      </c>
      <c r="Q415" t="s">
        <v>424</v>
      </c>
    </row>
    <row r="416" spans="2:17" x14ac:dyDescent="0.25">
      <c r="B416" t="str">
        <f t="shared" si="8"/>
        <v>Chattooga</v>
      </c>
      <c r="C416" t="s">
        <v>425</v>
      </c>
      <c r="D416">
        <v>26015</v>
      </c>
      <c r="E416">
        <v>26017</v>
      </c>
      <c r="F416">
        <v>25952</v>
      </c>
      <c r="G416">
        <v>25675</v>
      </c>
      <c r="H416">
        <v>25616</v>
      </c>
      <c r="I416">
        <v>25040</v>
      </c>
      <c r="J416">
        <v>24857</v>
      </c>
      <c r="K416">
        <v>24895</v>
      </c>
      <c r="L416">
        <v>24826</v>
      </c>
      <c r="M416">
        <v>24716</v>
      </c>
      <c r="N416">
        <v>24790</v>
      </c>
      <c r="O416">
        <f>INDEX([1]Opioid_prescription_amounts!$C$2:$E$3144,MATCH(B416,[1]Opioid_prescription_amounts!$C$2:$C$3144,0),2)</f>
        <v>765.1</v>
      </c>
      <c r="P416">
        <f>INDEX([1]Opioid_prescription_amounts!$C$2:$E$3144,MATCH(B416,[1]Opioid_prescription_amounts!$C$2:$C$3144,0),3)</f>
        <v>967.7</v>
      </c>
      <c r="Q416" t="s">
        <v>425</v>
      </c>
    </row>
    <row r="417" spans="2:17" x14ac:dyDescent="0.25">
      <c r="B417" t="str">
        <f t="shared" si="8"/>
        <v>Cherokee</v>
      </c>
      <c r="C417" t="s">
        <v>426</v>
      </c>
      <c r="D417">
        <v>214346</v>
      </c>
      <c r="E417">
        <v>214372</v>
      </c>
      <c r="F417">
        <v>215191</v>
      </c>
      <c r="G417">
        <v>217711</v>
      </c>
      <c r="H417">
        <v>220638</v>
      </c>
      <c r="I417">
        <v>224336</v>
      </c>
      <c r="J417">
        <v>230208</v>
      </c>
      <c r="K417">
        <v>235387</v>
      </c>
      <c r="L417">
        <v>241912</v>
      </c>
      <c r="M417">
        <v>247894</v>
      </c>
      <c r="N417">
        <v>254149</v>
      </c>
      <c r="O417">
        <f>INDEX([1]Opioid_prescription_amounts!$C$2:$E$3144,MATCH(B417,[1]Opioid_prescription_amounts!$C$2:$C$3144,0),2)</f>
        <v>1692</v>
      </c>
      <c r="P417">
        <f>INDEX([1]Opioid_prescription_amounts!$C$2:$E$3144,MATCH(B417,[1]Opioid_prescription_amounts!$C$2:$C$3144,0),3)</f>
        <v>1893.6</v>
      </c>
      <c r="Q417" t="s">
        <v>426</v>
      </c>
    </row>
    <row r="418" spans="2:17" x14ac:dyDescent="0.25">
      <c r="B418" t="str">
        <f t="shared" si="8"/>
        <v>Clarke</v>
      </c>
      <c r="C418" t="s">
        <v>427</v>
      </c>
      <c r="D418">
        <v>116714</v>
      </c>
      <c r="E418">
        <v>116697</v>
      </c>
      <c r="F418">
        <v>117410</v>
      </c>
      <c r="G418">
        <v>118227</v>
      </c>
      <c r="H418">
        <v>119904</v>
      </c>
      <c r="I418">
        <v>120905</v>
      </c>
      <c r="J418">
        <v>120413</v>
      </c>
      <c r="K418">
        <v>123552</v>
      </c>
      <c r="L418">
        <v>124894</v>
      </c>
      <c r="M418">
        <v>126820</v>
      </c>
      <c r="N418">
        <v>127330</v>
      </c>
      <c r="O418">
        <f>INDEX([1]Opioid_prescription_amounts!$C$2:$E$3144,MATCH(B418,[1]Opioid_prescription_amounts!$C$2:$C$3144,0),2)</f>
        <v>1061.3</v>
      </c>
      <c r="P418">
        <f>INDEX([1]Opioid_prescription_amounts!$C$2:$E$3144,MATCH(B418,[1]Opioid_prescription_amounts!$C$2:$C$3144,0),3)</f>
        <v>1108.2</v>
      </c>
      <c r="Q418" t="s">
        <v>427</v>
      </c>
    </row>
    <row r="419" spans="2:17" x14ac:dyDescent="0.25">
      <c r="B419" t="str">
        <f t="shared" si="8"/>
        <v>Clay</v>
      </c>
      <c r="C419" t="s">
        <v>428</v>
      </c>
      <c r="D419">
        <v>3183</v>
      </c>
      <c r="E419">
        <v>3185</v>
      </c>
      <c r="F419">
        <v>3176</v>
      </c>
      <c r="G419">
        <v>3161</v>
      </c>
      <c r="H419">
        <v>3105</v>
      </c>
      <c r="I419">
        <v>3014</v>
      </c>
      <c r="J419">
        <v>3072</v>
      </c>
      <c r="K419">
        <v>3077</v>
      </c>
      <c r="L419">
        <v>3005</v>
      </c>
      <c r="M419">
        <v>2962</v>
      </c>
      <c r="N419">
        <v>2887</v>
      </c>
      <c r="O419">
        <f>INDEX([1]Opioid_prescription_amounts!$C$2:$E$3144,MATCH(B419,[1]Opioid_prescription_amounts!$C$2:$C$3144,0),2)</f>
        <v>1196.0999999999999</v>
      </c>
      <c r="P419">
        <f>INDEX([1]Opioid_prescription_amounts!$C$2:$E$3144,MATCH(B419,[1]Opioid_prescription_amounts!$C$2:$C$3144,0),3)</f>
        <v>1223.5</v>
      </c>
      <c r="Q419" t="s">
        <v>428</v>
      </c>
    </row>
    <row r="420" spans="2:17" x14ac:dyDescent="0.25">
      <c r="B420" t="str">
        <f t="shared" si="8"/>
        <v>Clayton</v>
      </c>
      <c r="C420" t="s">
        <v>429</v>
      </c>
      <c r="D420">
        <v>259424</v>
      </c>
      <c r="E420">
        <v>259580</v>
      </c>
      <c r="F420">
        <v>259831</v>
      </c>
      <c r="G420">
        <v>261981</v>
      </c>
      <c r="H420">
        <v>265283</v>
      </c>
      <c r="I420">
        <v>264033</v>
      </c>
      <c r="J420">
        <v>266678</v>
      </c>
      <c r="K420">
        <v>272868</v>
      </c>
      <c r="L420">
        <v>279636</v>
      </c>
      <c r="M420">
        <v>284534</v>
      </c>
      <c r="N420">
        <v>289615</v>
      </c>
      <c r="O420">
        <f>INDEX([1]Opioid_prescription_amounts!$C$2:$E$3144,MATCH(B420,[1]Opioid_prescription_amounts!$C$2:$C$3144,0),2)</f>
        <v>495.7</v>
      </c>
      <c r="P420">
        <f>INDEX([1]Opioid_prescription_amounts!$C$2:$E$3144,MATCH(B420,[1]Opioid_prescription_amounts!$C$2:$C$3144,0),3)</f>
        <v>283.7</v>
      </c>
      <c r="Q420" t="s">
        <v>429</v>
      </c>
    </row>
    <row r="421" spans="2:17" x14ac:dyDescent="0.25">
      <c r="B421" t="str">
        <f t="shared" si="8"/>
        <v>Clinch</v>
      </c>
      <c r="C421" t="s">
        <v>430</v>
      </c>
      <c r="D421">
        <v>6798</v>
      </c>
      <c r="E421">
        <v>6798</v>
      </c>
      <c r="F421">
        <v>6770</v>
      </c>
      <c r="G421">
        <v>6723</v>
      </c>
      <c r="H421">
        <v>6695</v>
      </c>
      <c r="I421">
        <v>6762</v>
      </c>
      <c r="J421">
        <v>6785</v>
      </c>
      <c r="K421">
        <v>6836</v>
      </c>
      <c r="L421">
        <v>6761</v>
      </c>
      <c r="M421">
        <v>6684</v>
      </c>
      <c r="N421">
        <v>6648</v>
      </c>
      <c r="O421">
        <f>INDEX([1]Opioid_prescription_amounts!$C$2:$E$3144,MATCH(B421,[1]Opioid_prescription_amounts!$C$2:$C$3144,0),2)</f>
        <v>944.9</v>
      </c>
      <c r="P421">
        <f>INDEX([1]Opioid_prescription_amounts!$C$2:$E$3144,MATCH(B421,[1]Opioid_prescription_amounts!$C$2:$C$3144,0),3)</f>
        <v>1067.9000000000001</v>
      </c>
      <c r="Q421" t="s">
        <v>430</v>
      </c>
    </row>
    <row r="422" spans="2:17" x14ac:dyDescent="0.25">
      <c r="B422" t="str">
        <f t="shared" si="8"/>
        <v>Cobb</v>
      </c>
      <c r="C422" t="s">
        <v>431</v>
      </c>
      <c r="D422">
        <v>688078</v>
      </c>
      <c r="E422">
        <v>688071</v>
      </c>
      <c r="F422">
        <v>689528</v>
      </c>
      <c r="G422">
        <v>696501</v>
      </c>
      <c r="H422">
        <v>706399</v>
      </c>
      <c r="I422">
        <v>716162</v>
      </c>
      <c r="J422">
        <v>727757</v>
      </c>
      <c r="K422">
        <v>739319</v>
      </c>
      <c r="L422">
        <v>748563</v>
      </c>
      <c r="M422">
        <v>752783</v>
      </c>
      <c r="N422">
        <v>756865</v>
      </c>
      <c r="O422">
        <f>INDEX([1]Opioid_prescription_amounts!$C$2:$E$3144,MATCH(B422,[1]Opioid_prescription_amounts!$C$2:$C$3144,0),2)</f>
        <v>703.1</v>
      </c>
      <c r="P422">
        <f>INDEX([1]Opioid_prescription_amounts!$C$2:$E$3144,MATCH(B422,[1]Opioid_prescription_amounts!$C$2:$C$3144,0),3)</f>
        <v>514.20000000000005</v>
      </c>
      <c r="Q422" t="s">
        <v>431</v>
      </c>
    </row>
    <row r="423" spans="2:17" x14ac:dyDescent="0.25">
      <c r="B423" t="str">
        <f t="shared" si="8"/>
        <v>Coffee</v>
      </c>
      <c r="C423" t="s">
        <v>432</v>
      </c>
      <c r="D423">
        <v>42356</v>
      </c>
      <c r="E423">
        <v>42354</v>
      </c>
      <c r="F423">
        <v>42735</v>
      </c>
      <c r="G423">
        <v>43004</v>
      </c>
      <c r="H423">
        <v>43135</v>
      </c>
      <c r="I423">
        <v>43092</v>
      </c>
      <c r="J423">
        <v>42899</v>
      </c>
      <c r="K423">
        <v>43000</v>
      </c>
      <c r="L423">
        <v>42929</v>
      </c>
      <c r="M423">
        <v>42885</v>
      </c>
      <c r="N423">
        <v>43093</v>
      </c>
      <c r="O423">
        <f>INDEX([1]Opioid_prescription_amounts!$C$2:$E$3144,MATCH(B423,[1]Opioid_prescription_amounts!$C$2:$C$3144,0),2)</f>
        <v>838.3</v>
      </c>
      <c r="P423">
        <f>INDEX([1]Opioid_prescription_amounts!$C$2:$E$3144,MATCH(B423,[1]Opioid_prescription_amounts!$C$2:$C$3144,0),3)</f>
        <v>912</v>
      </c>
      <c r="Q423" t="s">
        <v>432</v>
      </c>
    </row>
    <row r="424" spans="2:17" x14ac:dyDescent="0.25">
      <c r="B424" t="str">
        <f t="shared" si="8"/>
        <v>Colquitt</v>
      </c>
      <c r="C424" t="s">
        <v>433</v>
      </c>
      <c r="D424">
        <v>45498</v>
      </c>
      <c r="E424">
        <v>45499</v>
      </c>
      <c r="F424">
        <v>45638</v>
      </c>
      <c r="G424">
        <v>45782</v>
      </c>
      <c r="H424">
        <v>46033</v>
      </c>
      <c r="I424">
        <v>46150</v>
      </c>
      <c r="J424">
        <v>45893</v>
      </c>
      <c r="K424">
        <v>45509</v>
      </c>
      <c r="L424">
        <v>45492</v>
      </c>
      <c r="M424">
        <v>45543</v>
      </c>
      <c r="N424">
        <v>45592</v>
      </c>
      <c r="O424">
        <f>INDEX([1]Opioid_prescription_amounts!$C$2:$E$3144,MATCH(B424,[1]Opioid_prescription_amounts!$C$2:$C$3144,0),2)</f>
        <v>585.70000000000005</v>
      </c>
      <c r="P424">
        <f>INDEX([1]Opioid_prescription_amounts!$C$2:$E$3144,MATCH(B424,[1]Opioid_prescription_amounts!$C$2:$C$3144,0),3)</f>
        <v>630</v>
      </c>
      <c r="Q424" t="s">
        <v>433</v>
      </c>
    </row>
    <row r="425" spans="2:17" x14ac:dyDescent="0.25">
      <c r="B425" t="str">
        <f t="shared" si="8"/>
        <v>Columbia</v>
      </c>
      <c r="C425" t="s">
        <v>434</v>
      </c>
      <c r="D425">
        <v>124053</v>
      </c>
      <c r="E425">
        <v>124041</v>
      </c>
      <c r="F425">
        <v>124977</v>
      </c>
      <c r="G425">
        <v>128812</v>
      </c>
      <c r="H425">
        <v>132560</v>
      </c>
      <c r="I425">
        <v>136178</v>
      </c>
      <c r="J425">
        <v>139151</v>
      </c>
      <c r="K425">
        <v>143912</v>
      </c>
      <c r="L425">
        <v>147477</v>
      </c>
      <c r="M425">
        <v>151642</v>
      </c>
      <c r="N425">
        <v>154291</v>
      </c>
      <c r="O425">
        <f>INDEX([1]Opioid_prescription_amounts!$C$2:$E$3144,MATCH(B425,[1]Opioid_prescription_amounts!$C$2:$C$3144,0),2)</f>
        <v>858</v>
      </c>
      <c r="P425">
        <f>INDEX([1]Opioid_prescription_amounts!$C$2:$E$3144,MATCH(B425,[1]Opioid_prescription_amounts!$C$2:$C$3144,0),3)</f>
        <v>785.6</v>
      </c>
      <c r="Q425" t="s">
        <v>434</v>
      </c>
    </row>
    <row r="426" spans="2:17" x14ac:dyDescent="0.25">
      <c r="B426" t="str">
        <f t="shared" si="8"/>
        <v>Cook</v>
      </c>
      <c r="C426" t="s">
        <v>435</v>
      </c>
      <c r="D426">
        <v>17212</v>
      </c>
      <c r="E426">
        <v>17209</v>
      </c>
      <c r="F426">
        <v>17187</v>
      </c>
      <c r="G426">
        <v>17031</v>
      </c>
      <c r="H426">
        <v>16902</v>
      </c>
      <c r="I426">
        <v>17051</v>
      </c>
      <c r="J426">
        <v>17298</v>
      </c>
      <c r="K426">
        <v>17069</v>
      </c>
      <c r="L426">
        <v>17159</v>
      </c>
      <c r="M426">
        <v>17230</v>
      </c>
      <c r="N426">
        <v>17162</v>
      </c>
      <c r="O426">
        <f>INDEX([1]Opioid_prescription_amounts!$C$2:$E$3144,MATCH(B426,[1]Opioid_prescription_amounts!$C$2:$C$3144,0),2)</f>
        <v>598.29999999999995</v>
      </c>
      <c r="P426">
        <f>INDEX([1]Opioid_prescription_amounts!$C$2:$E$3144,MATCH(B426,[1]Opioid_prescription_amounts!$C$2:$C$3144,0),3)</f>
        <v>702.3</v>
      </c>
      <c r="Q426" t="s">
        <v>435</v>
      </c>
    </row>
    <row r="427" spans="2:17" x14ac:dyDescent="0.25">
      <c r="B427" t="str">
        <f t="shared" si="8"/>
        <v>Coweta</v>
      </c>
      <c r="C427" t="s">
        <v>436</v>
      </c>
      <c r="D427">
        <v>127317</v>
      </c>
      <c r="E427">
        <v>127353</v>
      </c>
      <c r="F427">
        <v>127919</v>
      </c>
      <c r="G427">
        <v>129345</v>
      </c>
      <c r="H427">
        <v>130575</v>
      </c>
      <c r="I427">
        <v>132937</v>
      </c>
      <c r="J427">
        <v>135140</v>
      </c>
      <c r="K427">
        <v>138106</v>
      </c>
      <c r="L427">
        <v>140419</v>
      </c>
      <c r="M427">
        <v>143050</v>
      </c>
      <c r="N427">
        <v>145864</v>
      </c>
      <c r="O427">
        <f>INDEX([1]Opioid_prescription_amounts!$C$2:$E$3144,MATCH(B427,[1]Opioid_prescription_amounts!$C$2:$C$3144,0),2)</f>
        <v>763.1</v>
      </c>
      <c r="P427">
        <f>INDEX([1]Opioid_prescription_amounts!$C$2:$E$3144,MATCH(B427,[1]Opioid_prescription_amounts!$C$2:$C$3144,0),3)</f>
        <v>646</v>
      </c>
      <c r="Q427" t="s">
        <v>436</v>
      </c>
    </row>
    <row r="428" spans="2:17" x14ac:dyDescent="0.25">
      <c r="B428" t="str">
        <f t="shared" si="8"/>
        <v>Crawford</v>
      </c>
      <c r="C428" t="s">
        <v>437</v>
      </c>
      <c r="D428">
        <v>12630</v>
      </c>
      <c r="E428">
        <v>12630</v>
      </c>
      <c r="F428">
        <v>12616</v>
      </c>
      <c r="G428">
        <v>12614</v>
      </c>
      <c r="H428">
        <v>12610</v>
      </c>
      <c r="I428">
        <v>12514</v>
      </c>
      <c r="J428">
        <v>12431</v>
      </c>
      <c r="K428">
        <v>12382</v>
      </c>
      <c r="L428">
        <v>12294</v>
      </c>
      <c r="M428">
        <v>12295</v>
      </c>
      <c r="N428">
        <v>12318</v>
      </c>
      <c r="O428">
        <f>INDEX([1]Opioid_prescription_amounts!$C$2:$E$3144,MATCH(B428,[1]Opioid_prescription_amounts!$C$2:$C$3144,0),2)</f>
        <v>1512.8</v>
      </c>
      <c r="P428">
        <f>INDEX([1]Opioid_prescription_amounts!$C$2:$E$3144,MATCH(B428,[1]Opioid_prescription_amounts!$C$2:$C$3144,0),3)</f>
        <v>1657.5</v>
      </c>
      <c r="Q428" t="s">
        <v>437</v>
      </c>
    </row>
    <row r="429" spans="2:17" x14ac:dyDescent="0.25">
      <c r="B429" t="str">
        <f t="shared" si="8"/>
        <v>Crisp</v>
      </c>
      <c r="C429" t="s">
        <v>438</v>
      </c>
      <c r="D429">
        <v>23439</v>
      </c>
      <c r="E429">
        <v>23430</v>
      </c>
      <c r="F429">
        <v>23429</v>
      </c>
      <c r="G429">
        <v>23750</v>
      </c>
      <c r="H429">
        <v>23587</v>
      </c>
      <c r="I429">
        <v>23294</v>
      </c>
      <c r="J429">
        <v>23063</v>
      </c>
      <c r="K429">
        <v>22949</v>
      </c>
      <c r="L429">
        <v>22893</v>
      </c>
      <c r="M429">
        <v>22723</v>
      </c>
      <c r="N429">
        <v>22601</v>
      </c>
      <c r="O429">
        <f>INDEX([1]Opioid_prescription_amounts!$C$2:$E$3144,MATCH(B429,[1]Opioid_prescription_amounts!$C$2:$C$3144,0),2)</f>
        <v>1537.9</v>
      </c>
      <c r="P429">
        <f>INDEX([1]Opioid_prescription_amounts!$C$2:$E$3144,MATCH(B429,[1]Opioid_prescription_amounts!$C$2:$C$3144,0),3)</f>
        <v>1575.8</v>
      </c>
      <c r="Q429" t="s">
        <v>438</v>
      </c>
    </row>
    <row r="430" spans="2:17" x14ac:dyDescent="0.25">
      <c r="B430" t="str">
        <f t="shared" si="8"/>
        <v>Dade</v>
      </c>
      <c r="C430" t="s">
        <v>439</v>
      </c>
      <c r="D430">
        <v>16633</v>
      </c>
      <c r="E430">
        <v>16635</v>
      </c>
      <c r="F430">
        <v>16622</v>
      </c>
      <c r="G430">
        <v>16591</v>
      </c>
      <c r="H430">
        <v>16509</v>
      </c>
      <c r="I430">
        <v>16448</v>
      </c>
      <c r="J430">
        <v>16282</v>
      </c>
      <c r="K430">
        <v>16157</v>
      </c>
      <c r="L430">
        <v>16220</v>
      </c>
      <c r="M430">
        <v>16249</v>
      </c>
      <c r="N430">
        <v>16226</v>
      </c>
      <c r="O430">
        <f>INDEX([1]Opioid_prescription_amounts!$C$2:$E$3144,MATCH(B430,[1]Opioid_prescription_amounts!$C$2:$C$3144,0),2)</f>
        <v>640.4</v>
      </c>
      <c r="P430">
        <f>INDEX([1]Opioid_prescription_amounts!$C$2:$E$3144,MATCH(B430,[1]Opioid_prescription_amounts!$C$2:$C$3144,0),3)</f>
        <v>595.9</v>
      </c>
      <c r="Q430" t="s">
        <v>439</v>
      </c>
    </row>
    <row r="431" spans="2:17" x14ac:dyDescent="0.25">
      <c r="B431" t="str">
        <f t="shared" si="8"/>
        <v>Dawson</v>
      </c>
      <c r="C431" t="s">
        <v>440</v>
      </c>
      <c r="D431">
        <v>22330</v>
      </c>
      <c r="E431">
        <v>22337</v>
      </c>
      <c r="F431">
        <v>22288</v>
      </c>
      <c r="G431">
        <v>22290</v>
      </c>
      <c r="H431">
        <v>22464</v>
      </c>
      <c r="I431">
        <v>22683</v>
      </c>
      <c r="J431">
        <v>22978</v>
      </c>
      <c r="K431">
        <v>23312</v>
      </c>
      <c r="L431">
        <v>23608</v>
      </c>
      <c r="M431">
        <v>24324</v>
      </c>
      <c r="N431">
        <v>25083</v>
      </c>
      <c r="O431">
        <f>INDEX([1]Opioid_prescription_amounts!$C$2:$E$3144,MATCH(B431,[1]Opioid_prescription_amounts!$C$2:$C$3144,0),2)</f>
        <v>1194.3</v>
      </c>
      <c r="P431">
        <f>INDEX([1]Opioid_prescription_amounts!$C$2:$E$3144,MATCH(B431,[1]Opioid_prescription_amounts!$C$2:$C$3144,0),3)</f>
        <v>1056.4000000000001</v>
      </c>
      <c r="Q431" t="s">
        <v>440</v>
      </c>
    </row>
    <row r="432" spans="2:17" x14ac:dyDescent="0.25">
      <c r="B432" t="str">
        <f t="shared" si="8"/>
        <v>Decatur</v>
      </c>
      <c r="C432" t="s">
        <v>441</v>
      </c>
      <c r="D432">
        <v>27842</v>
      </c>
      <c r="E432">
        <v>27842</v>
      </c>
      <c r="F432">
        <v>27814</v>
      </c>
      <c r="G432">
        <v>27649</v>
      </c>
      <c r="H432">
        <v>27446</v>
      </c>
      <c r="I432">
        <v>27398</v>
      </c>
      <c r="J432">
        <v>27178</v>
      </c>
      <c r="K432">
        <v>27055</v>
      </c>
      <c r="L432">
        <v>26683</v>
      </c>
      <c r="M432">
        <v>26674</v>
      </c>
      <c r="N432">
        <v>26575</v>
      </c>
      <c r="O432">
        <f>INDEX([1]Opioid_prescription_amounts!$C$2:$E$3144,MATCH(B432,[1]Opioid_prescription_amounts!$C$2:$C$3144,0),2)</f>
        <v>927.5</v>
      </c>
      <c r="P432">
        <f>INDEX([1]Opioid_prescription_amounts!$C$2:$E$3144,MATCH(B432,[1]Opioid_prescription_amounts!$C$2:$C$3144,0),3)</f>
        <v>893</v>
      </c>
      <c r="Q432" t="s">
        <v>441</v>
      </c>
    </row>
    <row r="433" spans="2:17" x14ac:dyDescent="0.25">
      <c r="B433" t="str">
        <f t="shared" si="8"/>
        <v>DeKalb</v>
      </c>
      <c r="C433" t="s">
        <v>442</v>
      </c>
      <c r="D433">
        <v>691893</v>
      </c>
      <c r="E433">
        <v>691971</v>
      </c>
      <c r="F433">
        <v>692471</v>
      </c>
      <c r="G433">
        <v>698304</v>
      </c>
      <c r="H433">
        <v>710515</v>
      </c>
      <c r="I433">
        <v>717736</v>
      </c>
      <c r="J433">
        <v>725039</v>
      </c>
      <c r="K433">
        <v>734770</v>
      </c>
      <c r="L433">
        <v>747482</v>
      </c>
      <c r="M433">
        <v>752088</v>
      </c>
      <c r="N433">
        <v>756558</v>
      </c>
      <c r="O433">
        <f>INDEX([1]Opioid_prescription_amounts!$C$2:$E$3144,MATCH(B433,[1]Opioid_prescription_amounts!$C$2:$C$3144,0),2)</f>
        <v>333.2</v>
      </c>
      <c r="P433">
        <f>INDEX([1]Opioid_prescription_amounts!$C$2:$E$3144,MATCH(B433,[1]Opioid_prescription_amounts!$C$2:$C$3144,0),3)</f>
        <v>291.7</v>
      </c>
      <c r="Q433" t="s">
        <v>442</v>
      </c>
    </row>
    <row r="434" spans="2:17" x14ac:dyDescent="0.25">
      <c r="B434" t="str">
        <f t="shared" si="8"/>
        <v>Dodge</v>
      </c>
      <c r="C434" t="s">
        <v>443</v>
      </c>
      <c r="D434">
        <v>21796</v>
      </c>
      <c r="E434">
        <v>21797</v>
      </c>
      <c r="F434">
        <v>21760</v>
      </c>
      <c r="G434">
        <v>21610</v>
      </c>
      <c r="H434">
        <v>21514</v>
      </c>
      <c r="I434">
        <v>21428</v>
      </c>
      <c r="J434">
        <v>21174</v>
      </c>
      <c r="K434">
        <v>21135</v>
      </c>
      <c r="L434">
        <v>20839</v>
      </c>
      <c r="M434">
        <v>20741</v>
      </c>
      <c r="N434">
        <v>20705</v>
      </c>
      <c r="O434">
        <f>INDEX([1]Opioid_prescription_amounts!$C$2:$E$3144,MATCH(B434,[1]Opioid_prescription_amounts!$C$2:$C$3144,0),2)</f>
        <v>841.7</v>
      </c>
      <c r="P434">
        <f>INDEX([1]Opioid_prescription_amounts!$C$2:$E$3144,MATCH(B434,[1]Opioid_prescription_amounts!$C$2:$C$3144,0),3)</f>
        <v>967.8</v>
      </c>
      <c r="Q434" t="s">
        <v>443</v>
      </c>
    </row>
    <row r="435" spans="2:17" x14ac:dyDescent="0.25">
      <c r="B435" t="str">
        <f t="shared" si="8"/>
        <v>Dooly</v>
      </c>
      <c r="C435" t="s">
        <v>444</v>
      </c>
      <c r="D435">
        <v>14918</v>
      </c>
      <c r="E435">
        <v>14923</v>
      </c>
      <c r="F435">
        <v>14851</v>
      </c>
      <c r="G435">
        <v>14607</v>
      </c>
      <c r="H435">
        <v>14414</v>
      </c>
      <c r="I435">
        <v>14370</v>
      </c>
      <c r="J435">
        <v>14247</v>
      </c>
      <c r="K435">
        <v>14034</v>
      </c>
      <c r="L435">
        <v>13848</v>
      </c>
      <c r="M435">
        <v>13690</v>
      </c>
      <c r="N435">
        <v>13706</v>
      </c>
      <c r="O435" t="str">
        <f>INDEX([1]Opioid_prescription_amounts!$C$2:$E$3144,MATCH(B435,[1]Opioid_prescription_amounts!$C$2:$C$3144,0),2)</f>
        <v>N/A</v>
      </c>
      <c r="P435">
        <f>INDEX([1]Opioid_prescription_amounts!$C$2:$E$3144,MATCH(B435,[1]Opioid_prescription_amounts!$C$2:$C$3144,0),3)</f>
        <v>12.6</v>
      </c>
      <c r="Q435" t="s">
        <v>444</v>
      </c>
    </row>
    <row r="436" spans="2:17" x14ac:dyDescent="0.25">
      <c r="B436" t="str">
        <f t="shared" si="8"/>
        <v>Dougherty</v>
      </c>
      <c r="C436" t="s">
        <v>445</v>
      </c>
      <c r="D436">
        <v>94565</v>
      </c>
      <c r="E436">
        <v>94562</v>
      </c>
      <c r="F436">
        <v>94513</v>
      </c>
      <c r="G436">
        <v>95046</v>
      </c>
      <c r="H436">
        <v>94676</v>
      </c>
      <c r="I436">
        <v>93391</v>
      </c>
      <c r="J436">
        <v>92720</v>
      </c>
      <c r="K436">
        <v>91495</v>
      </c>
      <c r="L436">
        <v>90371</v>
      </c>
      <c r="M436">
        <v>89417</v>
      </c>
      <c r="N436">
        <v>91243</v>
      </c>
      <c r="O436">
        <f>INDEX([1]Opioid_prescription_amounts!$C$2:$E$3144,MATCH(B436,[1]Opioid_prescription_amounts!$C$2:$C$3144,0),2)</f>
        <v>902.8</v>
      </c>
      <c r="P436">
        <f>INDEX([1]Opioid_prescription_amounts!$C$2:$E$3144,MATCH(B436,[1]Opioid_prescription_amounts!$C$2:$C$3144,0),3)</f>
        <v>801.7</v>
      </c>
      <c r="Q436" t="s">
        <v>445</v>
      </c>
    </row>
    <row r="437" spans="2:17" x14ac:dyDescent="0.25">
      <c r="B437" t="str">
        <f t="shared" si="8"/>
        <v>Douglas</v>
      </c>
      <c r="C437" t="s">
        <v>446</v>
      </c>
      <c r="D437">
        <v>132403</v>
      </c>
      <c r="E437">
        <v>132305</v>
      </c>
      <c r="F437">
        <v>132595</v>
      </c>
      <c r="G437">
        <v>133121</v>
      </c>
      <c r="H437">
        <v>133580</v>
      </c>
      <c r="I437">
        <v>136058</v>
      </c>
      <c r="J437">
        <v>138055</v>
      </c>
      <c r="K437">
        <v>140268</v>
      </c>
      <c r="L437">
        <v>141872</v>
      </c>
      <c r="M437">
        <v>143672</v>
      </c>
      <c r="N437">
        <v>145331</v>
      </c>
      <c r="O437">
        <f>INDEX([1]Opioid_prescription_amounts!$C$2:$E$3144,MATCH(B437,[1]Opioid_prescription_amounts!$C$2:$C$3144,0),2)</f>
        <v>546.1</v>
      </c>
      <c r="P437">
        <f>INDEX([1]Opioid_prescription_amounts!$C$2:$E$3144,MATCH(B437,[1]Opioid_prescription_amounts!$C$2:$C$3144,0),3)</f>
        <v>404.5</v>
      </c>
      <c r="Q437" t="s">
        <v>446</v>
      </c>
    </row>
    <row r="438" spans="2:17" x14ac:dyDescent="0.25">
      <c r="B438" t="str">
        <f t="shared" si="8"/>
        <v>Early</v>
      </c>
      <c r="C438" t="s">
        <v>447</v>
      </c>
      <c r="D438">
        <v>11008</v>
      </c>
      <c r="E438">
        <v>11008</v>
      </c>
      <c r="F438">
        <v>10984</v>
      </c>
      <c r="G438">
        <v>10788</v>
      </c>
      <c r="H438">
        <v>10639</v>
      </c>
      <c r="I438">
        <v>10537</v>
      </c>
      <c r="J438">
        <v>10447</v>
      </c>
      <c r="K438">
        <v>10452</v>
      </c>
      <c r="L438">
        <v>10292</v>
      </c>
      <c r="M438">
        <v>10304</v>
      </c>
      <c r="N438">
        <v>10247</v>
      </c>
      <c r="O438">
        <f>INDEX([1]Opioid_prescription_amounts!$C$2:$E$3144,MATCH(B438,[1]Opioid_prescription_amounts!$C$2:$C$3144,0),2)</f>
        <v>520.79999999999995</v>
      </c>
      <c r="P438">
        <f>INDEX([1]Opioid_prescription_amounts!$C$2:$E$3144,MATCH(B438,[1]Opioid_prescription_amounts!$C$2:$C$3144,0),3)</f>
        <v>653.79999999999995</v>
      </c>
      <c r="Q438" t="s">
        <v>447</v>
      </c>
    </row>
    <row r="439" spans="2:17" x14ac:dyDescent="0.25">
      <c r="B439" t="str">
        <f t="shared" si="8"/>
        <v>Echols</v>
      </c>
      <c r="C439" t="s">
        <v>448</v>
      </c>
      <c r="D439">
        <v>4034</v>
      </c>
      <c r="E439">
        <v>4027</v>
      </c>
      <c r="F439">
        <v>4019</v>
      </c>
      <c r="G439">
        <v>4067</v>
      </c>
      <c r="H439">
        <v>3970</v>
      </c>
      <c r="I439">
        <v>3996</v>
      </c>
      <c r="J439">
        <v>4037</v>
      </c>
      <c r="K439">
        <v>4037</v>
      </c>
      <c r="L439">
        <v>3963</v>
      </c>
      <c r="M439">
        <v>3933</v>
      </c>
      <c r="N439">
        <v>4000</v>
      </c>
      <c r="O439" t="str">
        <f>INDEX([1]Opioid_prescription_amounts!$C$2:$E$3144,MATCH(B439,[1]Opioid_prescription_amounts!$C$2:$C$3144,0),2)</f>
        <v>N/A</v>
      </c>
      <c r="P439" t="str">
        <f>INDEX([1]Opioid_prescription_amounts!$C$2:$E$3144,MATCH(B439,[1]Opioid_prescription_amounts!$C$2:$C$3144,0),3)</f>
        <v>N/A</v>
      </c>
      <c r="Q439" t="s">
        <v>448</v>
      </c>
    </row>
    <row r="440" spans="2:17" x14ac:dyDescent="0.25">
      <c r="B440" t="str">
        <f t="shared" si="8"/>
        <v>Effingham</v>
      </c>
      <c r="C440" t="s">
        <v>449</v>
      </c>
      <c r="D440">
        <v>52250</v>
      </c>
      <c r="E440">
        <v>52257</v>
      </c>
      <c r="F440">
        <v>52465</v>
      </c>
      <c r="G440">
        <v>52690</v>
      </c>
      <c r="H440">
        <v>53336</v>
      </c>
      <c r="I440">
        <v>54428</v>
      </c>
      <c r="J440">
        <v>55419</v>
      </c>
      <c r="K440">
        <v>57086</v>
      </c>
      <c r="L440">
        <v>58692</v>
      </c>
      <c r="M440">
        <v>60058</v>
      </c>
      <c r="N440">
        <v>62190</v>
      </c>
      <c r="O440">
        <f>INDEX([1]Opioid_prescription_amounts!$C$2:$E$3144,MATCH(B440,[1]Opioid_prescription_amounts!$C$2:$C$3144,0),2)</f>
        <v>576.20000000000005</v>
      </c>
      <c r="P440">
        <f>INDEX([1]Opioid_prescription_amounts!$C$2:$E$3144,MATCH(B440,[1]Opioid_prescription_amounts!$C$2:$C$3144,0),3)</f>
        <v>717.4</v>
      </c>
      <c r="Q440" t="s">
        <v>449</v>
      </c>
    </row>
    <row r="441" spans="2:17" x14ac:dyDescent="0.25">
      <c r="B441" t="str">
        <f t="shared" si="8"/>
        <v>Elbert</v>
      </c>
      <c r="C441" t="s">
        <v>450</v>
      </c>
      <c r="D441">
        <v>20166</v>
      </c>
      <c r="E441">
        <v>20166</v>
      </c>
      <c r="F441">
        <v>20105</v>
      </c>
      <c r="G441">
        <v>19822</v>
      </c>
      <c r="H441">
        <v>19575</v>
      </c>
      <c r="I441">
        <v>19487</v>
      </c>
      <c r="J441">
        <v>19389</v>
      </c>
      <c r="K441">
        <v>19299</v>
      </c>
      <c r="L441">
        <v>19143</v>
      </c>
      <c r="M441">
        <v>19108</v>
      </c>
      <c r="N441">
        <v>19120</v>
      </c>
      <c r="O441">
        <f>INDEX([1]Opioid_prescription_amounts!$C$2:$E$3144,MATCH(B441,[1]Opioid_prescription_amounts!$C$2:$C$3144,0),2)</f>
        <v>362.2</v>
      </c>
      <c r="P441">
        <f>INDEX([1]Opioid_prescription_amounts!$C$2:$E$3144,MATCH(B441,[1]Opioid_prescription_amounts!$C$2:$C$3144,0),3)</f>
        <v>419.3</v>
      </c>
      <c r="Q441" t="s">
        <v>450</v>
      </c>
    </row>
    <row r="442" spans="2:17" x14ac:dyDescent="0.25">
      <c r="B442" t="str">
        <f t="shared" si="8"/>
        <v>Emanuel</v>
      </c>
      <c r="C442" t="s">
        <v>451</v>
      </c>
      <c r="D442">
        <v>22598</v>
      </c>
      <c r="E442">
        <v>22600</v>
      </c>
      <c r="F442">
        <v>22609</v>
      </c>
      <c r="G442">
        <v>22492</v>
      </c>
      <c r="H442">
        <v>22737</v>
      </c>
      <c r="I442">
        <v>22634</v>
      </c>
      <c r="J442">
        <v>22486</v>
      </c>
      <c r="K442">
        <v>22477</v>
      </c>
      <c r="L442">
        <v>22419</v>
      </c>
      <c r="M442">
        <v>22501</v>
      </c>
      <c r="N442">
        <v>22612</v>
      </c>
      <c r="O442">
        <f>INDEX([1]Opioid_prescription_amounts!$C$2:$E$3144,MATCH(B442,[1]Opioid_prescription_amounts!$C$2:$C$3144,0),2)</f>
        <v>1074.5</v>
      </c>
      <c r="P442">
        <f>INDEX([1]Opioid_prescription_amounts!$C$2:$E$3144,MATCH(B442,[1]Opioid_prescription_amounts!$C$2:$C$3144,0),3)</f>
        <v>812.2</v>
      </c>
      <c r="Q442" t="s">
        <v>451</v>
      </c>
    </row>
    <row r="443" spans="2:17" x14ac:dyDescent="0.25">
      <c r="B443" t="str">
        <f t="shared" si="8"/>
        <v>Evans</v>
      </c>
      <c r="C443" t="s">
        <v>452</v>
      </c>
      <c r="D443">
        <v>11000</v>
      </c>
      <c r="E443">
        <v>11002</v>
      </c>
      <c r="F443">
        <v>11021</v>
      </c>
      <c r="G443">
        <v>10978</v>
      </c>
      <c r="H443">
        <v>10677</v>
      </c>
      <c r="I443">
        <v>10796</v>
      </c>
      <c r="J443">
        <v>10814</v>
      </c>
      <c r="K443">
        <v>10695</v>
      </c>
      <c r="L443">
        <v>10648</v>
      </c>
      <c r="M443">
        <v>10756</v>
      </c>
      <c r="N443">
        <v>10721</v>
      </c>
      <c r="O443">
        <f>INDEX([1]Opioid_prescription_amounts!$C$2:$E$3144,MATCH(B443,[1]Opioid_prescription_amounts!$C$2:$C$3144,0),2)</f>
        <v>1168.5</v>
      </c>
      <c r="P443">
        <f>INDEX([1]Opioid_prescription_amounts!$C$2:$E$3144,MATCH(B443,[1]Opioid_prescription_amounts!$C$2:$C$3144,0),3)</f>
        <v>1159.7</v>
      </c>
      <c r="Q443" t="s">
        <v>452</v>
      </c>
    </row>
    <row r="444" spans="2:17" x14ac:dyDescent="0.25">
      <c r="B444" t="str">
        <f t="shared" si="8"/>
        <v>Fannin</v>
      </c>
      <c r="C444" t="s">
        <v>453</v>
      </c>
      <c r="D444">
        <v>23682</v>
      </c>
      <c r="E444">
        <v>23700</v>
      </c>
      <c r="F444">
        <v>23676</v>
      </c>
      <c r="G444">
        <v>23635</v>
      </c>
      <c r="H444">
        <v>23605</v>
      </c>
      <c r="I444">
        <v>23821</v>
      </c>
      <c r="J444">
        <v>23856</v>
      </c>
      <c r="K444">
        <v>24439</v>
      </c>
      <c r="L444">
        <v>25032</v>
      </c>
      <c r="M444">
        <v>25336</v>
      </c>
      <c r="N444">
        <v>25964</v>
      </c>
      <c r="O444">
        <f>INDEX([1]Opioid_prescription_amounts!$C$2:$E$3144,MATCH(B444,[1]Opioid_prescription_amounts!$C$2:$C$3144,0),2)</f>
        <v>1024.5</v>
      </c>
      <c r="P444">
        <f>INDEX([1]Opioid_prescription_amounts!$C$2:$E$3144,MATCH(B444,[1]Opioid_prescription_amounts!$C$2:$C$3144,0),3)</f>
        <v>1721.7</v>
      </c>
      <c r="Q444" t="s">
        <v>453</v>
      </c>
    </row>
    <row r="445" spans="2:17" x14ac:dyDescent="0.25">
      <c r="B445" t="str">
        <f t="shared" si="8"/>
        <v>Fayette</v>
      </c>
      <c r="C445" t="s">
        <v>454</v>
      </c>
      <c r="D445">
        <v>106567</v>
      </c>
      <c r="E445">
        <v>106564</v>
      </c>
      <c r="F445">
        <v>106938</v>
      </c>
      <c r="G445">
        <v>107151</v>
      </c>
      <c r="H445">
        <v>107316</v>
      </c>
      <c r="I445">
        <v>108063</v>
      </c>
      <c r="J445">
        <v>109217</v>
      </c>
      <c r="K445">
        <v>110203</v>
      </c>
      <c r="L445">
        <v>111336</v>
      </c>
      <c r="M445">
        <v>112629</v>
      </c>
      <c r="N445">
        <v>113459</v>
      </c>
      <c r="O445">
        <f>INDEX([1]Opioid_prescription_amounts!$C$2:$E$3144,MATCH(B445,[1]Opioid_prescription_amounts!$C$2:$C$3144,0),2)</f>
        <v>374.5</v>
      </c>
      <c r="P445">
        <f>INDEX([1]Opioid_prescription_amounts!$C$2:$E$3144,MATCH(B445,[1]Opioid_prescription_amounts!$C$2:$C$3144,0),3)</f>
        <v>1387.4</v>
      </c>
      <c r="Q445" t="s">
        <v>454</v>
      </c>
    </row>
    <row r="446" spans="2:17" x14ac:dyDescent="0.25">
      <c r="B446" t="str">
        <f t="shared" si="8"/>
        <v>Floyd</v>
      </c>
      <c r="C446" t="s">
        <v>455</v>
      </c>
      <c r="D446">
        <v>96317</v>
      </c>
      <c r="E446">
        <v>96314</v>
      </c>
      <c r="F446">
        <v>96423</v>
      </c>
      <c r="G446">
        <v>96153</v>
      </c>
      <c r="H446">
        <v>95934</v>
      </c>
      <c r="I446">
        <v>95885</v>
      </c>
      <c r="J446">
        <v>95890</v>
      </c>
      <c r="K446">
        <v>96200</v>
      </c>
      <c r="L446">
        <v>96675</v>
      </c>
      <c r="M446">
        <v>97427</v>
      </c>
      <c r="N446">
        <v>97927</v>
      </c>
      <c r="O446">
        <f>INDEX([1]Opioid_prescription_amounts!$C$2:$E$3144,MATCH(B446,[1]Opioid_prescription_amounts!$C$2:$C$3144,0),2)</f>
        <v>1090.0999999999999</v>
      </c>
      <c r="P446">
        <f>INDEX([1]Opioid_prescription_amounts!$C$2:$E$3144,MATCH(B446,[1]Opioid_prescription_amounts!$C$2:$C$3144,0),3)</f>
        <v>1223.5</v>
      </c>
      <c r="Q446" t="s">
        <v>455</v>
      </c>
    </row>
    <row r="447" spans="2:17" x14ac:dyDescent="0.25">
      <c r="B447" t="str">
        <f t="shared" si="8"/>
        <v>Forsyth</v>
      </c>
      <c r="C447" t="s">
        <v>456</v>
      </c>
      <c r="D447">
        <v>175511</v>
      </c>
      <c r="E447">
        <v>175511</v>
      </c>
      <c r="F447">
        <v>176750</v>
      </c>
      <c r="G447">
        <v>181812</v>
      </c>
      <c r="H447">
        <v>186825</v>
      </c>
      <c r="I447">
        <v>193852</v>
      </c>
      <c r="J447">
        <v>202659</v>
      </c>
      <c r="K447">
        <v>211228</v>
      </c>
      <c r="L447">
        <v>220311</v>
      </c>
      <c r="M447">
        <v>228588</v>
      </c>
      <c r="N447">
        <v>236612</v>
      </c>
      <c r="O447">
        <f>INDEX([1]Opioid_prescription_amounts!$C$2:$E$3144,MATCH(B447,[1]Opioid_prescription_amounts!$C$2:$C$3144,0),2)</f>
        <v>615.4</v>
      </c>
      <c r="P447">
        <f>INDEX([1]Opioid_prescription_amounts!$C$2:$E$3144,MATCH(B447,[1]Opioid_prescription_amounts!$C$2:$C$3144,0),3)</f>
        <v>472.6</v>
      </c>
      <c r="Q447" t="s">
        <v>456</v>
      </c>
    </row>
    <row r="448" spans="2:17" x14ac:dyDescent="0.25">
      <c r="B448" t="str">
        <f t="shared" si="8"/>
        <v>Franklin</v>
      </c>
      <c r="C448" t="s">
        <v>457</v>
      </c>
      <c r="D448">
        <v>22084</v>
      </c>
      <c r="E448">
        <v>22086</v>
      </c>
      <c r="F448">
        <v>22072</v>
      </c>
      <c r="G448">
        <v>21967</v>
      </c>
      <c r="H448">
        <v>21914</v>
      </c>
      <c r="I448">
        <v>22043</v>
      </c>
      <c r="J448">
        <v>22176</v>
      </c>
      <c r="K448">
        <v>22262</v>
      </c>
      <c r="L448">
        <v>22292</v>
      </c>
      <c r="M448">
        <v>22815</v>
      </c>
      <c r="N448">
        <v>23023</v>
      </c>
      <c r="O448">
        <f>INDEX([1]Opioid_prescription_amounts!$C$2:$E$3144,MATCH(B448,[1]Opioid_prescription_amounts!$C$2:$C$3144,0),2)</f>
        <v>1536.5</v>
      </c>
      <c r="P448">
        <f>INDEX([1]Opioid_prescription_amounts!$C$2:$E$3144,MATCH(B448,[1]Opioid_prescription_amounts!$C$2:$C$3144,0),3)</f>
        <v>1934.2</v>
      </c>
      <c r="Q448" t="s">
        <v>457</v>
      </c>
    </row>
    <row r="449" spans="2:17" x14ac:dyDescent="0.25">
      <c r="B449" t="str">
        <f t="shared" si="8"/>
        <v>Fulton</v>
      </c>
      <c r="C449" t="s">
        <v>458</v>
      </c>
      <c r="D449">
        <v>920581</v>
      </c>
      <c r="E449">
        <v>920441</v>
      </c>
      <c r="F449">
        <v>925651</v>
      </c>
      <c r="G449">
        <v>947410</v>
      </c>
      <c r="H449">
        <v>973236</v>
      </c>
      <c r="I449">
        <v>981562</v>
      </c>
      <c r="J449">
        <v>992022</v>
      </c>
      <c r="K449">
        <v>1005775</v>
      </c>
      <c r="L449">
        <v>1022714</v>
      </c>
      <c r="M449">
        <v>1038884</v>
      </c>
      <c r="N449">
        <v>1050114</v>
      </c>
      <c r="O449">
        <f>INDEX([1]Opioid_prescription_amounts!$C$2:$E$3144,MATCH(B449,[1]Opioid_prescription_amounts!$C$2:$C$3144,0),2)</f>
        <v>1566</v>
      </c>
      <c r="P449">
        <f>INDEX([1]Opioid_prescription_amounts!$C$2:$E$3144,MATCH(B449,[1]Opioid_prescription_amounts!$C$2:$C$3144,0),3)</f>
        <v>1259.9000000000001</v>
      </c>
      <c r="Q449" t="s">
        <v>458</v>
      </c>
    </row>
    <row r="450" spans="2:17" x14ac:dyDescent="0.25">
      <c r="B450" t="str">
        <f t="shared" si="8"/>
        <v>Gilmer</v>
      </c>
      <c r="C450" t="s">
        <v>459</v>
      </c>
      <c r="D450">
        <v>28292</v>
      </c>
      <c r="E450">
        <v>28281</v>
      </c>
      <c r="F450">
        <v>28321</v>
      </c>
      <c r="G450">
        <v>28302</v>
      </c>
      <c r="H450">
        <v>28262</v>
      </c>
      <c r="I450">
        <v>28696</v>
      </c>
      <c r="J450">
        <v>28979</v>
      </c>
      <c r="K450">
        <v>29497</v>
      </c>
      <c r="L450">
        <v>29907</v>
      </c>
      <c r="M450">
        <v>30409</v>
      </c>
      <c r="N450">
        <v>30816</v>
      </c>
      <c r="O450">
        <f>INDEX([1]Opioid_prescription_amounts!$C$2:$E$3144,MATCH(B450,[1]Opioid_prescription_amounts!$C$2:$C$3144,0),2)</f>
        <v>1964.8</v>
      </c>
      <c r="P450">
        <f>INDEX([1]Opioid_prescription_amounts!$C$2:$E$3144,MATCH(B450,[1]Opioid_prescription_amounts!$C$2:$C$3144,0),3)</f>
        <v>1812.6</v>
      </c>
      <c r="Q450" t="s">
        <v>459</v>
      </c>
    </row>
    <row r="451" spans="2:17" x14ac:dyDescent="0.25">
      <c r="B451" t="str">
        <f t="shared" si="8"/>
        <v>Glascock</v>
      </c>
      <c r="C451" t="s">
        <v>460</v>
      </c>
      <c r="D451">
        <v>3082</v>
      </c>
      <c r="E451">
        <v>3082</v>
      </c>
      <c r="F451">
        <v>3075</v>
      </c>
      <c r="G451">
        <v>3099</v>
      </c>
      <c r="H451">
        <v>3103</v>
      </c>
      <c r="I451">
        <v>3055</v>
      </c>
      <c r="J451">
        <v>3004</v>
      </c>
      <c r="K451">
        <v>3018</v>
      </c>
      <c r="L451">
        <v>2979</v>
      </c>
      <c r="M451">
        <v>3050</v>
      </c>
      <c r="N451">
        <v>2995</v>
      </c>
      <c r="O451" t="str">
        <f>INDEX([1]Opioid_prescription_amounts!$C$2:$E$3144,MATCH(B451,[1]Opioid_prescription_amounts!$C$2:$C$3144,0),2)</f>
        <v>N/A</v>
      </c>
      <c r="P451" t="str">
        <f>INDEX([1]Opioid_prescription_amounts!$C$2:$E$3144,MATCH(B451,[1]Opioid_prescription_amounts!$C$2:$C$3144,0),3)</f>
        <v>N/A</v>
      </c>
      <c r="Q451" t="s">
        <v>460</v>
      </c>
    </row>
    <row r="452" spans="2:17" x14ac:dyDescent="0.25">
      <c r="B452" t="str">
        <f t="shared" ref="B452:B515" si="9">LEFT(C452,(FIND("County",C452)-2))</f>
        <v>Glynn</v>
      </c>
      <c r="C452" t="s">
        <v>461</v>
      </c>
      <c r="D452">
        <v>79626</v>
      </c>
      <c r="E452">
        <v>79625</v>
      </c>
      <c r="F452">
        <v>79739</v>
      </c>
      <c r="G452">
        <v>80097</v>
      </c>
      <c r="H452">
        <v>80858</v>
      </c>
      <c r="I452">
        <v>81494</v>
      </c>
      <c r="J452">
        <v>82177</v>
      </c>
      <c r="K452">
        <v>83373</v>
      </c>
      <c r="L452">
        <v>84241</v>
      </c>
      <c r="M452">
        <v>84859</v>
      </c>
      <c r="N452">
        <v>85219</v>
      </c>
      <c r="O452">
        <f>INDEX([1]Opioid_prescription_amounts!$C$2:$E$3144,MATCH(B452,[1]Opioid_prescription_amounts!$C$2:$C$3144,0),2)</f>
        <v>1242.8</v>
      </c>
      <c r="P452">
        <f>INDEX([1]Opioid_prescription_amounts!$C$2:$E$3144,MATCH(B452,[1]Opioid_prescription_amounts!$C$2:$C$3144,0),3)</f>
        <v>676.2</v>
      </c>
      <c r="Q452" t="s">
        <v>461</v>
      </c>
    </row>
    <row r="453" spans="2:17" x14ac:dyDescent="0.25">
      <c r="B453" t="str">
        <f t="shared" si="9"/>
        <v>Gordon</v>
      </c>
      <c r="C453" t="s">
        <v>462</v>
      </c>
      <c r="D453">
        <v>55186</v>
      </c>
      <c r="E453">
        <v>55186</v>
      </c>
      <c r="F453">
        <v>55222</v>
      </c>
      <c r="G453">
        <v>55478</v>
      </c>
      <c r="H453">
        <v>55651</v>
      </c>
      <c r="I453">
        <v>55731</v>
      </c>
      <c r="J453">
        <v>55815</v>
      </c>
      <c r="K453">
        <v>56329</v>
      </c>
      <c r="L453">
        <v>56933</v>
      </c>
      <c r="M453">
        <v>57187</v>
      </c>
      <c r="N453">
        <v>57685</v>
      </c>
      <c r="O453">
        <f>INDEX([1]Opioid_prescription_amounts!$C$2:$E$3144,MATCH(B453,[1]Opioid_prescription_amounts!$C$2:$C$3144,0),2)</f>
        <v>1090</v>
      </c>
      <c r="P453">
        <f>INDEX([1]Opioid_prescription_amounts!$C$2:$E$3144,MATCH(B453,[1]Opioid_prescription_amounts!$C$2:$C$3144,0),3)</f>
        <v>897.1</v>
      </c>
      <c r="Q453" t="s">
        <v>462</v>
      </c>
    </row>
    <row r="454" spans="2:17" x14ac:dyDescent="0.25">
      <c r="B454" t="str">
        <f t="shared" si="9"/>
        <v>Grady</v>
      </c>
      <c r="C454" t="s">
        <v>463</v>
      </c>
      <c r="D454">
        <v>25011</v>
      </c>
      <c r="E454">
        <v>25012</v>
      </c>
      <c r="F454">
        <v>25020</v>
      </c>
      <c r="G454">
        <v>25091</v>
      </c>
      <c r="H454">
        <v>25266</v>
      </c>
      <c r="I454">
        <v>25098</v>
      </c>
      <c r="J454">
        <v>25214</v>
      </c>
      <c r="K454">
        <v>25076</v>
      </c>
      <c r="L454">
        <v>24844</v>
      </c>
      <c r="M454">
        <v>24749</v>
      </c>
      <c r="N454">
        <v>24748</v>
      </c>
      <c r="O454">
        <f>INDEX([1]Opioid_prescription_amounts!$C$2:$E$3144,MATCH(B454,[1]Opioid_prescription_amounts!$C$2:$C$3144,0),2)</f>
        <v>382.8</v>
      </c>
      <c r="P454">
        <f>INDEX([1]Opioid_prescription_amounts!$C$2:$E$3144,MATCH(B454,[1]Opioid_prescription_amounts!$C$2:$C$3144,0),3)</f>
        <v>377.5</v>
      </c>
      <c r="Q454" t="s">
        <v>463</v>
      </c>
    </row>
    <row r="455" spans="2:17" x14ac:dyDescent="0.25">
      <c r="B455" t="str">
        <f t="shared" si="9"/>
        <v>Greene</v>
      </c>
      <c r="C455" t="s">
        <v>464</v>
      </c>
      <c r="D455">
        <v>15994</v>
      </c>
      <c r="E455">
        <v>15999</v>
      </c>
      <c r="F455">
        <v>15979</v>
      </c>
      <c r="G455">
        <v>16051</v>
      </c>
      <c r="H455">
        <v>16120</v>
      </c>
      <c r="I455">
        <v>16248</v>
      </c>
      <c r="J455">
        <v>16424</v>
      </c>
      <c r="K455">
        <v>16644</v>
      </c>
      <c r="L455">
        <v>16896</v>
      </c>
      <c r="M455">
        <v>17220</v>
      </c>
      <c r="N455">
        <v>17698</v>
      </c>
      <c r="O455">
        <f>INDEX([1]Opioid_prescription_amounts!$C$2:$E$3144,MATCH(B455,[1]Opioid_prescription_amounts!$C$2:$C$3144,0),2)</f>
        <v>175</v>
      </c>
      <c r="P455">
        <f>INDEX([1]Opioid_prescription_amounts!$C$2:$E$3144,MATCH(B455,[1]Opioid_prescription_amounts!$C$2:$C$3144,0),3)</f>
        <v>309.3</v>
      </c>
      <c r="Q455" t="s">
        <v>464</v>
      </c>
    </row>
    <row r="456" spans="2:17" x14ac:dyDescent="0.25">
      <c r="B456" t="str">
        <f t="shared" si="9"/>
        <v>Gwinnett</v>
      </c>
      <c r="C456" t="s">
        <v>465</v>
      </c>
      <c r="D456">
        <v>805321</v>
      </c>
      <c r="E456">
        <v>805326</v>
      </c>
      <c r="F456">
        <v>808049</v>
      </c>
      <c r="G456">
        <v>822442</v>
      </c>
      <c r="H456">
        <v>837018</v>
      </c>
      <c r="I456">
        <v>853758</v>
      </c>
      <c r="J456">
        <v>871394</v>
      </c>
      <c r="K456">
        <v>888884</v>
      </c>
      <c r="L456">
        <v>905277</v>
      </c>
      <c r="M456">
        <v>918153</v>
      </c>
      <c r="N456">
        <v>927781</v>
      </c>
      <c r="O456">
        <f>INDEX([1]Opioid_prescription_amounts!$C$2:$E$3144,MATCH(B456,[1]Opioid_prescription_amounts!$C$2:$C$3144,0),2)</f>
        <v>480.9</v>
      </c>
      <c r="P456">
        <f>INDEX([1]Opioid_prescription_amounts!$C$2:$E$3144,MATCH(B456,[1]Opioid_prescription_amounts!$C$2:$C$3144,0),3)</f>
        <v>385.1</v>
      </c>
      <c r="Q456" t="s">
        <v>465</v>
      </c>
    </row>
    <row r="457" spans="2:17" x14ac:dyDescent="0.25">
      <c r="B457" t="str">
        <f t="shared" si="9"/>
        <v>Habersham</v>
      </c>
      <c r="C457" t="s">
        <v>466</v>
      </c>
      <c r="D457">
        <v>43041</v>
      </c>
      <c r="E457">
        <v>43036</v>
      </c>
      <c r="F457">
        <v>43064</v>
      </c>
      <c r="G457">
        <v>43045</v>
      </c>
      <c r="H457">
        <v>43393</v>
      </c>
      <c r="I457">
        <v>43177</v>
      </c>
      <c r="J457">
        <v>43583</v>
      </c>
      <c r="K457">
        <v>43804</v>
      </c>
      <c r="L457">
        <v>44123</v>
      </c>
      <c r="M457">
        <v>44547</v>
      </c>
      <c r="N457">
        <v>45388</v>
      </c>
      <c r="O457">
        <f>INDEX([1]Opioid_prescription_amounts!$C$2:$E$3144,MATCH(B457,[1]Opioid_prescription_amounts!$C$2:$C$3144,0),2)</f>
        <v>1372.3</v>
      </c>
      <c r="P457">
        <f>INDEX([1]Opioid_prescription_amounts!$C$2:$E$3144,MATCH(B457,[1]Opioid_prescription_amounts!$C$2:$C$3144,0),3)</f>
        <v>919.8</v>
      </c>
      <c r="Q457" t="s">
        <v>466</v>
      </c>
    </row>
    <row r="458" spans="2:17" x14ac:dyDescent="0.25">
      <c r="B458" t="str">
        <f t="shared" si="9"/>
        <v>Hall</v>
      </c>
      <c r="C458" t="s">
        <v>467</v>
      </c>
      <c r="D458">
        <v>179684</v>
      </c>
      <c r="E458">
        <v>179726</v>
      </c>
      <c r="F458">
        <v>180040</v>
      </c>
      <c r="G458">
        <v>182271</v>
      </c>
      <c r="H458">
        <v>184127</v>
      </c>
      <c r="I458">
        <v>186486</v>
      </c>
      <c r="J458">
        <v>189239</v>
      </c>
      <c r="K458">
        <v>192458</v>
      </c>
      <c r="L458">
        <v>196523</v>
      </c>
      <c r="M458">
        <v>199439</v>
      </c>
      <c r="N458">
        <v>202148</v>
      </c>
      <c r="O458">
        <f>INDEX([1]Opioid_prescription_amounts!$C$2:$E$3144,MATCH(B458,[1]Opioid_prescription_amounts!$C$2:$C$3144,0),2)</f>
        <v>757.6</v>
      </c>
      <c r="P458">
        <f>INDEX([1]Opioid_prescription_amounts!$C$2:$E$3144,MATCH(B458,[1]Opioid_prescription_amounts!$C$2:$C$3144,0),3)</f>
        <v>732.4</v>
      </c>
      <c r="Q458" t="s">
        <v>467</v>
      </c>
    </row>
    <row r="459" spans="2:17" x14ac:dyDescent="0.25">
      <c r="B459" t="str">
        <f t="shared" si="9"/>
        <v>Hancock</v>
      </c>
      <c r="C459" t="s">
        <v>468</v>
      </c>
      <c r="D459">
        <v>9429</v>
      </c>
      <c r="E459">
        <v>9401</v>
      </c>
      <c r="F459">
        <v>9434</v>
      </c>
      <c r="G459">
        <v>9394</v>
      </c>
      <c r="H459">
        <v>9080</v>
      </c>
      <c r="I459">
        <v>8955</v>
      </c>
      <c r="J459">
        <v>8574</v>
      </c>
      <c r="K459">
        <v>8579</v>
      </c>
      <c r="L459">
        <v>8631</v>
      </c>
      <c r="M459">
        <v>8545</v>
      </c>
      <c r="N459">
        <v>8348</v>
      </c>
      <c r="O459">
        <f>INDEX([1]Opioid_prescription_amounts!$C$2:$E$3144,MATCH(B459,[1]Opioid_prescription_amounts!$C$2:$C$3144,0),2)</f>
        <v>247.7</v>
      </c>
      <c r="P459">
        <f>INDEX([1]Opioid_prescription_amounts!$C$2:$E$3144,MATCH(B459,[1]Opioid_prescription_amounts!$C$2:$C$3144,0),3)</f>
        <v>396</v>
      </c>
      <c r="Q459" t="s">
        <v>468</v>
      </c>
    </row>
    <row r="460" spans="2:17" x14ac:dyDescent="0.25">
      <c r="B460" t="str">
        <f t="shared" si="9"/>
        <v>Haralson</v>
      </c>
      <c r="C460" t="s">
        <v>469</v>
      </c>
      <c r="D460">
        <v>28780</v>
      </c>
      <c r="E460">
        <v>28777</v>
      </c>
      <c r="F460">
        <v>28761</v>
      </c>
      <c r="G460">
        <v>28467</v>
      </c>
      <c r="H460">
        <v>28313</v>
      </c>
      <c r="I460">
        <v>28336</v>
      </c>
      <c r="J460">
        <v>28487</v>
      </c>
      <c r="K460">
        <v>28704</v>
      </c>
      <c r="L460">
        <v>28824</v>
      </c>
      <c r="M460">
        <v>29231</v>
      </c>
      <c r="N460">
        <v>29533</v>
      </c>
      <c r="O460">
        <f>INDEX([1]Opioid_prescription_amounts!$C$2:$E$3144,MATCH(B460,[1]Opioid_prescription_amounts!$C$2:$C$3144,0),2)</f>
        <v>2899.7</v>
      </c>
      <c r="P460">
        <f>INDEX([1]Opioid_prescription_amounts!$C$2:$E$3144,MATCH(B460,[1]Opioid_prescription_amounts!$C$2:$C$3144,0),3)</f>
        <v>2250.1</v>
      </c>
      <c r="Q460" t="s">
        <v>469</v>
      </c>
    </row>
    <row r="461" spans="2:17" x14ac:dyDescent="0.25">
      <c r="B461" t="str">
        <f t="shared" si="9"/>
        <v>Harris</v>
      </c>
      <c r="C461" t="s">
        <v>470</v>
      </c>
      <c r="D461">
        <v>32024</v>
      </c>
      <c r="E461">
        <v>31998</v>
      </c>
      <c r="F461">
        <v>32153</v>
      </c>
      <c r="G461">
        <v>32309</v>
      </c>
      <c r="H461">
        <v>32575</v>
      </c>
      <c r="I461">
        <v>32539</v>
      </c>
      <c r="J461">
        <v>32742</v>
      </c>
      <c r="K461">
        <v>33159</v>
      </c>
      <c r="L461">
        <v>33632</v>
      </c>
      <c r="M461">
        <v>33943</v>
      </c>
      <c r="N461">
        <v>34475</v>
      </c>
      <c r="O461">
        <f>INDEX([1]Opioid_prescription_amounts!$C$2:$E$3144,MATCH(B461,[1]Opioid_prescription_amounts!$C$2:$C$3144,0),2)</f>
        <v>68.599999999999994</v>
      </c>
      <c r="P461">
        <f>INDEX([1]Opioid_prescription_amounts!$C$2:$E$3144,MATCH(B461,[1]Opioid_prescription_amounts!$C$2:$C$3144,0),3)</f>
        <v>73.599999999999994</v>
      </c>
      <c r="Q461" t="s">
        <v>470</v>
      </c>
    </row>
    <row r="462" spans="2:17" x14ac:dyDescent="0.25">
      <c r="B462" t="str">
        <f t="shared" si="9"/>
        <v>Hart</v>
      </c>
      <c r="C462" t="s">
        <v>471</v>
      </c>
      <c r="D462">
        <v>25213</v>
      </c>
      <c r="E462">
        <v>25214</v>
      </c>
      <c r="F462">
        <v>25244</v>
      </c>
      <c r="G462">
        <v>25419</v>
      </c>
      <c r="H462">
        <v>25516</v>
      </c>
      <c r="I462">
        <v>25465</v>
      </c>
      <c r="J462">
        <v>25372</v>
      </c>
      <c r="K462">
        <v>25431</v>
      </c>
      <c r="L462">
        <v>25497</v>
      </c>
      <c r="M462">
        <v>25756</v>
      </c>
      <c r="N462">
        <v>26099</v>
      </c>
      <c r="O462">
        <f>INDEX([1]Opioid_prescription_amounts!$C$2:$E$3144,MATCH(B462,[1]Opioid_prescription_amounts!$C$2:$C$3144,0),2)</f>
        <v>868.2</v>
      </c>
      <c r="P462">
        <f>INDEX([1]Opioid_prescription_amounts!$C$2:$E$3144,MATCH(B462,[1]Opioid_prescription_amounts!$C$2:$C$3144,0),3)</f>
        <v>813.8</v>
      </c>
      <c r="Q462" t="s">
        <v>471</v>
      </c>
    </row>
    <row r="463" spans="2:17" x14ac:dyDescent="0.25">
      <c r="B463" t="str">
        <f t="shared" si="9"/>
        <v>Heard</v>
      </c>
      <c r="C463" t="s">
        <v>472</v>
      </c>
      <c r="D463">
        <v>11834</v>
      </c>
      <c r="E463">
        <v>11825</v>
      </c>
      <c r="F463">
        <v>11837</v>
      </c>
      <c r="G463">
        <v>11725</v>
      </c>
      <c r="H463">
        <v>11649</v>
      </c>
      <c r="I463">
        <v>11561</v>
      </c>
      <c r="J463">
        <v>11619</v>
      </c>
      <c r="K463">
        <v>11552</v>
      </c>
      <c r="L463">
        <v>11576</v>
      </c>
      <c r="M463">
        <v>11759</v>
      </c>
      <c r="N463">
        <v>11879</v>
      </c>
      <c r="O463" t="str">
        <f>INDEX([1]Opioid_prescription_amounts!$C$2:$E$3144,MATCH(B463,[1]Opioid_prescription_amounts!$C$2:$C$3144,0),2)</f>
        <v>N/A</v>
      </c>
      <c r="P463">
        <f>INDEX([1]Opioid_prescription_amounts!$C$2:$E$3144,MATCH(B463,[1]Opioid_prescription_amounts!$C$2:$C$3144,0),3)</f>
        <v>3.7</v>
      </c>
      <c r="Q463" t="s">
        <v>472</v>
      </c>
    </row>
    <row r="464" spans="2:17" x14ac:dyDescent="0.25">
      <c r="B464" t="str">
        <f t="shared" si="9"/>
        <v>Henry</v>
      </c>
      <c r="C464" t="s">
        <v>473</v>
      </c>
      <c r="D464">
        <v>203922</v>
      </c>
      <c r="E464">
        <v>203830</v>
      </c>
      <c r="F464">
        <v>205091</v>
      </c>
      <c r="G464">
        <v>206950</v>
      </c>
      <c r="H464">
        <v>208061</v>
      </c>
      <c r="I464">
        <v>210086</v>
      </c>
      <c r="J464">
        <v>213047</v>
      </c>
      <c r="K464">
        <v>216571</v>
      </c>
      <c r="L464">
        <v>221188</v>
      </c>
      <c r="M464">
        <v>225508</v>
      </c>
      <c r="N464">
        <v>230220</v>
      </c>
      <c r="O464">
        <f>INDEX([1]Opioid_prescription_amounts!$C$2:$E$3144,MATCH(B464,[1]Opioid_prescription_amounts!$C$2:$C$3144,0),2)</f>
        <v>208.4</v>
      </c>
      <c r="P464">
        <f>INDEX([1]Opioid_prescription_amounts!$C$2:$E$3144,MATCH(B464,[1]Opioid_prescription_amounts!$C$2:$C$3144,0),3)</f>
        <v>300.7</v>
      </c>
      <c r="Q464" t="s">
        <v>473</v>
      </c>
    </row>
    <row r="465" spans="2:17" x14ac:dyDescent="0.25">
      <c r="B465" t="str">
        <f t="shared" si="9"/>
        <v>Houston</v>
      </c>
      <c r="C465" t="s">
        <v>474</v>
      </c>
      <c r="D465">
        <v>139900</v>
      </c>
      <c r="E465">
        <v>139914</v>
      </c>
      <c r="F465">
        <v>140745</v>
      </c>
      <c r="G465">
        <v>143864</v>
      </c>
      <c r="H465">
        <v>145930</v>
      </c>
      <c r="I465">
        <v>147639</v>
      </c>
      <c r="J465">
        <v>148701</v>
      </c>
      <c r="K465">
        <v>149412</v>
      </c>
      <c r="L465">
        <v>151690</v>
      </c>
      <c r="M465">
        <v>153138</v>
      </c>
      <c r="N465">
        <v>155469</v>
      </c>
      <c r="O465">
        <f>INDEX([1]Opioid_prescription_amounts!$C$2:$E$3144,MATCH(B465,[1]Opioid_prescription_amounts!$C$2:$C$3144,0),2)</f>
        <v>1417.8</v>
      </c>
      <c r="P465">
        <f>INDEX([1]Opioid_prescription_amounts!$C$2:$E$3144,MATCH(B465,[1]Opioid_prescription_amounts!$C$2:$C$3144,0),3)</f>
        <v>987.8</v>
      </c>
      <c r="Q465" t="s">
        <v>474</v>
      </c>
    </row>
    <row r="466" spans="2:17" x14ac:dyDescent="0.25">
      <c r="B466" t="str">
        <f t="shared" si="9"/>
        <v>Irwin</v>
      </c>
      <c r="C466" t="s">
        <v>475</v>
      </c>
      <c r="D466">
        <v>9538</v>
      </c>
      <c r="E466">
        <v>9529</v>
      </c>
      <c r="F466">
        <v>9594</v>
      </c>
      <c r="G466">
        <v>9694</v>
      </c>
      <c r="H466">
        <v>9614</v>
      </c>
      <c r="I466">
        <v>9365</v>
      </c>
      <c r="J466">
        <v>9092</v>
      </c>
      <c r="K466">
        <v>9151</v>
      </c>
      <c r="L466">
        <v>9317</v>
      </c>
      <c r="M466">
        <v>9383</v>
      </c>
      <c r="N466">
        <v>9398</v>
      </c>
      <c r="O466">
        <f>INDEX([1]Opioid_prescription_amounts!$C$2:$E$3144,MATCH(B466,[1]Opioid_prescription_amounts!$C$2:$C$3144,0),2)</f>
        <v>356.1</v>
      </c>
      <c r="P466">
        <f>INDEX([1]Opioid_prescription_amounts!$C$2:$E$3144,MATCH(B466,[1]Opioid_prescription_amounts!$C$2:$C$3144,0),3)</f>
        <v>348.8</v>
      </c>
      <c r="Q466" t="s">
        <v>475</v>
      </c>
    </row>
    <row r="467" spans="2:17" x14ac:dyDescent="0.25">
      <c r="B467" t="str">
        <f t="shared" si="9"/>
        <v>Jackson</v>
      </c>
      <c r="C467" t="s">
        <v>476</v>
      </c>
      <c r="D467">
        <v>60485</v>
      </c>
      <c r="E467">
        <v>60457</v>
      </c>
      <c r="F467">
        <v>60695</v>
      </c>
      <c r="G467">
        <v>60966</v>
      </c>
      <c r="H467">
        <v>60840</v>
      </c>
      <c r="I467">
        <v>61271</v>
      </c>
      <c r="J467">
        <v>62103</v>
      </c>
      <c r="K467">
        <v>63436</v>
      </c>
      <c r="L467">
        <v>65100</v>
      </c>
      <c r="M467">
        <v>67716</v>
      </c>
      <c r="N467">
        <v>70422</v>
      </c>
      <c r="O467">
        <f>INDEX([1]Opioid_prescription_amounts!$C$2:$E$3144,MATCH(B467,[1]Opioid_prescription_amounts!$C$2:$C$3144,0),2)</f>
        <v>1026.8</v>
      </c>
      <c r="P467">
        <f>INDEX([1]Opioid_prescription_amounts!$C$2:$E$3144,MATCH(B467,[1]Opioid_prescription_amounts!$C$2:$C$3144,0),3)</f>
        <v>902.1</v>
      </c>
      <c r="Q467" t="s">
        <v>476</v>
      </c>
    </row>
    <row r="468" spans="2:17" x14ac:dyDescent="0.25">
      <c r="B468" t="str">
        <f t="shared" si="9"/>
        <v>Jasper</v>
      </c>
      <c r="C468" t="s">
        <v>477</v>
      </c>
      <c r="D468">
        <v>13900</v>
      </c>
      <c r="E468">
        <v>13898</v>
      </c>
      <c r="F468">
        <v>13893</v>
      </c>
      <c r="G468">
        <v>13835</v>
      </c>
      <c r="H468">
        <v>13644</v>
      </c>
      <c r="I468">
        <v>13604</v>
      </c>
      <c r="J468">
        <v>13538</v>
      </c>
      <c r="K468">
        <v>13687</v>
      </c>
      <c r="L468">
        <v>13769</v>
      </c>
      <c r="M468">
        <v>13886</v>
      </c>
      <c r="N468">
        <v>14040</v>
      </c>
      <c r="O468">
        <f>INDEX([1]Opioid_prescription_amounts!$C$2:$E$3144,MATCH(B468,[1]Opioid_prescription_amounts!$C$2:$C$3144,0),2)</f>
        <v>314.89999999999998</v>
      </c>
      <c r="P468">
        <f>INDEX([1]Opioid_prescription_amounts!$C$2:$E$3144,MATCH(B468,[1]Opioid_prescription_amounts!$C$2:$C$3144,0),3)</f>
        <v>407.8</v>
      </c>
      <c r="Q468" t="s">
        <v>477</v>
      </c>
    </row>
    <row r="469" spans="2:17" x14ac:dyDescent="0.25">
      <c r="B469" t="str">
        <f t="shared" si="9"/>
        <v>Jeff Davis</v>
      </c>
      <c r="C469" t="s">
        <v>478</v>
      </c>
      <c r="D469">
        <v>15068</v>
      </c>
      <c r="E469">
        <v>15080</v>
      </c>
      <c r="F469">
        <v>15117</v>
      </c>
      <c r="G469">
        <v>15164</v>
      </c>
      <c r="H469">
        <v>15198</v>
      </c>
      <c r="I469">
        <v>15050</v>
      </c>
      <c r="J469">
        <v>14937</v>
      </c>
      <c r="K469">
        <v>15019</v>
      </c>
      <c r="L469">
        <v>14955</v>
      </c>
      <c r="M469">
        <v>15013</v>
      </c>
      <c r="N469">
        <v>15029</v>
      </c>
      <c r="O469">
        <f>INDEX([1]Opioid_prescription_amounts!$C$2:$E$3144,MATCH(B469,[1]Opioid_prescription_amounts!$C$2:$C$3144,0),2)</f>
        <v>1375.3</v>
      </c>
      <c r="P469">
        <f>INDEX([1]Opioid_prescription_amounts!$C$2:$E$3144,MATCH(B469,[1]Opioid_prescription_amounts!$C$2:$C$3144,0),3)</f>
        <v>755.3</v>
      </c>
      <c r="Q469" t="s">
        <v>478</v>
      </c>
    </row>
    <row r="470" spans="2:17" x14ac:dyDescent="0.25">
      <c r="B470" t="str">
        <f t="shared" si="9"/>
        <v>Jefferson</v>
      </c>
      <c r="C470" t="s">
        <v>479</v>
      </c>
      <c r="D470">
        <v>16930</v>
      </c>
      <c r="E470">
        <v>16930</v>
      </c>
      <c r="F470">
        <v>16884</v>
      </c>
      <c r="G470">
        <v>16779</v>
      </c>
      <c r="H470">
        <v>16358</v>
      </c>
      <c r="I470">
        <v>16251</v>
      </c>
      <c r="J470">
        <v>16130</v>
      </c>
      <c r="K470">
        <v>15927</v>
      </c>
      <c r="L470">
        <v>15760</v>
      </c>
      <c r="M470">
        <v>15613</v>
      </c>
      <c r="N470">
        <v>15430</v>
      </c>
      <c r="O470">
        <f>INDEX([1]Opioid_prescription_amounts!$C$2:$E$3144,MATCH(B470,[1]Opioid_prescription_amounts!$C$2:$C$3144,0),2)</f>
        <v>1147.5</v>
      </c>
      <c r="P470">
        <f>INDEX([1]Opioid_prescription_amounts!$C$2:$E$3144,MATCH(B470,[1]Opioid_prescription_amounts!$C$2:$C$3144,0),3)</f>
        <v>1039.0999999999999</v>
      </c>
      <c r="Q470" t="s">
        <v>479</v>
      </c>
    </row>
    <row r="471" spans="2:17" x14ac:dyDescent="0.25">
      <c r="B471" t="str">
        <f t="shared" si="9"/>
        <v>Jenkins</v>
      </c>
      <c r="C471" t="s">
        <v>480</v>
      </c>
      <c r="D471">
        <v>8340</v>
      </c>
      <c r="E471">
        <v>8336</v>
      </c>
      <c r="F471">
        <v>8323</v>
      </c>
      <c r="G471">
        <v>8127</v>
      </c>
      <c r="H471">
        <v>9117</v>
      </c>
      <c r="I471">
        <v>9200</v>
      </c>
      <c r="J471">
        <v>9043</v>
      </c>
      <c r="K471">
        <v>8875</v>
      </c>
      <c r="L471">
        <v>8762</v>
      </c>
      <c r="M471">
        <v>8774</v>
      </c>
      <c r="N471">
        <v>8683</v>
      </c>
      <c r="O471">
        <f>INDEX([1]Opioid_prescription_amounts!$C$2:$E$3144,MATCH(B471,[1]Opioid_prescription_amounts!$C$2:$C$3144,0),2)</f>
        <v>263.60000000000002</v>
      </c>
      <c r="P471">
        <f>INDEX([1]Opioid_prescription_amounts!$C$2:$E$3144,MATCH(B471,[1]Opioid_prescription_amounts!$C$2:$C$3144,0),3)</f>
        <v>239.4</v>
      </c>
      <c r="Q471" t="s">
        <v>480</v>
      </c>
    </row>
    <row r="472" spans="2:17" x14ac:dyDescent="0.25">
      <c r="B472" t="str">
        <f t="shared" si="9"/>
        <v>Johnson</v>
      </c>
      <c r="C472" t="s">
        <v>481</v>
      </c>
      <c r="D472">
        <v>9980</v>
      </c>
      <c r="E472">
        <v>9972</v>
      </c>
      <c r="F472">
        <v>9984</v>
      </c>
      <c r="G472">
        <v>9998</v>
      </c>
      <c r="H472">
        <v>10004</v>
      </c>
      <c r="I472">
        <v>9900</v>
      </c>
      <c r="J472">
        <v>9807</v>
      </c>
      <c r="K472">
        <v>9709</v>
      </c>
      <c r="L472">
        <v>9664</v>
      </c>
      <c r="M472">
        <v>9760</v>
      </c>
      <c r="N472">
        <v>9708</v>
      </c>
      <c r="O472">
        <f>INDEX([1]Opioid_prescription_amounts!$C$2:$E$3144,MATCH(B472,[1]Opioid_prescription_amounts!$C$2:$C$3144,0),2)</f>
        <v>374.1</v>
      </c>
      <c r="P472">
        <f>INDEX([1]Opioid_prescription_amounts!$C$2:$E$3144,MATCH(B472,[1]Opioid_prescription_amounts!$C$2:$C$3144,0),3)</f>
        <v>1113.9000000000001</v>
      </c>
      <c r="Q472" t="s">
        <v>481</v>
      </c>
    </row>
    <row r="473" spans="2:17" x14ac:dyDescent="0.25">
      <c r="B473" t="str">
        <f t="shared" si="9"/>
        <v>Jones</v>
      </c>
      <c r="C473" t="s">
        <v>482</v>
      </c>
      <c r="D473">
        <v>28669</v>
      </c>
      <c r="E473">
        <v>28667</v>
      </c>
      <c r="F473">
        <v>28646</v>
      </c>
      <c r="G473">
        <v>28733</v>
      </c>
      <c r="H473">
        <v>28619</v>
      </c>
      <c r="I473">
        <v>28572</v>
      </c>
      <c r="J473">
        <v>28650</v>
      </c>
      <c r="K473">
        <v>28446</v>
      </c>
      <c r="L473">
        <v>28577</v>
      </c>
      <c r="M473">
        <v>28453</v>
      </c>
      <c r="N473">
        <v>28616</v>
      </c>
      <c r="O473">
        <f>INDEX([1]Opioid_prescription_amounts!$C$2:$E$3144,MATCH(B473,[1]Opioid_prescription_amounts!$C$2:$C$3144,0),2)</f>
        <v>518</v>
      </c>
      <c r="P473">
        <f>INDEX([1]Opioid_prescription_amounts!$C$2:$E$3144,MATCH(B473,[1]Opioid_prescription_amounts!$C$2:$C$3144,0),3)</f>
        <v>626.79999999999995</v>
      </c>
      <c r="Q473" t="s">
        <v>482</v>
      </c>
    </row>
    <row r="474" spans="2:17" x14ac:dyDescent="0.25">
      <c r="B474" t="str">
        <f t="shared" si="9"/>
        <v>Lamar</v>
      </c>
      <c r="C474" t="s">
        <v>483</v>
      </c>
      <c r="D474">
        <v>18317</v>
      </c>
      <c r="E474">
        <v>18310</v>
      </c>
      <c r="F474">
        <v>18264</v>
      </c>
      <c r="G474">
        <v>18158</v>
      </c>
      <c r="H474">
        <v>18028</v>
      </c>
      <c r="I474">
        <v>17924</v>
      </c>
      <c r="J474">
        <v>18187</v>
      </c>
      <c r="K474">
        <v>18240</v>
      </c>
      <c r="L474">
        <v>18500</v>
      </c>
      <c r="M474">
        <v>18636</v>
      </c>
      <c r="N474">
        <v>19000</v>
      </c>
      <c r="O474">
        <f>INDEX([1]Opioid_prescription_amounts!$C$2:$E$3144,MATCH(B474,[1]Opioid_prescription_amounts!$C$2:$C$3144,0),2)</f>
        <v>343.3</v>
      </c>
      <c r="P474">
        <f>INDEX([1]Opioid_prescription_amounts!$C$2:$E$3144,MATCH(B474,[1]Opioid_prescription_amounts!$C$2:$C$3144,0),3)</f>
        <v>800.8</v>
      </c>
      <c r="Q474" t="s">
        <v>483</v>
      </c>
    </row>
    <row r="475" spans="2:17" x14ac:dyDescent="0.25">
      <c r="B475" t="str">
        <f t="shared" si="9"/>
        <v>Lanier</v>
      </c>
      <c r="C475" t="s">
        <v>484</v>
      </c>
      <c r="D475">
        <v>10078</v>
      </c>
      <c r="E475">
        <v>10070</v>
      </c>
      <c r="F475">
        <v>10097</v>
      </c>
      <c r="G475">
        <v>10474</v>
      </c>
      <c r="H475">
        <v>10461</v>
      </c>
      <c r="I475">
        <v>10408</v>
      </c>
      <c r="J475">
        <v>10365</v>
      </c>
      <c r="K475">
        <v>10266</v>
      </c>
      <c r="L475">
        <v>10427</v>
      </c>
      <c r="M475">
        <v>10433</v>
      </c>
      <c r="N475">
        <v>10340</v>
      </c>
      <c r="O475" t="str">
        <f>INDEX([1]Opioid_prescription_amounts!$C$2:$E$3144,MATCH(B475,[1]Opioid_prescription_amounts!$C$2:$C$3144,0),2)</f>
        <v>N/A</v>
      </c>
      <c r="P475">
        <f>INDEX([1]Opioid_prescription_amounts!$C$2:$E$3144,MATCH(B475,[1]Opioid_prescription_amounts!$C$2:$C$3144,0),3)</f>
        <v>94.5</v>
      </c>
      <c r="Q475" t="s">
        <v>484</v>
      </c>
    </row>
    <row r="476" spans="2:17" x14ac:dyDescent="0.25">
      <c r="B476" t="str">
        <f t="shared" si="9"/>
        <v>Laurens</v>
      </c>
      <c r="C476" t="s">
        <v>485</v>
      </c>
      <c r="D476">
        <v>48434</v>
      </c>
      <c r="E476">
        <v>48445</v>
      </c>
      <c r="F476">
        <v>48399</v>
      </c>
      <c r="G476">
        <v>47907</v>
      </c>
      <c r="H476">
        <v>47862</v>
      </c>
      <c r="I476">
        <v>47760</v>
      </c>
      <c r="J476">
        <v>47599</v>
      </c>
      <c r="K476">
        <v>47513</v>
      </c>
      <c r="L476">
        <v>47302</v>
      </c>
      <c r="M476">
        <v>47353</v>
      </c>
      <c r="N476">
        <v>47325</v>
      </c>
      <c r="O476">
        <f>INDEX([1]Opioid_prescription_amounts!$C$2:$E$3144,MATCH(B476,[1]Opioid_prescription_amounts!$C$2:$C$3144,0),2)</f>
        <v>1665.7</v>
      </c>
      <c r="P476">
        <f>INDEX([1]Opioid_prescription_amounts!$C$2:$E$3144,MATCH(B476,[1]Opioid_prescription_amounts!$C$2:$C$3144,0),3)</f>
        <v>1221.2</v>
      </c>
      <c r="Q476" t="s">
        <v>485</v>
      </c>
    </row>
    <row r="477" spans="2:17" x14ac:dyDescent="0.25">
      <c r="B477" t="str">
        <f t="shared" si="9"/>
        <v>Lee</v>
      </c>
      <c r="C477" t="s">
        <v>486</v>
      </c>
      <c r="D477">
        <v>28298</v>
      </c>
      <c r="E477">
        <v>28298</v>
      </c>
      <c r="F477">
        <v>28416</v>
      </c>
      <c r="G477">
        <v>28578</v>
      </c>
      <c r="H477">
        <v>28709</v>
      </c>
      <c r="I477">
        <v>29043</v>
      </c>
      <c r="J477">
        <v>29132</v>
      </c>
      <c r="K477">
        <v>29191</v>
      </c>
      <c r="L477">
        <v>29212</v>
      </c>
      <c r="M477">
        <v>29443</v>
      </c>
      <c r="N477">
        <v>29764</v>
      </c>
      <c r="O477">
        <f>INDEX([1]Opioid_prescription_amounts!$C$2:$E$3144,MATCH(B477,[1]Opioid_prescription_amounts!$C$2:$C$3144,0),2)</f>
        <v>502.1</v>
      </c>
      <c r="P477">
        <f>INDEX([1]Opioid_prescription_amounts!$C$2:$E$3144,MATCH(B477,[1]Opioid_prescription_amounts!$C$2:$C$3144,0),3)</f>
        <v>404.4</v>
      </c>
      <c r="Q477" t="s">
        <v>486</v>
      </c>
    </row>
    <row r="478" spans="2:17" x14ac:dyDescent="0.25">
      <c r="B478" t="str">
        <f t="shared" si="9"/>
        <v>Liberty</v>
      </c>
      <c r="C478" t="s">
        <v>487</v>
      </c>
      <c r="D478">
        <v>63453</v>
      </c>
      <c r="E478">
        <v>63588</v>
      </c>
      <c r="F478">
        <v>62765</v>
      </c>
      <c r="G478">
        <v>65170</v>
      </c>
      <c r="H478">
        <v>64415</v>
      </c>
      <c r="I478">
        <v>62350</v>
      </c>
      <c r="J478">
        <v>64107</v>
      </c>
      <c r="K478">
        <v>61640</v>
      </c>
      <c r="L478">
        <v>61551</v>
      </c>
      <c r="M478">
        <v>61745</v>
      </c>
      <c r="N478">
        <v>61497</v>
      </c>
      <c r="O478">
        <f>INDEX([1]Opioid_prescription_amounts!$C$2:$E$3144,MATCH(B478,[1]Opioid_prescription_amounts!$C$2:$C$3144,0),2)</f>
        <v>351.2</v>
      </c>
      <c r="P478">
        <f>INDEX([1]Opioid_prescription_amounts!$C$2:$E$3144,MATCH(B478,[1]Opioid_prescription_amounts!$C$2:$C$3144,0),3)</f>
        <v>229.3</v>
      </c>
      <c r="Q478" t="s">
        <v>487</v>
      </c>
    </row>
    <row r="479" spans="2:17" x14ac:dyDescent="0.25">
      <c r="B479" t="str">
        <f t="shared" si="9"/>
        <v>Lincoln</v>
      </c>
      <c r="C479" t="s">
        <v>488</v>
      </c>
      <c r="D479">
        <v>7996</v>
      </c>
      <c r="E479">
        <v>7996</v>
      </c>
      <c r="F479">
        <v>7970</v>
      </c>
      <c r="G479">
        <v>7871</v>
      </c>
      <c r="H479">
        <v>7762</v>
      </c>
      <c r="I479">
        <v>7733</v>
      </c>
      <c r="J479">
        <v>7644</v>
      </c>
      <c r="K479">
        <v>7719</v>
      </c>
      <c r="L479">
        <v>7856</v>
      </c>
      <c r="M479">
        <v>7861</v>
      </c>
      <c r="N479">
        <v>7915</v>
      </c>
      <c r="O479">
        <f>INDEX([1]Opioid_prescription_amounts!$C$2:$E$3144,MATCH(B479,[1]Opioid_prescription_amounts!$C$2:$C$3144,0),2)</f>
        <v>224.3</v>
      </c>
      <c r="P479">
        <f>INDEX([1]Opioid_prescription_amounts!$C$2:$E$3144,MATCH(B479,[1]Opioid_prescription_amounts!$C$2:$C$3144,0),3)</f>
        <v>520.6</v>
      </c>
      <c r="Q479" t="s">
        <v>488</v>
      </c>
    </row>
    <row r="480" spans="2:17" x14ac:dyDescent="0.25">
      <c r="B480" t="str">
        <f t="shared" si="9"/>
        <v>Long</v>
      </c>
      <c r="C480" t="s">
        <v>489</v>
      </c>
      <c r="D480">
        <v>14464</v>
      </c>
      <c r="E480">
        <v>14331</v>
      </c>
      <c r="F480">
        <v>14559</v>
      </c>
      <c r="G480">
        <v>15073</v>
      </c>
      <c r="H480">
        <v>15978</v>
      </c>
      <c r="I480">
        <v>16469</v>
      </c>
      <c r="J480">
        <v>17014</v>
      </c>
      <c r="K480">
        <v>17646</v>
      </c>
      <c r="L480">
        <v>18347</v>
      </c>
      <c r="M480">
        <v>18773</v>
      </c>
      <c r="N480">
        <v>18998</v>
      </c>
      <c r="O480" t="str">
        <f>INDEX([1]Opioid_prescription_amounts!$C$2:$E$3144,MATCH(B480,[1]Opioid_prescription_amounts!$C$2:$C$3144,0),2)</f>
        <v>N/A</v>
      </c>
      <c r="P480">
        <f>INDEX([1]Opioid_prescription_amounts!$C$2:$E$3144,MATCH(B480,[1]Opioid_prescription_amounts!$C$2:$C$3144,0),3)</f>
        <v>0.3</v>
      </c>
      <c r="Q480" t="s">
        <v>489</v>
      </c>
    </row>
    <row r="481" spans="2:17" x14ac:dyDescent="0.25">
      <c r="B481" t="str">
        <f t="shared" si="9"/>
        <v>Lowndes</v>
      </c>
      <c r="C481" t="s">
        <v>490</v>
      </c>
      <c r="D481">
        <v>109233</v>
      </c>
      <c r="E481">
        <v>109248</v>
      </c>
      <c r="F481">
        <v>109692</v>
      </c>
      <c r="G481">
        <v>111468</v>
      </c>
      <c r="H481">
        <v>114069</v>
      </c>
      <c r="I481">
        <v>112886</v>
      </c>
      <c r="J481">
        <v>113510</v>
      </c>
      <c r="K481">
        <v>113346</v>
      </c>
      <c r="L481">
        <v>114342</v>
      </c>
      <c r="M481">
        <v>115389</v>
      </c>
      <c r="N481">
        <v>116321</v>
      </c>
      <c r="O481">
        <f>INDEX([1]Opioid_prescription_amounts!$C$2:$E$3144,MATCH(B481,[1]Opioid_prescription_amounts!$C$2:$C$3144,0),2)</f>
        <v>76.8</v>
      </c>
      <c r="P481">
        <f>INDEX([1]Opioid_prescription_amounts!$C$2:$E$3144,MATCH(B481,[1]Opioid_prescription_amounts!$C$2:$C$3144,0),3)</f>
        <v>1.2</v>
      </c>
      <c r="Q481" t="s">
        <v>490</v>
      </c>
    </row>
    <row r="482" spans="2:17" x14ac:dyDescent="0.25">
      <c r="B482" t="str">
        <f t="shared" si="9"/>
        <v>Lumpkin</v>
      </c>
      <c r="C482" t="s">
        <v>491</v>
      </c>
      <c r="D482">
        <v>29966</v>
      </c>
      <c r="E482">
        <v>29955</v>
      </c>
      <c r="F482">
        <v>30309</v>
      </c>
      <c r="G482">
        <v>30486</v>
      </c>
      <c r="H482">
        <v>30710</v>
      </c>
      <c r="I482">
        <v>30894</v>
      </c>
      <c r="J482">
        <v>31147</v>
      </c>
      <c r="K482">
        <v>31324</v>
      </c>
      <c r="L482">
        <v>31505</v>
      </c>
      <c r="M482">
        <v>32822</v>
      </c>
      <c r="N482">
        <v>32955</v>
      </c>
      <c r="O482">
        <f>INDEX([1]Opioid_prescription_amounts!$C$2:$E$3144,MATCH(B482,[1]Opioid_prescription_amounts!$C$2:$C$3144,0),2)</f>
        <v>479</v>
      </c>
      <c r="P482">
        <f>INDEX([1]Opioid_prescription_amounts!$C$2:$E$3144,MATCH(B482,[1]Opioid_prescription_amounts!$C$2:$C$3144,0),3)</f>
        <v>658.7</v>
      </c>
      <c r="Q482" t="s">
        <v>491</v>
      </c>
    </row>
    <row r="483" spans="2:17" x14ac:dyDescent="0.25">
      <c r="B483" t="str">
        <f t="shared" si="9"/>
        <v>McDuffie</v>
      </c>
      <c r="C483" t="s">
        <v>492</v>
      </c>
      <c r="D483">
        <v>21875</v>
      </c>
      <c r="E483">
        <v>21867</v>
      </c>
      <c r="F483">
        <v>21803</v>
      </c>
      <c r="G483">
        <v>21612</v>
      </c>
      <c r="H483">
        <v>21628</v>
      </c>
      <c r="I483">
        <v>21501</v>
      </c>
      <c r="J483">
        <v>21525</v>
      </c>
      <c r="K483">
        <v>21468</v>
      </c>
      <c r="L483">
        <v>21467</v>
      </c>
      <c r="M483">
        <v>21497</v>
      </c>
      <c r="N483">
        <v>21531</v>
      </c>
      <c r="O483">
        <f>INDEX([1]Opioid_prescription_amounts!$C$2:$E$3144,MATCH(B483,[1]Opioid_prescription_amounts!$C$2:$C$3144,0),2)</f>
        <v>1480</v>
      </c>
      <c r="P483">
        <f>INDEX([1]Opioid_prescription_amounts!$C$2:$E$3144,MATCH(B483,[1]Opioid_prescription_amounts!$C$2:$C$3144,0),3)</f>
        <v>1392.6</v>
      </c>
      <c r="Q483" t="s">
        <v>492</v>
      </c>
    </row>
    <row r="484" spans="2:17" x14ac:dyDescent="0.25">
      <c r="B484" t="str">
        <f t="shared" si="9"/>
        <v>McIntosh</v>
      </c>
      <c r="C484" t="s">
        <v>493</v>
      </c>
      <c r="D484">
        <v>14333</v>
      </c>
      <c r="E484">
        <v>14332</v>
      </c>
      <c r="F484">
        <v>14312</v>
      </c>
      <c r="G484">
        <v>14223</v>
      </c>
      <c r="H484">
        <v>13882</v>
      </c>
      <c r="I484">
        <v>14027</v>
      </c>
      <c r="J484">
        <v>14065</v>
      </c>
      <c r="K484">
        <v>14033</v>
      </c>
      <c r="L484">
        <v>14058</v>
      </c>
      <c r="M484">
        <v>14102</v>
      </c>
      <c r="N484">
        <v>14340</v>
      </c>
      <c r="O484">
        <f>INDEX([1]Opioid_prescription_amounts!$C$2:$E$3144,MATCH(B484,[1]Opioid_prescription_amounts!$C$2:$C$3144,0),2)</f>
        <v>1293.0999999999999</v>
      </c>
      <c r="P484">
        <f>INDEX([1]Opioid_prescription_amounts!$C$2:$E$3144,MATCH(B484,[1]Opioid_prescription_amounts!$C$2:$C$3144,0),3)</f>
        <v>867.5</v>
      </c>
      <c r="Q484" t="s">
        <v>493</v>
      </c>
    </row>
    <row r="485" spans="2:17" x14ac:dyDescent="0.25">
      <c r="B485" t="str">
        <f t="shared" si="9"/>
        <v>Macon</v>
      </c>
      <c r="C485" t="s">
        <v>494</v>
      </c>
      <c r="D485">
        <v>14740</v>
      </c>
      <c r="E485">
        <v>14743</v>
      </c>
      <c r="F485">
        <v>14645</v>
      </c>
      <c r="G485">
        <v>14455</v>
      </c>
      <c r="H485">
        <v>14298</v>
      </c>
      <c r="I485">
        <v>13976</v>
      </c>
      <c r="J485">
        <v>13822</v>
      </c>
      <c r="K485">
        <v>13695</v>
      </c>
      <c r="L485">
        <v>13487</v>
      </c>
      <c r="M485">
        <v>13251</v>
      </c>
      <c r="N485">
        <v>13143</v>
      </c>
      <c r="O485">
        <f>INDEX([1]Opioid_prescription_amounts!$C$2:$E$3144,MATCH(B485,[1]Opioid_prescription_amounts!$C$2:$C$3144,0),2)</f>
        <v>298.3</v>
      </c>
      <c r="P485">
        <f>INDEX([1]Opioid_prescription_amounts!$C$2:$E$3144,MATCH(B485,[1]Opioid_prescription_amounts!$C$2:$C$3144,0),3)</f>
        <v>426.8</v>
      </c>
      <c r="Q485" t="s">
        <v>494</v>
      </c>
    </row>
    <row r="486" spans="2:17" x14ac:dyDescent="0.25">
      <c r="B486" t="str">
        <f t="shared" si="9"/>
        <v>Madison</v>
      </c>
      <c r="C486" t="s">
        <v>495</v>
      </c>
      <c r="D486">
        <v>28120</v>
      </c>
      <c r="E486">
        <v>28160</v>
      </c>
      <c r="F486">
        <v>28205</v>
      </c>
      <c r="G486">
        <v>28162</v>
      </c>
      <c r="H486">
        <v>28063</v>
      </c>
      <c r="I486">
        <v>28194</v>
      </c>
      <c r="J486">
        <v>28355</v>
      </c>
      <c r="K486">
        <v>28397</v>
      </c>
      <c r="L486">
        <v>28821</v>
      </c>
      <c r="M486">
        <v>29277</v>
      </c>
      <c r="N486">
        <v>29650</v>
      </c>
      <c r="O486">
        <f>INDEX([1]Opioid_prescription_amounts!$C$2:$E$3144,MATCH(B486,[1]Opioid_prescription_amounts!$C$2:$C$3144,0),2)</f>
        <v>985.4</v>
      </c>
      <c r="P486">
        <f>INDEX([1]Opioid_prescription_amounts!$C$2:$E$3144,MATCH(B486,[1]Opioid_prescription_amounts!$C$2:$C$3144,0),3)</f>
        <v>882.9</v>
      </c>
      <c r="Q486" t="s">
        <v>495</v>
      </c>
    </row>
    <row r="487" spans="2:17" x14ac:dyDescent="0.25">
      <c r="B487" t="str">
        <f t="shared" si="9"/>
        <v>Marion</v>
      </c>
      <c r="C487" t="s">
        <v>496</v>
      </c>
      <c r="D487">
        <v>8742</v>
      </c>
      <c r="E487">
        <v>8738</v>
      </c>
      <c r="F487">
        <v>8741</v>
      </c>
      <c r="G487">
        <v>8701</v>
      </c>
      <c r="H487">
        <v>8672</v>
      </c>
      <c r="I487">
        <v>8580</v>
      </c>
      <c r="J487">
        <v>8633</v>
      </c>
      <c r="K487">
        <v>8556</v>
      </c>
      <c r="L487">
        <v>8465</v>
      </c>
      <c r="M487">
        <v>8414</v>
      </c>
      <c r="N487">
        <v>8351</v>
      </c>
      <c r="O487">
        <f>INDEX([1]Opioid_prescription_amounts!$C$2:$E$3144,MATCH(B487,[1]Opioid_prescription_amounts!$C$2:$C$3144,0),2)</f>
        <v>2050</v>
      </c>
      <c r="P487">
        <f>INDEX([1]Opioid_prescription_amounts!$C$2:$E$3144,MATCH(B487,[1]Opioid_prescription_amounts!$C$2:$C$3144,0),3)</f>
        <v>2111.9</v>
      </c>
      <c r="Q487" t="s">
        <v>496</v>
      </c>
    </row>
    <row r="488" spans="2:17" x14ac:dyDescent="0.25">
      <c r="B488" t="str">
        <f t="shared" si="9"/>
        <v>Meriwether</v>
      </c>
      <c r="C488" t="s">
        <v>497</v>
      </c>
      <c r="D488">
        <v>21992</v>
      </c>
      <c r="E488">
        <v>21983</v>
      </c>
      <c r="F488">
        <v>21822</v>
      </c>
      <c r="G488">
        <v>21600</v>
      </c>
      <c r="H488">
        <v>21339</v>
      </c>
      <c r="I488">
        <v>21223</v>
      </c>
      <c r="J488">
        <v>21213</v>
      </c>
      <c r="K488">
        <v>21177</v>
      </c>
      <c r="L488">
        <v>21076</v>
      </c>
      <c r="M488">
        <v>21031</v>
      </c>
      <c r="N488">
        <v>21068</v>
      </c>
      <c r="O488">
        <f>INDEX([1]Opioid_prescription_amounts!$C$2:$E$3144,MATCH(B488,[1]Opioid_prescription_amounts!$C$2:$C$3144,0),2)</f>
        <v>168.6</v>
      </c>
      <c r="P488">
        <f>INDEX([1]Opioid_prescription_amounts!$C$2:$E$3144,MATCH(B488,[1]Opioid_prescription_amounts!$C$2:$C$3144,0),3)</f>
        <v>529.70000000000005</v>
      </c>
      <c r="Q488" t="s">
        <v>497</v>
      </c>
    </row>
    <row r="489" spans="2:17" x14ac:dyDescent="0.25">
      <c r="B489" t="str">
        <f t="shared" si="9"/>
        <v>Miller</v>
      </c>
      <c r="C489" t="s">
        <v>498</v>
      </c>
      <c r="D489">
        <v>6125</v>
      </c>
      <c r="E489">
        <v>6125</v>
      </c>
      <c r="F489">
        <v>6131</v>
      </c>
      <c r="G489">
        <v>6071</v>
      </c>
      <c r="H489">
        <v>6004</v>
      </c>
      <c r="I489">
        <v>5899</v>
      </c>
      <c r="J489">
        <v>5943</v>
      </c>
      <c r="K489">
        <v>5843</v>
      </c>
      <c r="L489">
        <v>5873</v>
      </c>
      <c r="M489">
        <v>5833</v>
      </c>
      <c r="N489">
        <v>5686</v>
      </c>
      <c r="O489">
        <f>INDEX([1]Opioid_prescription_amounts!$C$2:$E$3144,MATCH(B489,[1]Opioid_prescription_amounts!$C$2:$C$3144,0),2)</f>
        <v>1041.2</v>
      </c>
      <c r="P489">
        <f>INDEX([1]Opioid_prescription_amounts!$C$2:$E$3144,MATCH(B489,[1]Opioid_prescription_amounts!$C$2:$C$3144,0),3)</f>
        <v>923.5</v>
      </c>
      <c r="Q489" t="s">
        <v>498</v>
      </c>
    </row>
    <row r="490" spans="2:17" x14ac:dyDescent="0.25">
      <c r="B490" t="str">
        <f t="shared" si="9"/>
        <v>Mitchell</v>
      </c>
      <c r="C490" t="s">
        <v>499</v>
      </c>
      <c r="D490">
        <v>23498</v>
      </c>
      <c r="E490">
        <v>23498</v>
      </c>
      <c r="F490">
        <v>23498</v>
      </c>
      <c r="G490">
        <v>23394</v>
      </c>
      <c r="H490">
        <v>23078</v>
      </c>
      <c r="I490">
        <v>22991</v>
      </c>
      <c r="J490">
        <v>22714</v>
      </c>
      <c r="K490">
        <v>22453</v>
      </c>
      <c r="L490">
        <v>22466</v>
      </c>
      <c r="M490">
        <v>22333</v>
      </c>
      <c r="N490">
        <v>22192</v>
      </c>
      <c r="O490">
        <f>INDEX([1]Opioid_prescription_amounts!$C$2:$E$3144,MATCH(B490,[1]Opioid_prescription_amounts!$C$2:$C$3144,0),2)</f>
        <v>566.5</v>
      </c>
      <c r="P490">
        <f>INDEX([1]Opioid_prescription_amounts!$C$2:$E$3144,MATCH(B490,[1]Opioid_prescription_amounts!$C$2:$C$3144,0),3)</f>
        <v>706.1</v>
      </c>
      <c r="Q490" t="s">
        <v>499</v>
      </c>
    </row>
    <row r="491" spans="2:17" x14ac:dyDescent="0.25">
      <c r="B491" t="str">
        <f t="shared" si="9"/>
        <v>Monroe</v>
      </c>
      <c r="C491" t="s">
        <v>500</v>
      </c>
      <c r="D491">
        <v>26424</v>
      </c>
      <c r="E491">
        <v>26173</v>
      </c>
      <c r="F491">
        <v>26186</v>
      </c>
      <c r="G491">
        <v>26353</v>
      </c>
      <c r="H491">
        <v>26385</v>
      </c>
      <c r="I491">
        <v>26630</v>
      </c>
      <c r="J491">
        <v>26681</v>
      </c>
      <c r="K491">
        <v>26731</v>
      </c>
      <c r="L491">
        <v>26935</v>
      </c>
      <c r="M491">
        <v>27181</v>
      </c>
      <c r="N491">
        <v>27520</v>
      </c>
      <c r="O491">
        <f>INDEX([1]Opioid_prescription_amounts!$C$2:$E$3144,MATCH(B491,[1]Opioid_prescription_amounts!$C$2:$C$3144,0),2)</f>
        <v>752</v>
      </c>
      <c r="P491">
        <f>INDEX([1]Opioid_prescription_amounts!$C$2:$E$3144,MATCH(B491,[1]Opioid_prescription_amounts!$C$2:$C$3144,0),3)</f>
        <v>831.2</v>
      </c>
      <c r="Q491" t="s">
        <v>500</v>
      </c>
    </row>
    <row r="492" spans="2:17" x14ac:dyDescent="0.25">
      <c r="B492" t="str">
        <f t="shared" si="9"/>
        <v>Montgomery</v>
      </c>
      <c r="C492" t="s">
        <v>501</v>
      </c>
      <c r="D492">
        <v>9123</v>
      </c>
      <c r="E492">
        <v>9181</v>
      </c>
      <c r="F492">
        <v>9146</v>
      </c>
      <c r="G492">
        <v>9030</v>
      </c>
      <c r="H492">
        <v>8887</v>
      </c>
      <c r="I492">
        <v>8957</v>
      </c>
      <c r="J492">
        <v>8983</v>
      </c>
      <c r="K492">
        <v>8945</v>
      </c>
      <c r="L492">
        <v>8991</v>
      </c>
      <c r="M492">
        <v>9068</v>
      </c>
      <c r="N492">
        <v>9193</v>
      </c>
      <c r="O492">
        <f>INDEX([1]Opioid_prescription_amounts!$C$2:$E$3144,MATCH(B492,[1]Opioid_prescription_amounts!$C$2:$C$3144,0),2)</f>
        <v>669.6</v>
      </c>
      <c r="P492">
        <f>INDEX([1]Opioid_prescription_amounts!$C$2:$E$3144,MATCH(B492,[1]Opioid_prescription_amounts!$C$2:$C$3144,0),3)</f>
        <v>547.4</v>
      </c>
      <c r="Q492" t="s">
        <v>501</v>
      </c>
    </row>
    <row r="493" spans="2:17" x14ac:dyDescent="0.25">
      <c r="B493" t="str">
        <f t="shared" si="9"/>
        <v>Morgan</v>
      </c>
      <c r="C493" t="s">
        <v>502</v>
      </c>
      <c r="D493">
        <v>17868</v>
      </c>
      <c r="E493">
        <v>17863</v>
      </c>
      <c r="F493">
        <v>17894</v>
      </c>
      <c r="G493">
        <v>17898</v>
      </c>
      <c r="H493">
        <v>17801</v>
      </c>
      <c r="I493">
        <v>17678</v>
      </c>
      <c r="J493">
        <v>17894</v>
      </c>
      <c r="K493">
        <v>17945</v>
      </c>
      <c r="L493">
        <v>18103</v>
      </c>
      <c r="M493">
        <v>18381</v>
      </c>
      <c r="N493">
        <v>18853</v>
      </c>
      <c r="O493">
        <f>INDEX([1]Opioid_prescription_amounts!$C$2:$E$3144,MATCH(B493,[1]Opioid_prescription_amounts!$C$2:$C$3144,0),2)</f>
        <v>1331.2</v>
      </c>
      <c r="P493">
        <f>INDEX([1]Opioid_prescription_amounts!$C$2:$E$3144,MATCH(B493,[1]Opioid_prescription_amounts!$C$2:$C$3144,0),3)</f>
        <v>1283.0999999999999</v>
      </c>
      <c r="Q493" t="s">
        <v>502</v>
      </c>
    </row>
    <row r="494" spans="2:17" x14ac:dyDescent="0.25">
      <c r="B494" t="str">
        <f t="shared" si="9"/>
        <v>Murray</v>
      </c>
      <c r="C494" t="s">
        <v>503</v>
      </c>
      <c r="D494">
        <v>39628</v>
      </c>
      <c r="E494">
        <v>39628</v>
      </c>
      <c r="F494">
        <v>39534</v>
      </c>
      <c r="G494">
        <v>39365</v>
      </c>
      <c r="H494">
        <v>39317</v>
      </c>
      <c r="I494">
        <v>39187</v>
      </c>
      <c r="J494">
        <v>39232</v>
      </c>
      <c r="K494">
        <v>39450</v>
      </c>
      <c r="L494">
        <v>39375</v>
      </c>
      <c r="M494">
        <v>39809</v>
      </c>
      <c r="N494">
        <v>39921</v>
      </c>
      <c r="O494">
        <f>INDEX([1]Opioid_prescription_amounts!$C$2:$E$3144,MATCH(B494,[1]Opioid_prescription_amounts!$C$2:$C$3144,0),2)</f>
        <v>737.1</v>
      </c>
      <c r="P494">
        <f>INDEX([1]Opioid_prescription_amounts!$C$2:$E$3144,MATCH(B494,[1]Opioid_prescription_amounts!$C$2:$C$3144,0),3)</f>
        <v>766.5</v>
      </c>
      <c r="Q494" t="s">
        <v>503</v>
      </c>
    </row>
    <row r="495" spans="2:17" x14ac:dyDescent="0.25">
      <c r="B495" t="str">
        <f t="shared" si="9"/>
        <v>Muscogee</v>
      </c>
      <c r="C495" t="s">
        <v>504</v>
      </c>
      <c r="D495">
        <v>189885</v>
      </c>
      <c r="E495">
        <v>190573</v>
      </c>
      <c r="F495">
        <v>191105</v>
      </c>
      <c r="G495">
        <v>195244</v>
      </c>
      <c r="H495">
        <v>198944</v>
      </c>
      <c r="I495">
        <v>203198</v>
      </c>
      <c r="J495">
        <v>200552</v>
      </c>
      <c r="K495">
        <v>198674</v>
      </c>
      <c r="L495">
        <v>196198</v>
      </c>
      <c r="M495">
        <v>193766</v>
      </c>
      <c r="N495">
        <v>194160</v>
      </c>
      <c r="O495">
        <f>INDEX([1]Opioid_prescription_amounts!$C$2:$E$3144,MATCH(B495,[1]Opioid_prescription_amounts!$C$2:$C$3144,0),2)</f>
        <v>936.9</v>
      </c>
      <c r="P495">
        <f>INDEX([1]Opioid_prescription_amounts!$C$2:$E$3144,MATCH(B495,[1]Opioid_prescription_amounts!$C$2:$C$3144,0),3)</f>
        <v>656.7</v>
      </c>
      <c r="Q495" t="s">
        <v>504</v>
      </c>
    </row>
    <row r="496" spans="2:17" x14ac:dyDescent="0.25">
      <c r="B496" t="str">
        <f t="shared" si="9"/>
        <v>Newton</v>
      </c>
      <c r="C496" t="s">
        <v>505</v>
      </c>
      <c r="D496">
        <v>99958</v>
      </c>
      <c r="E496">
        <v>99984</v>
      </c>
      <c r="F496">
        <v>100154</v>
      </c>
      <c r="G496">
        <v>100453</v>
      </c>
      <c r="H496">
        <v>100973</v>
      </c>
      <c r="I496">
        <v>102064</v>
      </c>
      <c r="J496">
        <v>103470</v>
      </c>
      <c r="K496">
        <v>104941</v>
      </c>
      <c r="L496">
        <v>106600</v>
      </c>
      <c r="M496">
        <v>107935</v>
      </c>
      <c r="N496">
        <v>109541</v>
      </c>
      <c r="O496" t="str">
        <f>INDEX([1]Opioid_prescription_amounts!$C$2:$E$3144,MATCH(B496,[1]Opioid_prescription_amounts!$C$2:$C$3144,0),2)</f>
        <v>N/A</v>
      </c>
      <c r="P496">
        <f>INDEX([1]Opioid_prescription_amounts!$C$2:$E$3144,MATCH(B496,[1]Opioid_prescription_amounts!$C$2:$C$3144,0),3)</f>
        <v>14.2</v>
      </c>
      <c r="Q496" t="s">
        <v>505</v>
      </c>
    </row>
    <row r="497" spans="2:17" x14ac:dyDescent="0.25">
      <c r="B497" t="str">
        <f t="shared" si="9"/>
        <v>Oconee</v>
      </c>
      <c r="C497" t="s">
        <v>506</v>
      </c>
      <c r="D497">
        <v>32808</v>
      </c>
      <c r="E497">
        <v>32831</v>
      </c>
      <c r="F497">
        <v>32927</v>
      </c>
      <c r="G497">
        <v>33259</v>
      </c>
      <c r="H497">
        <v>33511</v>
      </c>
      <c r="I497">
        <v>34076</v>
      </c>
      <c r="J497">
        <v>35072</v>
      </c>
      <c r="K497">
        <v>35856</v>
      </c>
      <c r="L497">
        <v>36871</v>
      </c>
      <c r="M497">
        <v>38012</v>
      </c>
      <c r="N497">
        <v>39272</v>
      </c>
      <c r="O497">
        <f>INDEX([1]Opioid_prescription_amounts!$C$2:$E$3144,MATCH(B497,[1]Opioid_prescription_amounts!$C$2:$C$3144,0),2)</f>
        <v>489.4</v>
      </c>
      <c r="P497">
        <f>INDEX([1]Opioid_prescription_amounts!$C$2:$E$3144,MATCH(B497,[1]Opioid_prescription_amounts!$C$2:$C$3144,0),3)</f>
        <v>627.5</v>
      </c>
      <c r="Q497" t="s">
        <v>506</v>
      </c>
    </row>
    <row r="498" spans="2:17" x14ac:dyDescent="0.25">
      <c r="B498" t="str">
        <f t="shared" si="9"/>
        <v>Oglethorpe</v>
      </c>
      <c r="C498" t="s">
        <v>507</v>
      </c>
      <c r="D498">
        <v>14899</v>
      </c>
      <c r="E498">
        <v>14876</v>
      </c>
      <c r="F498">
        <v>14893</v>
      </c>
      <c r="G498">
        <v>14701</v>
      </c>
      <c r="H498">
        <v>14503</v>
      </c>
      <c r="I498">
        <v>14417</v>
      </c>
      <c r="J498">
        <v>14538</v>
      </c>
      <c r="K498">
        <v>14728</v>
      </c>
      <c r="L498">
        <v>14710</v>
      </c>
      <c r="M498">
        <v>14888</v>
      </c>
      <c r="N498">
        <v>15054</v>
      </c>
      <c r="O498" t="str">
        <f>INDEX([1]Opioid_prescription_amounts!$C$2:$E$3144,MATCH(B498,[1]Opioid_prescription_amounts!$C$2:$C$3144,0),2)</f>
        <v>N/A</v>
      </c>
      <c r="P498">
        <f>INDEX([1]Opioid_prescription_amounts!$C$2:$E$3144,MATCH(B498,[1]Opioid_prescription_amounts!$C$2:$C$3144,0),3)</f>
        <v>310.2</v>
      </c>
      <c r="Q498" t="s">
        <v>507</v>
      </c>
    </row>
    <row r="499" spans="2:17" x14ac:dyDescent="0.25">
      <c r="B499" t="str">
        <f t="shared" si="9"/>
        <v>Paulding</v>
      </c>
      <c r="C499" t="s">
        <v>508</v>
      </c>
      <c r="D499">
        <v>142324</v>
      </c>
      <c r="E499">
        <v>142379</v>
      </c>
      <c r="F499">
        <v>142817</v>
      </c>
      <c r="G499">
        <v>143574</v>
      </c>
      <c r="H499">
        <v>144720</v>
      </c>
      <c r="I499">
        <v>146750</v>
      </c>
      <c r="J499">
        <v>148538</v>
      </c>
      <c r="K499">
        <v>151703</v>
      </c>
      <c r="L499">
        <v>155364</v>
      </c>
      <c r="M499">
        <v>159552</v>
      </c>
      <c r="N499">
        <v>164044</v>
      </c>
      <c r="O499">
        <f>INDEX([1]Opioid_prescription_amounts!$C$2:$E$3144,MATCH(B499,[1]Opioid_prescription_amounts!$C$2:$C$3144,0),2)</f>
        <v>672.5</v>
      </c>
      <c r="P499">
        <f>INDEX([1]Opioid_prescription_amounts!$C$2:$E$3144,MATCH(B499,[1]Opioid_prescription_amounts!$C$2:$C$3144,0),3)</f>
        <v>458.3</v>
      </c>
      <c r="Q499" t="s">
        <v>508</v>
      </c>
    </row>
    <row r="500" spans="2:17" x14ac:dyDescent="0.25">
      <c r="B500" t="str">
        <f t="shared" si="9"/>
        <v>Peach</v>
      </c>
      <c r="C500" t="s">
        <v>509</v>
      </c>
      <c r="D500">
        <v>27695</v>
      </c>
      <c r="E500">
        <v>27688</v>
      </c>
      <c r="F500">
        <v>27738</v>
      </c>
      <c r="G500">
        <v>27659</v>
      </c>
      <c r="H500">
        <v>27643</v>
      </c>
      <c r="I500">
        <v>27040</v>
      </c>
      <c r="J500">
        <v>27024</v>
      </c>
      <c r="K500">
        <v>26855</v>
      </c>
      <c r="L500">
        <v>26775</v>
      </c>
      <c r="M500">
        <v>26881</v>
      </c>
      <c r="N500">
        <v>27297</v>
      </c>
      <c r="O500">
        <f>INDEX([1]Opioid_prescription_amounts!$C$2:$E$3144,MATCH(B500,[1]Opioid_prescription_amounts!$C$2:$C$3144,0),2)</f>
        <v>691.7</v>
      </c>
      <c r="P500">
        <f>INDEX([1]Opioid_prescription_amounts!$C$2:$E$3144,MATCH(B500,[1]Opioid_prescription_amounts!$C$2:$C$3144,0),3)</f>
        <v>639.29999999999995</v>
      </c>
      <c r="Q500" t="s">
        <v>509</v>
      </c>
    </row>
    <row r="501" spans="2:17" x14ac:dyDescent="0.25">
      <c r="B501" t="str">
        <f t="shared" si="9"/>
        <v>Pickens</v>
      </c>
      <c r="C501" t="s">
        <v>510</v>
      </c>
      <c r="D501">
        <v>29431</v>
      </c>
      <c r="E501">
        <v>29425</v>
      </c>
      <c r="F501">
        <v>29457</v>
      </c>
      <c r="G501">
        <v>29416</v>
      </c>
      <c r="H501">
        <v>29286</v>
      </c>
      <c r="I501">
        <v>29414</v>
      </c>
      <c r="J501">
        <v>29834</v>
      </c>
      <c r="K501">
        <v>30158</v>
      </c>
      <c r="L501">
        <v>30661</v>
      </c>
      <c r="M501">
        <v>31526</v>
      </c>
      <c r="N501">
        <v>31980</v>
      </c>
      <c r="O501">
        <f>INDEX([1]Opioid_prescription_amounts!$C$2:$E$3144,MATCH(B501,[1]Opioid_prescription_amounts!$C$2:$C$3144,0),2)</f>
        <v>886.8</v>
      </c>
      <c r="P501">
        <f>INDEX([1]Opioid_prescription_amounts!$C$2:$E$3144,MATCH(B501,[1]Opioid_prescription_amounts!$C$2:$C$3144,0),3)</f>
        <v>814.3</v>
      </c>
      <c r="Q501" t="s">
        <v>510</v>
      </c>
    </row>
    <row r="502" spans="2:17" x14ac:dyDescent="0.25">
      <c r="B502" t="str">
        <f t="shared" si="9"/>
        <v>Pierce</v>
      </c>
      <c r="C502" t="s">
        <v>511</v>
      </c>
      <c r="D502">
        <v>18758</v>
      </c>
      <c r="E502">
        <v>18762</v>
      </c>
      <c r="F502">
        <v>18814</v>
      </c>
      <c r="G502">
        <v>18773</v>
      </c>
      <c r="H502">
        <v>18904</v>
      </c>
      <c r="I502">
        <v>19015</v>
      </c>
      <c r="J502">
        <v>19008</v>
      </c>
      <c r="K502">
        <v>19097</v>
      </c>
      <c r="L502">
        <v>19109</v>
      </c>
      <c r="M502">
        <v>19219</v>
      </c>
      <c r="N502">
        <v>19389</v>
      </c>
      <c r="O502">
        <f>INDEX([1]Opioid_prescription_amounts!$C$2:$E$3144,MATCH(B502,[1]Opioid_prescription_amounts!$C$2:$C$3144,0),2)</f>
        <v>212.3</v>
      </c>
      <c r="P502">
        <f>INDEX([1]Opioid_prescription_amounts!$C$2:$E$3144,MATCH(B502,[1]Opioid_prescription_amounts!$C$2:$C$3144,0),3)</f>
        <v>620.4</v>
      </c>
      <c r="Q502" t="s">
        <v>511</v>
      </c>
    </row>
    <row r="503" spans="2:17" x14ac:dyDescent="0.25">
      <c r="B503" t="str">
        <f t="shared" si="9"/>
        <v>Pike</v>
      </c>
      <c r="C503" t="s">
        <v>512</v>
      </c>
      <c r="D503">
        <v>17869</v>
      </c>
      <c r="E503">
        <v>17874</v>
      </c>
      <c r="F503">
        <v>17923</v>
      </c>
      <c r="G503">
        <v>17783</v>
      </c>
      <c r="H503">
        <v>17769</v>
      </c>
      <c r="I503">
        <v>17773</v>
      </c>
      <c r="J503">
        <v>17763</v>
      </c>
      <c r="K503">
        <v>17919</v>
      </c>
      <c r="L503">
        <v>17888</v>
      </c>
      <c r="M503">
        <v>18206</v>
      </c>
      <c r="N503">
        <v>18634</v>
      </c>
      <c r="O503">
        <f>INDEX([1]Opioid_prescription_amounts!$C$2:$E$3144,MATCH(B503,[1]Opioid_prescription_amounts!$C$2:$C$3144,0),2)</f>
        <v>764.6</v>
      </c>
      <c r="P503">
        <f>INDEX([1]Opioid_prescription_amounts!$C$2:$E$3144,MATCH(B503,[1]Opioid_prescription_amounts!$C$2:$C$3144,0),3)</f>
        <v>663.8</v>
      </c>
      <c r="Q503" t="s">
        <v>512</v>
      </c>
    </row>
    <row r="504" spans="2:17" x14ac:dyDescent="0.25">
      <c r="B504" t="str">
        <f t="shared" si="9"/>
        <v>Polk</v>
      </c>
      <c r="C504" t="s">
        <v>513</v>
      </c>
      <c r="D504">
        <v>41475</v>
      </c>
      <c r="E504">
        <v>41479</v>
      </c>
      <c r="F504">
        <v>41530</v>
      </c>
      <c r="G504">
        <v>41262</v>
      </c>
      <c r="H504">
        <v>41086</v>
      </c>
      <c r="I504">
        <v>40959</v>
      </c>
      <c r="J504">
        <v>40866</v>
      </c>
      <c r="K504">
        <v>41233</v>
      </c>
      <c r="L504">
        <v>41625</v>
      </c>
      <c r="M504">
        <v>41910</v>
      </c>
      <c r="N504">
        <v>42470</v>
      </c>
      <c r="O504">
        <f>INDEX([1]Opioid_prescription_amounts!$C$2:$E$3144,MATCH(B504,[1]Opioid_prescription_amounts!$C$2:$C$3144,0),2)</f>
        <v>1003.6</v>
      </c>
      <c r="P504">
        <f>INDEX([1]Opioid_prescription_amounts!$C$2:$E$3144,MATCH(B504,[1]Opioid_prescription_amounts!$C$2:$C$3144,0),3)</f>
        <v>1177.4000000000001</v>
      </c>
      <c r="Q504" t="s">
        <v>513</v>
      </c>
    </row>
    <row r="505" spans="2:17" x14ac:dyDescent="0.25">
      <c r="B505" t="str">
        <f t="shared" si="9"/>
        <v>Pulaski</v>
      </c>
      <c r="C505" t="s">
        <v>514</v>
      </c>
      <c r="D505">
        <v>12010</v>
      </c>
      <c r="E505">
        <v>12002</v>
      </c>
      <c r="F505">
        <v>11970</v>
      </c>
      <c r="G505">
        <v>11842</v>
      </c>
      <c r="H505">
        <v>11702</v>
      </c>
      <c r="I505">
        <v>11567</v>
      </c>
      <c r="J505">
        <v>11511</v>
      </c>
      <c r="K505">
        <v>11397</v>
      </c>
      <c r="L505">
        <v>11290</v>
      </c>
      <c r="M505">
        <v>11208</v>
      </c>
      <c r="N505">
        <v>11069</v>
      </c>
      <c r="O505">
        <f>INDEX([1]Opioid_prescription_amounts!$C$2:$E$3144,MATCH(B505,[1]Opioid_prescription_amounts!$C$2:$C$3144,0),2)</f>
        <v>962</v>
      </c>
      <c r="P505">
        <f>INDEX([1]Opioid_prescription_amounts!$C$2:$E$3144,MATCH(B505,[1]Opioid_prescription_amounts!$C$2:$C$3144,0),3)</f>
        <v>887.2</v>
      </c>
      <c r="Q505" t="s">
        <v>514</v>
      </c>
    </row>
    <row r="506" spans="2:17" x14ac:dyDescent="0.25">
      <c r="B506" t="str">
        <f t="shared" si="9"/>
        <v>Putnam</v>
      </c>
      <c r="C506" t="s">
        <v>515</v>
      </c>
      <c r="D506">
        <v>21218</v>
      </c>
      <c r="E506">
        <v>21218</v>
      </c>
      <c r="F506">
        <v>21191</v>
      </c>
      <c r="G506">
        <v>21241</v>
      </c>
      <c r="H506">
        <v>21139</v>
      </c>
      <c r="I506">
        <v>21286</v>
      </c>
      <c r="J506">
        <v>21154</v>
      </c>
      <c r="K506">
        <v>21320</v>
      </c>
      <c r="L506">
        <v>21527</v>
      </c>
      <c r="M506">
        <v>21706</v>
      </c>
      <c r="N506">
        <v>21809</v>
      </c>
      <c r="O506">
        <f>INDEX([1]Opioid_prescription_amounts!$C$2:$E$3144,MATCH(B506,[1]Opioid_prescription_amounts!$C$2:$C$3144,0),2)</f>
        <v>1668.6</v>
      </c>
      <c r="P506">
        <f>INDEX([1]Opioid_prescription_amounts!$C$2:$E$3144,MATCH(B506,[1]Opioid_prescription_amounts!$C$2:$C$3144,0),3)</f>
        <v>1107.3</v>
      </c>
      <c r="Q506" t="s">
        <v>515</v>
      </c>
    </row>
    <row r="507" spans="2:17" x14ac:dyDescent="0.25">
      <c r="B507" t="str">
        <f t="shared" si="9"/>
        <v>Quitman</v>
      </c>
      <c r="C507" t="s">
        <v>516</v>
      </c>
      <c r="D507">
        <v>2513</v>
      </c>
      <c r="E507">
        <v>2511</v>
      </c>
      <c r="F507">
        <v>2513</v>
      </c>
      <c r="G507">
        <v>2455</v>
      </c>
      <c r="H507">
        <v>2408</v>
      </c>
      <c r="I507">
        <v>2369</v>
      </c>
      <c r="J507">
        <v>2289</v>
      </c>
      <c r="K507">
        <v>2281</v>
      </c>
      <c r="L507">
        <v>2326</v>
      </c>
      <c r="M507">
        <v>2348</v>
      </c>
      <c r="N507">
        <v>2279</v>
      </c>
      <c r="O507" t="str">
        <f>INDEX([1]Opioid_prescription_amounts!$C$2:$E$3144,MATCH(B507,[1]Opioid_prescription_amounts!$C$2:$C$3144,0),2)</f>
        <v>N/A</v>
      </c>
      <c r="P507" t="str">
        <f>INDEX([1]Opioid_prescription_amounts!$C$2:$E$3144,MATCH(B507,[1]Opioid_prescription_amounts!$C$2:$C$3144,0),3)</f>
        <v>N/A</v>
      </c>
      <c r="Q507" t="s">
        <v>516</v>
      </c>
    </row>
    <row r="508" spans="2:17" x14ac:dyDescent="0.25">
      <c r="B508" t="str">
        <f t="shared" si="9"/>
        <v>Rabun</v>
      </c>
      <c r="C508" t="s">
        <v>517</v>
      </c>
      <c r="D508">
        <v>16276</v>
      </c>
      <c r="E508">
        <v>16276</v>
      </c>
      <c r="F508">
        <v>16279</v>
      </c>
      <c r="G508">
        <v>16261</v>
      </c>
      <c r="H508">
        <v>16308</v>
      </c>
      <c r="I508">
        <v>16190</v>
      </c>
      <c r="J508">
        <v>16165</v>
      </c>
      <c r="K508">
        <v>16226</v>
      </c>
      <c r="L508">
        <v>16471</v>
      </c>
      <c r="M508">
        <v>16557</v>
      </c>
      <c r="N508">
        <v>16867</v>
      </c>
      <c r="O508">
        <f>INDEX([1]Opioid_prescription_amounts!$C$2:$E$3144,MATCH(B508,[1]Opioid_prescription_amounts!$C$2:$C$3144,0),2)</f>
        <v>1883.6</v>
      </c>
      <c r="P508">
        <f>INDEX([1]Opioid_prescription_amounts!$C$2:$E$3144,MATCH(B508,[1]Opioid_prescription_amounts!$C$2:$C$3144,0),3)</f>
        <v>1699.4</v>
      </c>
      <c r="Q508" t="s">
        <v>517</v>
      </c>
    </row>
    <row r="509" spans="2:17" x14ac:dyDescent="0.25">
      <c r="B509" t="str">
        <f t="shared" si="9"/>
        <v>Randolph</v>
      </c>
      <c r="C509" t="s">
        <v>518</v>
      </c>
      <c r="D509">
        <v>7719</v>
      </c>
      <c r="E509">
        <v>7719</v>
      </c>
      <c r="F509">
        <v>7666</v>
      </c>
      <c r="G509">
        <v>7564</v>
      </c>
      <c r="H509">
        <v>7304</v>
      </c>
      <c r="I509">
        <v>7198</v>
      </c>
      <c r="J509">
        <v>7311</v>
      </c>
      <c r="K509">
        <v>7147</v>
      </c>
      <c r="L509">
        <v>7154</v>
      </c>
      <c r="M509">
        <v>6991</v>
      </c>
      <c r="N509">
        <v>6833</v>
      </c>
      <c r="O509">
        <f>INDEX([1]Opioid_prescription_amounts!$C$2:$E$3144,MATCH(B509,[1]Opioid_prescription_amounts!$C$2:$C$3144,0),2)</f>
        <v>647.29999999999995</v>
      </c>
      <c r="P509">
        <f>INDEX([1]Opioid_prescription_amounts!$C$2:$E$3144,MATCH(B509,[1]Opioid_prescription_amounts!$C$2:$C$3144,0),3)</f>
        <v>769.5</v>
      </c>
      <c r="Q509" t="s">
        <v>518</v>
      </c>
    </row>
    <row r="510" spans="2:17" x14ac:dyDescent="0.25">
      <c r="B510" t="str">
        <f t="shared" si="9"/>
        <v>Richmond</v>
      </c>
      <c r="C510" t="s">
        <v>519</v>
      </c>
      <c r="D510">
        <v>200549</v>
      </c>
      <c r="E510">
        <v>200569</v>
      </c>
      <c r="F510">
        <v>200917</v>
      </c>
      <c r="G510">
        <v>200348</v>
      </c>
      <c r="H510">
        <v>201572</v>
      </c>
      <c r="I510">
        <v>201194</v>
      </c>
      <c r="J510">
        <v>201166</v>
      </c>
      <c r="K510">
        <v>201333</v>
      </c>
      <c r="L510">
        <v>201801</v>
      </c>
      <c r="M510">
        <v>201460</v>
      </c>
      <c r="N510">
        <v>201554</v>
      </c>
      <c r="O510">
        <f>INDEX([1]Opioid_prescription_amounts!$C$2:$E$3144,MATCH(B510,[1]Opioid_prescription_amounts!$C$2:$C$3144,0),2)</f>
        <v>893.5</v>
      </c>
      <c r="P510">
        <f>INDEX([1]Opioid_prescription_amounts!$C$2:$E$3144,MATCH(B510,[1]Opioid_prescription_amounts!$C$2:$C$3144,0),3)</f>
        <v>743.2</v>
      </c>
      <c r="Q510" t="s">
        <v>519</v>
      </c>
    </row>
    <row r="511" spans="2:17" x14ac:dyDescent="0.25">
      <c r="B511" t="str">
        <f t="shared" si="9"/>
        <v>Rockdale</v>
      </c>
      <c r="C511" t="s">
        <v>520</v>
      </c>
      <c r="D511">
        <v>85215</v>
      </c>
      <c r="E511">
        <v>85176</v>
      </c>
      <c r="F511">
        <v>85363</v>
      </c>
      <c r="G511">
        <v>85413</v>
      </c>
      <c r="H511">
        <v>85437</v>
      </c>
      <c r="I511">
        <v>86502</v>
      </c>
      <c r="J511">
        <v>87193</v>
      </c>
      <c r="K511">
        <v>88379</v>
      </c>
      <c r="L511">
        <v>89021</v>
      </c>
      <c r="M511">
        <v>89866</v>
      </c>
      <c r="N511">
        <v>90594</v>
      </c>
      <c r="O511">
        <f>INDEX([1]Opioid_prescription_amounts!$C$2:$E$3144,MATCH(B511,[1]Opioid_prescription_amounts!$C$2:$C$3144,0),2)</f>
        <v>664.4</v>
      </c>
      <c r="P511">
        <f>INDEX([1]Opioid_prescription_amounts!$C$2:$E$3144,MATCH(B511,[1]Opioid_prescription_amounts!$C$2:$C$3144,0),3)</f>
        <v>640.9</v>
      </c>
      <c r="Q511" t="s">
        <v>520</v>
      </c>
    </row>
    <row r="512" spans="2:17" x14ac:dyDescent="0.25">
      <c r="B512" t="str">
        <f t="shared" si="9"/>
        <v>Schley</v>
      </c>
      <c r="C512" t="s">
        <v>521</v>
      </c>
      <c r="D512">
        <v>5010</v>
      </c>
      <c r="E512">
        <v>5010</v>
      </c>
      <c r="F512">
        <v>5017</v>
      </c>
      <c r="G512">
        <v>5042</v>
      </c>
      <c r="H512">
        <v>5022</v>
      </c>
      <c r="I512">
        <v>5093</v>
      </c>
      <c r="J512">
        <v>5187</v>
      </c>
      <c r="K512">
        <v>5206</v>
      </c>
      <c r="L512">
        <v>5173</v>
      </c>
      <c r="M512">
        <v>5254</v>
      </c>
      <c r="N512">
        <v>5236</v>
      </c>
      <c r="O512" t="str">
        <f>INDEX([1]Opioid_prescription_amounts!$C$2:$E$3144,MATCH(B512,[1]Opioid_prescription_amounts!$C$2:$C$3144,0),2)</f>
        <v>N/A</v>
      </c>
      <c r="P512">
        <f>INDEX([1]Opioid_prescription_amounts!$C$2:$E$3144,MATCH(B512,[1]Opioid_prescription_amounts!$C$2:$C$3144,0),3)</f>
        <v>131.30000000000001</v>
      </c>
      <c r="Q512" t="s">
        <v>521</v>
      </c>
    </row>
    <row r="513" spans="2:17" x14ac:dyDescent="0.25">
      <c r="B513" t="str">
        <f t="shared" si="9"/>
        <v>Screven</v>
      </c>
      <c r="C513" t="s">
        <v>522</v>
      </c>
      <c r="D513">
        <v>14593</v>
      </c>
      <c r="E513">
        <v>14592</v>
      </c>
      <c r="F513">
        <v>14499</v>
      </c>
      <c r="G513">
        <v>14404</v>
      </c>
      <c r="H513">
        <v>14168</v>
      </c>
      <c r="I513">
        <v>14143</v>
      </c>
      <c r="J513">
        <v>13999</v>
      </c>
      <c r="K513">
        <v>14056</v>
      </c>
      <c r="L513">
        <v>14000</v>
      </c>
      <c r="M513">
        <v>13959</v>
      </c>
      <c r="N513">
        <v>13938</v>
      </c>
      <c r="O513">
        <f>INDEX([1]Opioid_prescription_amounts!$C$2:$E$3144,MATCH(B513,[1]Opioid_prescription_amounts!$C$2:$C$3144,0),2)</f>
        <v>284.89999999999998</v>
      </c>
      <c r="P513">
        <f>INDEX([1]Opioid_prescription_amounts!$C$2:$E$3144,MATCH(B513,[1]Opioid_prescription_amounts!$C$2:$C$3144,0),3)</f>
        <v>194.8</v>
      </c>
      <c r="Q513" t="s">
        <v>522</v>
      </c>
    </row>
    <row r="514" spans="2:17" x14ac:dyDescent="0.25">
      <c r="B514" t="str">
        <f t="shared" si="9"/>
        <v>Seminole</v>
      </c>
      <c r="C514" t="s">
        <v>523</v>
      </c>
      <c r="D514">
        <v>8729</v>
      </c>
      <c r="E514">
        <v>8729</v>
      </c>
      <c r="F514">
        <v>8727</v>
      </c>
      <c r="G514">
        <v>8765</v>
      </c>
      <c r="H514">
        <v>8868</v>
      </c>
      <c r="I514">
        <v>8844</v>
      </c>
      <c r="J514">
        <v>8599</v>
      </c>
      <c r="K514">
        <v>8561</v>
      </c>
      <c r="L514">
        <v>8424</v>
      </c>
      <c r="M514">
        <v>8287</v>
      </c>
      <c r="N514">
        <v>8315</v>
      </c>
      <c r="O514">
        <f>INDEX([1]Opioid_prescription_amounts!$C$2:$E$3144,MATCH(B514,[1]Opioid_prescription_amounts!$C$2:$C$3144,0),2)</f>
        <v>1686.5</v>
      </c>
      <c r="P514">
        <f>INDEX([1]Opioid_prescription_amounts!$C$2:$E$3144,MATCH(B514,[1]Opioid_prescription_amounts!$C$2:$C$3144,0),3)</f>
        <v>446.2</v>
      </c>
      <c r="Q514" t="s">
        <v>523</v>
      </c>
    </row>
    <row r="515" spans="2:17" x14ac:dyDescent="0.25">
      <c r="B515" t="str">
        <f t="shared" si="9"/>
        <v>Spalding</v>
      </c>
      <c r="C515" t="s">
        <v>524</v>
      </c>
      <c r="D515">
        <v>64073</v>
      </c>
      <c r="E515">
        <v>64098</v>
      </c>
      <c r="F515">
        <v>64087</v>
      </c>
      <c r="G515">
        <v>64032</v>
      </c>
      <c r="H515">
        <v>63682</v>
      </c>
      <c r="I515">
        <v>63509</v>
      </c>
      <c r="J515">
        <v>63694</v>
      </c>
      <c r="K515">
        <v>63826</v>
      </c>
      <c r="L515">
        <v>64570</v>
      </c>
      <c r="M515">
        <v>65403</v>
      </c>
      <c r="N515">
        <v>66100</v>
      </c>
      <c r="O515">
        <f>INDEX([1]Opioid_prescription_amounts!$C$2:$E$3144,MATCH(B515,[1]Opioid_prescription_amounts!$C$2:$C$3144,0),2)</f>
        <v>1223.4000000000001</v>
      </c>
      <c r="P515">
        <f>INDEX([1]Opioid_prescription_amounts!$C$2:$E$3144,MATCH(B515,[1]Opioid_prescription_amounts!$C$2:$C$3144,0),3)</f>
        <v>1073</v>
      </c>
      <c r="Q515" t="s">
        <v>524</v>
      </c>
    </row>
    <row r="516" spans="2:17" x14ac:dyDescent="0.25">
      <c r="B516" t="str">
        <f t="shared" ref="B516:B579" si="10">LEFT(C516,(FIND("County",C516)-2))</f>
        <v>Stephens</v>
      </c>
      <c r="C516" t="s">
        <v>525</v>
      </c>
      <c r="D516">
        <v>26175</v>
      </c>
      <c r="E516">
        <v>26173</v>
      </c>
      <c r="F516">
        <v>26135</v>
      </c>
      <c r="G516">
        <v>25764</v>
      </c>
      <c r="H516">
        <v>25721</v>
      </c>
      <c r="I516">
        <v>25568</v>
      </c>
      <c r="J516">
        <v>25424</v>
      </c>
      <c r="K516">
        <v>25472</v>
      </c>
      <c r="L516">
        <v>25664</v>
      </c>
      <c r="M516">
        <v>25785</v>
      </c>
      <c r="N516">
        <v>26035</v>
      </c>
      <c r="O516">
        <f>INDEX([1]Opioid_prescription_amounts!$C$2:$E$3144,MATCH(B516,[1]Opioid_prescription_amounts!$C$2:$C$3144,0),2)</f>
        <v>1743.3</v>
      </c>
      <c r="P516">
        <f>INDEX([1]Opioid_prescription_amounts!$C$2:$E$3144,MATCH(B516,[1]Opioid_prescription_amounts!$C$2:$C$3144,0),3)</f>
        <v>1702.1</v>
      </c>
      <c r="Q516" t="s">
        <v>525</v>
      </c>
    </row>
    <row r="517" spans="2:17" x14ac:dyDescent="0.25">
      <c r="B517" t="str">
        <f t="shared" si="10"/>
        <v>Stewart</v>
      </c>
      <c r="C517" t="s">
        <v>526</v>
      </c>
      <c r="D517">
        <v>6058</v>
      </c>
      <c r="E517">
        <v>6058</v>
      </c>
      <c r="F517">
        <v>6098</v>
      </c>
      <c r="G517">
        <v>6063</v>
      </c>
      <c r="H517">
        <v>6105</v>
      </c>
      <c r="I517">
        <v>5558</v>
      </c>
      <c r="J517">
        <v>5886</v>
      </c>
      <c r="K517">
        <v>5930</v>
      </c>
      <c r="L517">
        <v>6015</v>
      </c>
      <c r="M517">
        <v>6179</v>
      </c>
      <c r="N517">
        <v>6199</v>
      </c>
      <c r="O517">
        <f>INDEX([1]Opioid_prescription_amounts!$C$2:$E$3144,MATCH(B517,[1]Opioid_prescription_amounts!$C$2:$C$3144,0),2)</f>
        <v>453.4</v>
      </c>
      <c r="P517">
        <f>INDEX([1]Opioid_prescription_amounts!$C$2:$E$3144,MATCH(B517,[1]Opioid_prescription_amounts!$C$2:$C$3144,0),3)</f>
        <v>340.6</v>
      </c>
      <c r="Q517" t="s">
        <v>526</v>
      </c>
    </row>
    <row r="518" spans="2:17" x14ac:dyDescent="0.25">
      <c r="B518" t="str">
        <f t="shared" si="10"/>
        <v>Sumter</v>
      </c>
      <c r="C518" t="s">
        <v>527</v>
      </c>
      <c r="D518">
        <v>32819</v>
      </c>
      <c r="E518">
        <v>32817</v>
      </c>
      <c r="F518">
        <v>32683</v>
      </c>
      <c r="G518">
        <v>32067</v>
      </c>
      <c r="H518">
        <v>31586</v>
      </c>
      <c r="I518">
        <v>31339</v>
      </c>
      <c r="J518">
        <v>31169</v>
      </c>
      <c r="K518">
        <v>30685</v>
      </c>
      <c r="L518">
        <v>30356</v>
      </c>
      <c r="M518">
        <v>29817</v>
      </c>
      <c r="N518">
        <v>29733</v>
      </c>
      <c r="O518">
        <f>INDEX([1]Opioid_prescription_amounts!$C$2:$E$3144,MATCH(B518,[1]Opioid_prescription_amounts!$C$2:$C$3144,0),2)</f>
        <v>298.8</v>
      </c>
      <c r="P518">
        <f>INDEX([1]Opioid_prescription_amounts!$C$2:$E$3144,MATCH(B518,[1]Opioid_prescription_amounts!$C$2:$C$3144,0),3)</f>
        <v>242.4</v>
      </c>
      <c r="Q518" t="s">
        <v>527</v>
      </c>
    </row>
    <row r="519" spans="2:17" x14ac:dyDescent="0.25">
      <c r="B519" t="str">
        <f t="shared" si="10"/>
        <v>Talbot</v>
      </c>
      <c r="C519" t="s">
        <v>528</v>
      </c>
      <c r="D519">
        <v>6865</v>
      </c>
      <c r="E519">
        <v>6874</v>
      </c>
      <c r="F519">
        <v>6864</v>
      </c>
      <c r="G519">
        <v>6834</v>
      </c>
      <c r="H519">
        <v>6625</v>
      </c>
      <c r="I519">
        <v>6539</v>
      </c>
      <c r="J519">
        <v>6520</v>
      </c>
      <c r="K519">
        <v>6485</v>
      </c>
      <c r="L519">
        <v>6354</v>
      </c>
      <c r="M519">
        <v>6257</v>
      </c>
      <c r="N519">
        <v>6272</v>
      </c>
      <c r="O519" t="str">
        <f>INDEX([1]Opioid_prescription_amounts!$C$2:$E$3144,MATCH(B519,[1]Opioid_prescription_amounts!$C$2:$C$3144,0),2)</f>
        <v>N/A</v>
      </c>
      <c r="P519" t="str">
        <f>INDEX([1]Opioid_prescription_amounts!$C$2:$E$3144,MATCH(B519,[1]Opioid_prescription_amounts!$C$2:$C$3144,0),3)</f>
        <v>N/A</v>
      </c>
      <c r="Q519" t="s">
        <v>528</v>
      </c>
    </row>
    <row r="520" spans="2:17" x14ac:dyDescent="0.25">
      <c r="B520" t="str">
        <f t="shared" si="10"/>
        <v>Taliaferro</v>
      </c>
      <c r="C520" t="s">
        <v>529</v>
      </c>
      <c r="D520">
        <v>1717</v>
      </c>
      <c r="E520">
        <v>1717</v>
      </c>
      <c r="F520">
        <v>1703</v>
      </c>
      <c r="G520">
        <v>1706</v>
      </c>
      <c r="H520">
        <v>1675</v>
      </c>
      <c r="I520">
        <v>1690</v>
      </c>
      <c r="J520">
        <v>1694</v>
      </c>
      <c r="K520">
        <v>1643</v>
      </c>
      <c r="L520">
        <v>1613</v>
      </c>
      <c r="M520">
        <v>1622</v>
      </c>
      <c r="N520">
        <v>1608</v>
      </c>
      <c r="O520" t="str">
        <f>INDEX([1]Opioid_prescription_amounts!$C$2:$E$3144,MATCH(B520,[1]Opioid_prescription_amounts!$C$2:$C$3144,0),2)</f>
        <v>N/A</v>
      </c>
      <c r="P520" t="str">
        <f>INDEX([1]Opioid_prescription_amounts!$C$2:$E$3144,MATCH(B520,[1]Opioid_prescription_amounts!$C$2:$C$3144,0),3)</f>
        <v>N/A</v>
      </c>
      <c r="Q520" t="s">
        <v>529</v>
      </c>
    </row>
    <row r="521" spans="2:17" x14ac:dyDescent="0.25">
      <c r="B521" t="str">
        <f t="shared" si="10"/>
        <v>Tattnall</v>
      </c>
      <c r="C521" t="s">
        <v>530</v>
      </c>
      <c r="D521">
        <v>25520</v>
      </c>
      <c r="E521">
        <v>25517</v>
      </c>
      <c r="F521">
        <v>25484</v>
      </c>
      <c r="G521">
        <v>25441</v>
      </c>
      <c r="H521">
        <v>25469</v>
      </c>
      <c r="I521">
        <v>25648</v>
      </c>
      <c r="J521">
        <v>25337</v>
      </c>
      <c r="K521">
        <v>25390</v>
      </c>
      <c r="L521">
        <v>25295</v>
      </c>
      <c r="M521">
        <v>25353</v>
      </c>
      <c r="N521">
        <v>25391</v>
      </c>
      <c r="O521">
        <f>INDEX([1]Opioid_prescription_amounts!$C$2:$E$3144,MATCH(B521,[1]Opioid_prescription_amounts!$C$2:$C$3144,0),2)</f>
        <v>714.2</v>
      </c>
      <c r="P521">
        <f>INDEX([1]Opioid_prescription_amounts!$C$2:$E$3144,MATCH(B521,[1]Opioid_prescription_amounts!$C$2:$C$3144,0),3)</f>
        <v>646.20000000000005</v>
      </c>
      <c r="Q521" t="s">
        <v>530</v>
      </c>
    </row>
    <row r="522" spans="2:17" x14ac:dyDescent="0.25">
      <c r="B522" t="str">
        <f t="shared" si="10"/>
        <v>Taylor</v>
      </c>
      <c r="C522" t="s">
        <v>531</v>
      </c>
      <c r="D522">
        <v>8906</v>
      </c>
      <c r="E522">
        <v>8910</v>
      </c>
      <c r="F522">
        <v>8779</v>
      </c>
      <c r="G522">
        <v>8439</v>
      </c>
      <c r="H522">
        <v>8362</v>
      </c>
      <c r="I522">
        <v>8381</v>
      </c>
      <c r="J522">
        <v>8379</v>
      </c>
      <c r="K522">
        <v>8245</v>
      </c>
      <c r="L522">
        <v>8188</v>
      </c>
      <c r="M522">
        <v>8114</v>
      </c>
      <c r="N522">
        <v>8039</v>
      </c>
      <c r="O522">
        <f>INDEX([1]Opioid_prescription_amounts!$C$2:$E$3144,MATCH(B522,[1]Opioid_prescription_amounts!$C$2:$C$3144,0),2)</f>
        <v>904.7</v>
      </c>
      <c r="P522">
        <f>INDEX([1]Opioid_prescription_amounts!$C$2:$E$3144,MATCH(B522,[1]Opioid_prescription_amounts!$C$2:$C$3144,0),3)</f>
        <v>1042.5999999999999</v>
      </c>
      <c r="Q522" t="s">
        <v>531</v>
      </c>
    </row>
    <row r="523" spans="2:17" x14ac:dyDescent="0.25">
      <c r="B523" t="str">
        <f t="shared" si="10"/>
        <v>Telfair</v>
      </c>
      <c r="C523" t="s">
        <v>532</v>
      </c>
      <c r="D523">
        <v>16500</v>
      </c>
      <c r="E523">
        <v>16490</v>
      </c>
      <c r="F523">
        <v>16518</v>
      </c>
      <c r="G523">
        <v>16239</v>
      </c>
      <c r="H523">
        <v>16365</v>
      </c>
      <c r="I523">
        <v>16633</v>
      </c>
      <c r="J523">
        <v>16459</v>
      </c>
      <c r="K523">
        <v>16439</v>
      </c>
      <c r="L523">
        <v>15913</v>
      </c>
      <c r="M523">
        <v>15890</v>
      </c>
      <c r="N523">
        <v>15876</v>
      </c>
      <c r="O523">
        <f>INDEX([1]Opioid_prescription_amounts!$C$2:$E$3144,MATCH(B523,[1]Opioid_prescription_amounts!$C$2:$C$3144,0),2)</f>
        <v>352.1</v>
      </c>
      <c r="P523">
        <f>INDEX([1]Opioid_prescription_amounts!$C$2:$E$3144,MATCH(B523,[1]Opioid_prescription_amounts!$C$2:$C$3144,0),3)</f>
        <v>386.6</v>
      </c>
      <c r="Q523" t="s">
        <v>532</v>
      </c>
    </row>
    <row r="524" spans="2:17" x14ac:dyDescent="0.25">
      <c r="B524" t="str">
        <f t="shared" si="10"/>
        <v>Terrell</v>
      </c>
      <c r="C524" t="s">
        <v>533</v>
      </c>
      <c r="D524">
        <v>9315</v>
      </c>
      <c r="E524">
        <v>9507</v>
      </c>
      <c r="F524">
        <v>9525</v>
      </c>
      <c r="G524">
        <v>9392</v>
      </c>
      <c r="H524">
        <v>9226</v>
      </c>
      <c r="I524">
        <v>9168</v>
      </c>
      <c r="J524">
        <v>9083</v>
      </c>
      <c r="K524">
        <v>9017</v>
      </c>
      <c r="L524">
        <v>8865</v>
      </c>
      <c r="M524">
        <v>8717</v>
      </c>
      <c r="N524">
        <v>8611</v>
      </c>
      <c r="O524">
        <f>INDEX([1]Opioid_prescription_amounts!$C$2:$E$3144,MATCH(B524,[1]Opioid_prescription_amounts!$C$2:$C$3144,0),2)</f>
        <v>270.60000000000002</v>
      </c>
      <c r="P524">
        <f>INDEX([1]Opioid_prescription_amounts!$C$2:$E$3144,MATCH(B524,[1]Opioid_prescription_amounts!$C$2:$C$3144,0),3)</f>
        <v>213.2</v>
      </c>
      <c r="Q524" t="s">
        <v>533</v>
      </c>
    </row>
    <row r="525" spans="2:17" x14ac:dyDescent="0.25">
      <c r="B525" t="str">
        <f t="shared" si="10"/>
        <v>Thomas</v>
      </c>
      <c r="C525" t="s">
        <v>534</v>
      </c>
      <c r="D525">
        <v>44720</v>
      </c>
      <c r="E525">
        <v>44724</v>
      </c>
      <c r="F525">
        <v>44750</v>
      </c>
      <c r="G525">
        <v>44590</v>
      </c>
      <c r="H525">
        <v>44535</v>
      </c>
      <c r="I525">
        <v>44772</v>
      </c>
      <c r="J525">
        <v>44759</v>
      </c>
      <c r="K525">
        <v>44812</v>
      </c>
      <c r="L525">
        <v>44968</v>
      </c>
      <c r="M525">
        <v>44662</v>
      </c>
      <c r="N525">
        <v>44448</v>
      </c>
      <c r="O525">
        <f>INDEX([1]Opioid_prescription_amounts!$C$2:$E$3144,MATCH(B525,[1]Opioid_prescription_amounts!$C$2:$C$3144,0),2)</f>
        <v>677.3</v>
      </c>
      <c r="P525">
        <f>INDEX([1]Opioid_prescription_amounts!$C$2:$E$3144,MATCH(B525,[1]Opioid_prescription_amounts!$C$2:$C$3144,0),3)</f>
        <v>615.1</v>
      </c>
      <c r="Q525" t="s">
        <v>534</v>
      </c>
    </row>
    <row r="526" spans="2:17" x14ac:dyDescent="0.25">
      <c r="B526" t="str">
        <f t="shared" si="10"/>
        <v>Tift</v>
      </c>
      <c r="C526" t="s">
        <v>535</v>
      </c>
      <c r="D526">
        <v>40118</v>
      </c>
      <c r="E526">
        <v>40132</v>
      </c>
      <c r="F526">
        <v>40247</v>
      </c>
      <c r="G526">
        <v>41152</v>
      </c>
      <c r="H526">
        <v>40943</v>
      </c>
      <c r="I526">
        <v>40175</v>
      </c>
      <c r="J526">
        <v>40454</v>
      </c>
      <c r="K526">
        <v>40536</v>
      </c>
      <c r="L526">
        <v>40552</v>
      </c>
      <c r="M526">
        <v>40438</v>
      </c>
      <c r="N526">
        <v>40571</v>
      </c>
      <c r="O526">
        <f>INDEX([1]Opioid_prescription_amounts!$C$2:$E$3144,MATCH(B526,[1]Opioid_prescription_amounts!$C$2:$C$3144,0),2)</f>
        <v>1114.5999999999999</v>
      </c>
      <c r="P526">
        <f>INDEX([1]Opioid_prescription_amounts!$C$2:$E$3144,MATCH(B526,[1]Opioid_prescription_amounts!$C$2:$C$3144,0),3)</f>
        <v>1215.7</v>
      </c>
      <c r="Q526" t="s">
        <v>535</v>
      </c>
    </row>
    <row r="527" spans="2:17" x14ac:dyDescent="0.25">
      <c r="B527" t="str">
        <f t="shared" si="10"/>
        <v>Toombs</v>
      </c>
      <c r="C527" t="s">
        <v>536</v>
      </c>
      <c r="D527">
        <v>27223</v>
      </c>
      <c r="E527">
        <v>27170</v>
      </c>
      <c r="F527">
        <v>27249</v>
      </c>
      <c r="G527">
        <v>27205</v>
      </c>
      <c r="H527">
        <v>27179</v>
      </c>
      <c r="I527">
        <v>27197</v>
      </c>
      <c r="J527">
        <v>27146</v>
      </c>
      <c r="K527">
        <v>27169</v>
      </c>
      <c r="L527">
        <v>27144</v>
      </c>
      <c r="M527">
        <v>26896</v>
      </c>
      <c r="N527">
        <v>26887</v>
      </c>
      <c r="O527">
        <f>INDEX([1]Opioid_prescription_amounts!$C$2:$E$3144,MATCH(B527,[1]Opioid_prescription_amounts!$C$2:$C$3144,0),2)</f>
        <v>1795.7</v>
      </c>
      <c r="P527">
        <f>INDEX([1]Opioid_prescription_amounts!$C$2:$E$3144,MATCH(B527,[1]Opioid_prescription_amounts!$C$2:$C$3144,0),3)</f>
        <v>1327.7</v>
      </c>
      <c r="Q527" t="s">
        <v>536</v>
      </c>
    </row>
    <row r="528" spans="2:17" x14ac:dyDescent="0.25">
      <c r="B528" t="str">
        <f t="shared" si="10"/>
        <v>Towns</v>
      </c>
      <c r="C528" t="s">
        <v>537</v>
      </c>
      <c r="D528">
        <v>10471</v>
      </c>
      <c r="E528">
        <v>10477</v>
      </c>
      <c r="F528">
        <v>10537</v>
      </c>
      <c r="G528">
        <v>10579</v>
      </c>
      <c r="H528">
        <v>10561</v>
      </c>
      <c r="I528">
        <v>10788</v>
      </c>
      <c r="J528">
        <v>11082</v>
      </c>
      <c r="K528">
        <v>11207</v>
      </c>
      <c r="L528">
        <v>11407</v>
      </c>
      <c r="M528">
        <v>11539</v>
      </c>
      <c r="N528">
        <v>11852</v>
      </c>
      <c r="O528">
        <f>INDEX([1]Opioid_prescription_amounts!$C$2:$E$3144,MATCH(B528,[1]Opioid_prescription_amounts!$C$2:$C$3144,0),2)</f>
        <v>1070.9000000000001</v>
      </c>
      <c r="P528">
        <f>INDEX([1]Opioid_prescription_amounts!$C$2:$E$3144,MATCH(B528,[1]Opioid_prescription_amounts!$C$2:$C$3144,0),3)</f>
        <v>1067.4000000000001</v>
      </c>
      <c r="Q528" t="s">
        <v>537</v>
      </c>
    </row>
    <row r="529" spans="2:17" x14ac:dyDescent="0.25">
      <c r="B529" t="str">
        <f t="shared" si="10"/>
        <v>Treutlen</v>
      </c>
      <c r="C529" t="s">
        <v>538</v>
      </c>
      <c r="D529">
        <v>6885</v>
      </c>
      <c r="E529">
        <v>6881</v>
      </c>
      <c r="F529">
        <v>6891</v>
      </c>
      <c r="G529">
        <v>6821</v>
      </c>
      <c r="H529">
        <v>6788</v>
      </c>
      <c r="I529">
        <v>6686</v>
      </c>
      <c r="J529">
        <v>6811</v>
      </c>
      <c r="K529">
        <v>6801</v>
      </c>
      <c r="L529">
        <v>6704</v>
      </c>
      <c r="M529">
        <v>6760</v>
      </c>
      <c r="N529">
        <v>6809</v>
      </c>
      <c r="O529" t="str">
        <f>INDEX([1]Opioid_prescription_amounts!$C$2:$E$3144,MATCH(B529,[1]Opioid_prescription_amounts!$C$2:$C$3144,0),2)</f>
        <v>N/A</v>
      </c>
      <c r="P529">
        <f>INDEX([1]Opioid_prescription_amounts!$C$2:$E$3144,MATCH(B529,[1]Opioid_prescription_amounts!$C$2:$C$3144,0),3)</f>
        <v>648.79999999999995</v>
      </c>
      <c r="Q529" t="s">
        <v>538</v>
      </c>
    </row>
    <row r="530" spans="2:17" x14ac:dyDescent="0.25">
      <c r="B530" t="str">
        <f t="shared" si="10"/>
        <v>Troup</v>
      </c>
      <c r="C530" t="s">
        <v>539</v>
      </c>
      <c r="D530">
        <v>67044</v>
      </c>
      <c r="E530">
        <v>67039</v>
      </c>
      <c r="F530">
        <v>67052</v>
      </c>
      <c r="G530">
        <v>67619</v>
      </c>
      <c r="H530">
        <v>68278</v>
      </c>
      <c r="I530">
        <v>68803</v>
      </c>
      <c r="J530">
        <v>69282</v>
      </c>
      <c r="K530">
        <v>69593</v>
      </c>
      <c r="L530">
        <v>69924</v>
      </c>
      <c r="M530">
        <v>70038</v>
      </c>
      <c r="N530">
        <v>70034</v>
      </c>
      <c r="O530">
        <f>INDEX([1]Opioid_prescription_amounts!$C$2:$E$3144,MATCH(B530,[1]Opioid_prescription_amounts!$C$2:$C$3144,0),2)</f>
        <v>637.6</v>
      </c>
      <c r="P530">
        <f>INDEX([1]Opioid_prescription_amounts!$C$2:$E$3144,MATCH(B530,[1]Opioid_prescription_amounts!$C$2:$C$3144,0),3)</f>
        <v>625.70000000000005</v>
      </c>
      <c r="Q530" t="s">
        <v>539</v>
      </c>
    </row>
    <row r="531" spans="2:17" x14ac:dyDescent="0.25">
      <c r="B531" t="str">
        <f t="shared" si="10"/>
        <v>Turner</v>
      </c>
      <c r="C531" t="s">
        <v>540</v>
      </c>
      <c r="D531">
        <v>8930</v>
      </c>
      <c r="E531">
        <v>8930</v>
      </c>
      <c r="F531">
        <v>8907</v>
      </c>
      <c r="G531">
        <v>8938</v>
      </c>
      <c r="H531">
        <v>8441</v>
      </c>
      <c r="I531">
        <v>8203</v>
      </c>
      <c r="J531">
        <v>8063</v>
      </c>
      <c r="K531">
        <v>7979</v>
      </c>
      <c r="L531">
        <v>7941</v>
      </c>
      <c r="M531">
        <v>7915</v>
      </c>
      <c r="N531">
        <v>7912</v>
      </c>
      <c r="O531">
        <f>INDEX([1]Opioid_prescription_amounts!$C$2:$E$3144,MATCH(B531,[1]Opioid_prescription_amounts!$C$2:$C$3144,0),2)</f>
        <v>360</v>
      </c>
      <c r="P531">
        <f>INDEX([1]Opioid_prescription_amounts!$C$2:$E$3144,MATCH(B531,[1]Opioid_prescription_amounts!$C$2:$C$3144,0),3)</f>
        <v>607.5</v>
      </c>
      <c r="Q531" t="s">
        <v>540</v>
      </c>
    </row>
    <row r="532" spans="2:17" x14ac:dyDescent="0.25">
      <c r="B532" t="str">
        <f t="shared" si="10"/>
        <v>Twiggs</v>
      </c>
      <c r="C532" t="s">
        <v>541</v>
      </c>
      <c r="D532">
        <v>9023</v>
      </c>
      <c r="E532">
        <v>9022</v>
      </c>
      <c r="F532">
        <v>8969</v>
      </c>
      <c r="G532">
        <v>8822</v>
      </c>
      <c r="H532">
        <v>8547</v>
      </c>
      <c r="I532">
        <v>8512</v>
      </c>
      <c r="J532">
        <v>8387</v>
      </c>
      <c r="K532">
        <v>8342</v>
      </c>
      <c r="L532">
        <v>8245</v>
      </c>
      <c r="M532">
        <v>8260</v>
      </c>
      <c r="N532">
        <v>8188</v>
      </c>
      <c r="O532" t="str">
        <f>INDEX([1]Opioid_prescription_amounts!$C$2:$E$3144,MATCH(B532,[1]Opioid_prescription_amounts!$C$2:$C$3144,0),2)</f>
        <v>N/A</v>
      </c>
      <c r="P532">
        <f>INDEX([1]Opioid_prescription_amounts!$C$2:$E$3144,MATCH(B532,[1]Opioid_prescription_amounts!$C$2:$C$3144,0),3)</f>
        <v>8</v>
      </c>
      <c r="Q532" t="s">
        <v>541</v>
      </c>
    </row>
    <row r="533" spans="2:17" x14ac:dyDescent="0.25">
      <c r="B533" t="str">
        <f t="shared" si="10"/>
        <v>Union</v>
      </c>
      <c r="C533" t="s">
        <v>542</v>
      </c>
      <c r="D533">
        <v>21356</v>
      </c>
      <c r="E533">
        <v>21356</v>
      </c>
      <c r="F533">
        <v>21368</v>
      </c>
      <c r="G533">
        <v>21247</v>
      </c>
      <c r="H533">
        <v>21324</v>
      </c>
      <c r="I533">
        <v>21418</v>
      </c>
      <c r="J533">
        <v>21758</v>
      </c>
      <c r="K533">
        <v>22017</v>
      </c>
      <c r="L533">
        <v>22671</v>
      </c>
      <c r="M533">
        <v>23427</v>
      </c>
      <c r="N533">
        <v>24001</v>
      </c>
      <c r="O533">
        <f>INDEX([1]Opioid_prescription_amounts!$C$2:$E$3144,MATCH(B533,[1]Opioid_prescription_amounts!$C$2:$C$3144,0),2)</f>
        <v>1064.5</v>
      </c>
      <c r="P533">
        <f>INDEX([1]Opioid_prescription_amounts!$C$2:$E$3144,MATCH(B533,[1]Opioid_prescription_amounts!$C$2:$C$3144,0),3)</f>
        <v>889.1</v>
      </c>
      <c r="Q533" t="s">
        <v>542</v>
      </c>
    </row>
    <row r="534" spans="2:17" x14ac:dyDescent="0.25">
      <c r="B534" t="str">
        <f t="shared" si="10"/>
        <v>Upson</v>
      </c>
      <c r="C534" t="s">
        <v>543</v>
      </c>
      <c r="D534">
        <v>27153</v>
      </c>
      <c r="E534">
        <v>27151</v>
      </c>
      <c r="F534">
        <v>27056</v>
      </c>
      <c r="G534">
        <v>26922</v>
      </c>
      <c r="H534">
        <v>26566</v>
      </c>
      <c r="I534">
        <v>26432</v>
      </c>
      <c r="J534">
        <v>26173</v>
      </c>
      <c r="K534">
        <v>26241</v>
      </c>
      <c r="L534">
        <v>26255</v>
      </c>
      <c r="M534">
        <v>26197</v>
      </c>
      <c r="N534">
        <v>26215</v>
      </c>
      <c r="O534">
        <f>INDEX([1]Opioid_prescription_amounts!$C$2:$E$3144,MATCH(B534,[1]Opioid_prescription_amounts!$C$2:$C$3144,0),2)</f>
        <v>746.8</v>
      </c>
      <c r="P534">
        <f>INDEX([1]Opioid_prescription_amounts!$C$2:$E$3144,MATCH(B534,[1]Opioid_prescription_amounts!$C$2:$C$3144,0),3)</f>
        <v>880.2</v>
      </c>
      <c r="Q534" t="s">
        <v>543</v>
      </c>
    </row>
    <row r="535" spans="2:17" x14ac:dyDescent="0.25">
      <c r="B535" t="str">
        <f t="shared" si="10"/>
        <v>Walker</v>
      </c>
      <c r="C535" t="s">
        <v>544</v>
      </c>
      <c r="D535">
        <v>68756</v>
      </c>
      <c r="E535">
        <v>68749</v>
      </c>
      <c r="F535">
        <v>68883</v>
      </c>
      <c r="G535">
        <v>68808</v>
      </c>
      <c r="H535">
        <v>68466</v>
      </c>
      <c r="I535">
        <v>68611</v>
      </c>
      <c r="J535">
        <v>68678</v>
      </c>
      <c r="K535">
        <v>68552</v>
      </c>
      <c r="L535">
        <v>68452</v>
      </c>
      <c r="M535">
        <v>69027</v>
      </c>
      <c r="N535">
        <v>69410</v>
      </c>
      <c r="O535">
        <f>INDEX([1]Opioid_prescription_amounts!$C$2:$E$3144,MATCH(B535,[1]Opioid_prescription_amounts!$C$2:$C$3144,0),2)</f>
        <v>4079.3</v>
      </c>
      <c r="P535">
        <f>INDEX([1]Opioid_prescription_amounts!$C$2:$E$3144,MATCH(B535,[1]Opioid_prescription_amounts!$C$2:$C$3144,0),3)</f>
        <v>2813.3</v>
      </c>
      <c r="Q535" t="s">
        <v>544</v>
      </c>
    </row>
    <row r="536" spans="2:17" x14ac:dyDescent="0.25">
      <c r="B536" t="str">
        <f t="shared" si="10"/>
        <v>Walton</v>
      </c>
      <c r="C536" t="s">
        <v>545</v>
      </c>
      <c r="D536">
        <v>83768</v>
      </c>
      <c r="E536">
        <v>83767</v>
      </c>
      <c r="F536">
        <v>83940</v>
      </c>
      <c r="G536">
        <v>84588</v>
      </c>
      <c r="H536">
        <v>84969</v>
      </c>
      <c r="I536">
        <v>86038</v>
      </c>
      <c r="J536">
        <v>87521</v>
      </c>
      <c r="K536">
        <v>88358</v>
      </c>
      <c r="L536">
        <v>89873</v>
      </c>
      <c r="M536">
        <v>91406</v>
      </c>
      <c r="N536">
        <v>93503</v>
      </c>
      <c r="O536">
        <f>INDEX([1]Opioid_prescription_amounts!$C$2:$E$3144,MATCH(B536,[1]Opioid_prescription_amounts!$C$2:$C$3144,0),2)</f>
        <v>1088.7</v>
      </c>
      <c r="P536">
        <f>INDEX([1]Opioid_prescription_amounts!$C$2:$E$3144,MATCH(B536,[1]Opioid_prescription_amounts!$C$2:$C$3144,0),3)</f>
        <v>728.6</v>
      </c>
      <c r="Q536" t="s">
        <v>545</v>
      </c>
    </row>
    <row r="537" spans="2:17" x14ac:dyDescent="0.25">
      <c r="B537" t="str">
        <f t="shared" si="10"/>
        <v>Ware</v>
      </c>
      <c r="C537" t="s">
        <v>546</v>
      </c>
      <c r="D537">
        <v>36312</v>
      </c>
      <c r="E537">
        <v>36305</v>
      </c>
      <c r="F537">
        <v>36317</v>
      </c>
      <c r="G537">
        <v>36279</v>
      </c>
      <c r="H537">
        <v>35900</v>
      </c>
      <c r="I537">
        <v>35751</v>
      </c>
      <c r="J537">
        <v>35525</v>
      </c>
      <c r="K537">
        <v>35359</v>
      </c>
      <c r="L537">
        <v>35704</v>
      </c>
      <c r="M537">
        <v>35728</v>
      </c>
      <c r="N537">
        <v>35680</v>
      </c>
      <c r="O537">
        <f>INDEX([1]Opioid_prescription_amounts!$C$2:$E$3144,MATCH(B537,[1]Opioid_prescription_amounts!$C$2:$C$3144,0),2)</f>
        <v>2561</v>
      </c>
      <c r="P537">
        <f>INDEX([1]Opioid_prescription_amounts!$C$2:$E$3144,MATCH(B537,[1]Opioid_prescription_amounts!$C$2:$C$3144,0),3)</f>
        <v>1697.3</v>
      </c>
      <c r="Q537" t="s">
        <v>546</v>
      </c>
    </row>
    <row r="538" spans="2:17" x14ac:dyDescent="0.25">
      <c r="B538" t="str">
        <f t="shared" si="10"/>
        <v>Warren</v>
      </c>
      <c r="C538" t="s">
        <v>547</v>
      </c>
      <c r="D538">
        <v>5834</v>
      </c>
      <c r="E538">
        <v>5834</v>
      </c>
      <c r="F538">
        <v>5782</v>
      </c>
      <c r="G538">
        <v>5677</v>
      </c>
      <c r="H538">
        <v>5546</v>
      </c>
      <c r="I538">
        <v>5522</v>
      </c>
      <c r="J538">
        <v>5462</v>
      </c>
      <c r="K538">
        <v>5377</v>
      </c>
      <c r="L538">
        <v>5349</v>
      </c>
      <c r="M538">
        <v>5292</v>
      </c>
      <c r="N538">
        <v>5251</v>
      </c>
      <c r="O538" t="str">
        <f>INDEX([1]Opioid_prescription_amounts!$C$2:$E$3144,MATCH(B538,[1]Opioid_prescription_amounts!$C$2:$C$3144,0),2)</f>
        <v>N/A</v>
      </c>
      <c r="P538">
        <f>INDEX([1]Opioid_prescription_amounts!$C$2:$E$3144,MATCH(B538,[1]Opioid_prescription_amounts!$C$2:$C$3144,0),3)</f>
        <v>5.8</v>
      </c>
      <c r="Q538" t="s">
        <v>547</v>
      </c>
    </row>
    <row r="539" spans="2:17" x14ac:dyDescent="0.25">
      <c r="B539" t="str">
        <f t="shared" si="10"/>
        <v>Washington</v>
      </c>
      <c r="C539" t="s">
        <v>548</v>
      </c>
      <c r="D539">
        <v>21187</v>
      </c>
      <c r="E539">
        <v>21183</v>
      </c>
      <c r="F539">
        <v>21095</v>
      </c>
      <c r="G539">
        <v>20969</v>
      </c>
      <c r="H539">
        <v>20793</v>
      </c>
      <c r="I539">
        <v>20574</v>
      </c>
      <c r="J539">
        <v>20550</v>
      </c>
      <c r="K539">
        <v>20736</v>
      </c>
      <c r="L539">
        <v>20341</v>
      </c>
      <c r="M539">
        <v>20294</v>
      </c>
      <c r="N539">
        <v>20386</v>
      </c>
      <c r="O539">
        <f>INDEX([1]Opioid_prescription_amounts!$C$2:$E$3144,MATCH(B539,[1]Opioid_prescription_amounts!$C$2:$C$3144,0),2)</f>
        <v>236.6</v>
      </c>
      <c r="P539">
        <f>INDEX([1]Opioid_prescription_amounts!$C$2:$E$3144,MATCH(B539,[1]Opioid_prescription_amounts!$C$2:$C$3144,0),3)</f>
        <v>358.7</v>
      </c>
      <c r="Q539" t="s">
        <v>548</v>
      </c>
    </row>
    <row r="540" spans="2:17" x14ac:dyDescent="0.25">
      <c r="B540" t="str">
        <f t="shared" si="10"/>
        <v>Wayne</v>
      </c>
      <c r="C540" t="s">
        <v>549</v>
      </c>
      <c r="D540">
        <v>30099</v>
      </c>
      <c r="E540">
        <v>30099</v>
      </c>
      <c r="F540">
        <v>30075</v>
      </c>
      <c r="G540">
        <v>30294</v>
      </c>
      <c r="H540">
        <v>30323</v>
      </c>
      <c r="I540">
        <v>29993</v>
      </c>
      <c r="J540">
        <v>29893</v>
      </c>
      <c r="K540">
        <v>29422</v>
      </c>
      <c r="L540">
        <v>29953</v>
      </c>
      <c r="M540">
        <v>29760</v>
      </c>
      <c r="N540">
        <v>29808</v>
      </c>
      <c r="O540">
        <f>INDEX([1]Opioid_prescription_amounts!$C$2:$E$3144,MATCH(B540,[1]Opioid_prescription_amounts!$C$2:$C$3144,0),2)</f>
        <v>1870.9</v>
      </c>
      <c r="P540">
        <f>INDEX([1]Opioid_prescription_amounts!$C$2:$E$3144,MATCH(B540,[1]Opioid_prescription_amounts!$C$2:$C$3144,0),3)</f>
        <v>1466.3</v>
      </c>
      <c r="Q540" t="s">
        <v>549</v>
      </c>
    </row>
    <row r="541" spans="2:17" x14ac:dyDescent="0.25">
      <c r="B541" t="str">
        <f t="shared" si="10"/>
        <v>Webster</v>
      </c>
      <c r="C541" t="s">
        <v>550</v>
      </c>
      <c r="D541">
        <v>2799</v>
      </c>
      <c r="E541">
        <v>2801</v>
      </c>
      <c r="F541">
        <v>2782</v>
      </c>
      <c r="G541">
        <v>2764</v>
      </c>
      <c r="H541">
        <v>2766</v>
      </c>
      <c r="I541">
        <v>2670</v>
      </c>
      <c r="J541">
        <v>2612</v>
      </c>
      <c r="K541">
        <v>2631</v>
      </c>
      <c r="L541">
        <v>2615</v>
      </c>
      <c r="M541">
        <v>2596</v>
      </c>
      <c r="N541">
        <v>2611</v>
      </c>
      <c r="O541" t="str">
        <f>INDEX([1]Opioid_prescription_amounts!$C$2:$E$3144,MATCH(B541,[1]Opioid_prescription_amounts!$C$2:$C$3144,0),2)</f>
        <v>N/A</v>
      </c>
      <c r="P541">
        <f>INDEX([1]Opioid_prescription_amounts!$C$2:$E$3144,MATCH(B541,[1]Opioid_prescription_amounts!$C$2:$C$3144,0),3)</f>
        <v>357.5</v>
      </c>
      <c r="Q541" t="s">
        <v>550</v>
      </c>
    </row>
    <row r="542" spans="2:17" x14ac:dyDescent="0.25">
      <c r="B542" t="str">
        <f t="shared" si="10"/>
        <v>Wheeler</v>
      </c>
      <c r="C542" t="s">
        <v>551</v>
      </c>
      <c r="D542">
        <v>7421</v>
      </c>
      <c r="E542">
        <v>7421</v>
      </c>
      <c r="F542">
        <v>7759</v>
      </c>
      <c r="G542">
        <v>8068</v>
      </c>
      <c r="H542">
        <v>7920</v>
      </c>
      <c r="I542">
        <v>7922</v>
      </c>
      <c r="J542">
        <v>7970</v>
      </c>
      <c r="K542">
        <v>7897</v>
      </c>
      <c r="L542">
        <v>7999</v>
      </c>
      <c r="M542">
        <v>7952</v>
      </c>
      <c r="N542">
        <v>7879</v>
      </c>
      <c r="O542" t="str">
        <f>INDEX([1]Opioid_prescription_amounts!$C$2:$E$3144,MATCH(B542,[1]Opioid_prescription_amounts!$C$2:$C$3144,0),2)</f>
        <v>N/A</v>
      </c>
      <c r="P542">
        <f>INDEX([1]Opioid_prescription_amounts!$C$2:$E$3144,MATCH(B542,[1]Opioid_prescription_amounts!$C$2:$C$3144,0),3)</f>
        <v>386.2</v>
      </c>
      <c r="Q542" t="s">
        <v>551</v>
      </c>
    </row>
    <row r="543" spans="2:17" x14ac:dyDescent="0.25">
      <c r="B543" t="str">
        <f t="shared" si="10"/>
        <v>White</v>
      </c>
      <c r="C543" t="s">
        <v>552</v>
      </c>
      <c r="D543">
        <v>27144</v>
      </c>
      <c r="E543">
        <v>27137</v>
      </c>
      <c r="F543">
        <v>27199</v>
      </c>
      <c r="G543">
        <v>27398</v>
      </c>
      <c r="H543">
        <v>27623</v>
      </c>
      <c r="I543">
        <v>27828</v>
      </c>
      <c r="J543">
        <v>28019</v>
      </c>
      <c r="K543">
        <v>28374</v>
      </c>
      <c r="L543">
        <v>28824</v>
      </c>
      <c r="M543">
        <v>29455</v>
      </c>
      <c r="N543">
        <v>29970</v>
      </c>
      <c r="O543">
        <f>INDEX([1]Opioid_prescription_amounts!$C$2:$E$3144,MATCH(B543,[1]Opioid_prescription_amounts!$C$2:$C$3144,0),2)</f>
        <v>1061.0999999999999</v>
      </c>
      <c r="P543">
        <f>INDEX([1]Opioid_prescription_amounts!$C$2:$E$3144,MATCH(B543,[1]Opioid_prescription_amounts!$C$2:$C$3144,0),3)</f>
        <v>942.9</v>
      </c>
      <c r="Q543" t="s">
        <v>552</v>
      </c>
    </row>
    <row r="544" spans="2:17" x14ac:dyDescent="0.25">
      <c r="B544" t="str">
        <f t="shared" si="10"/>
        <v>Whitfield</v>
      </c>
      <c r="C544" t="s">
        <v>553</v>
      </c>
      <c r="D544">
        <v>102599</v>
      </c>
      <c r="E544">
        <v>102593</v>
      </c>
      <c r="F544">
        <v>102740</v>
      </c>
      <c r="G544">
        <v>102915</v>
      </c>
      <c r="H544">
        <v>102963</v>
      </c>
      <c r="I544">
        <v>102757</v>
      </c>
      <c r="J544">
        <v>103137</v>
      </c>
      <c r="K544">
        <v>103677</v>
      </c>
      <c r="L544">
        <v>104308</v>
      </c>
      <c r="M544">
        <v>104063</v>
      </c>
      <c r="N544">
        <v>104062</v>
      </c>
      <c r="O544">
        <f>INDEX([1]Opioid_prescription_amounts!$C$2:$E$3144,MATCH(B544,[1]Opioid_prescription_amounts!$C$2:$C$3144,0),2)</f>
        <v>648.20000000000005</v>
      </c>
      <c r="P544">
        <f>INDEX([1]Opioid_prescription_amounts!$C$2:$E$3144,MATCH(B544,[1]Opioid_prescription_amounts!$C$2:$C$3144,0),3)</f>
        <v>687.5</v>
      </c>
      <c r="Q544" t="s">
        <v>553</v>
      </c>
    </row>
    <row r="545" spans="2:17" x14ac:dyDescent="0.25">
      <c r="B545" t="str">
        <f t="shared" si="10"/>
        <v>Wilcox</v>
      </c>
      <c r="C545" t="s">
        <v>554</v>
      </c>
      <c r="D545">
        <v>9255</v>
      </c>
      <c r="E545">
        <v>9256</v>
      </c>
      <c r="F545">
        <v>9241</v>
      </c>
      <c r="G545">
        <v>9210</v>
      </c>
      <c r="H545">
        <v>9034</v>
      </c>
      <c r="I545">
        <v>9021</v>
      </c>
      <c r="J545">
        <v>8891</v>
      </c>
      <c r="K545">
        <v>8898</v>
      </c>
      <c r="L545">
        <v>8835</v>
      </c>
      <c r="M545">
        <v>8794</v>
      </c>
      <c r="N545">
        <v>8812</v>
      </c>
      <c r="O545">
        <f>INDEX([1]Opioid_prescription_amounts!$C$2:$E$3144,MATCH(B545,[1]Opioid_prescription_amounts!$C$2:$C$3144,0),2)</f>
        <v>288.89999999999998</v>
      </c>
      <c r="P545">
        <f>INDEX([1]Opioid_prescription_amounts!$C$2:$E$3144,MATCH(B545,[1]Opioid_prescription_amounts!$C$2:$C$3144,0),3)</f>
        <v>348</v>
      </c>
      <c r="Q545" t="s">
        <v>554</v>
      </c>
    </row>
    <row r="546" spans="2:17" x14ac:dyDescent="0.25">
      <c r="B546" t="str">
        <f t="shared" si="10"/>
        <v>Wilkes</v>
      </c>
      <c r="C546" t="s">
        <v>555</v>
      </c>
      <c r="D546">
        <v>10593</v>
      </c>
      <c r="E546">
        <v>10593</v>
      </c>
      <c r="F546">
        <v>10508</v>
      </c>
      <c r="G546">
        <v>10227</v>
      </c>
      <c r="H546">
        <v>10084</v>
      </c>
      <c r="I546">
        <v>9917</v>
      </c>
      <c r="J546">
        <v>9946</v>
      </c>
      <c r="K546">
        <v>9909</v>
      </c>
      <c r="L546">
        <v>9810</v>
      </c>
      <c r="M546">
        <v>9877</v>
      </c>
      <c r="N546">
        <v>9876</v>
      </c>
      <c r="O546">
        <f>INDEX([1]Opioid_prescription_amounts!$C$2:$E$3144,MATCH(B546,[1]Opioid_prescription_amounts!$C$2:$C$3144,0),2)</f>
        <v>986.2</v>
      </c>
      <c r="P546">
        <f>INDEX([1]Opioid_prescription_amounts!$C$2:$E$3144,MATCH(B546,[1]Opioid_prescription_amounts!$C$2:$C$3144,0),3)</f>
        <v>1398.4</v>
      </c>
      <c r="Q546" t="s">
        <v>555</v>
      </c>
    </row>
    <row r="547" spans="2:17" x14ac:dyDescent="0.25">
      <c r="B547" t="str">
        <f t="shared" si="10"/>
        <v>Wilkinson</v>
      </c>
      <c r="C547" t="s">
        <v>556</v>
      </c>
      <c r="D547">
        <v>9563</v>
      </c>
      <c r="E547">
        <v>9568</v>
      </c>
      <c r="F547">
        <v>9527</v>
      </c>
      <c r="G547">
        <v>9413</v>
      </c>
      <c r="H547">
        <v>9482</v>
      </c>
      <c r="I547">
        <v>9363</v>
      </c>
      <c r="J547">
        <v>9285</v>
      </c>
      <c r="K547">
        <v>9080</v>
      </c>
      <c r="L547">
        <v>9020</v>
      </c>
      <c r="M547">
        <v>8967</v>
      </c>
      <c r="N547">
        <v>9036</v>
      </c>
      <c r="O547" t="str">
        <f>INDEX([1]Opioid_prescription_amounts!$C$2:$E$3144,MATCH(B547,[1]Opioid_prescription_amounts!$C$2:$C$3144,0),2)</f>
        <v>N/A</v>
      </c>
      <c r="P547">
        <f>INDEX([1]Opioid_prescription_amounts!$C$2:$E$3144,MATCH(B547,[1]Opioid_prescription_amounts!$C$2:$C$3144,0),3)</f>
        <v>898.7</v>
      </c>
      <c r="Q547" t="s">
        <v>556</v>
      </c>
    </row>
    <row r="548" spans="2:17" x14ac:dyDescent="0.25">
      <c r="B548" t="str">
        <f t="shared" si="10"/>
        <v>Worth</v>
      </c>
      <c r="C548" t="s">
        <v>557</v>
      </c>
      <c r="D548">
        <v>21679</v>
      </c>
      <c r="E548">
        <v>21675</v>
      </c>
      <c r="F548">
        <v>21700</v>
      </c>
      <c r="G548">
        <v>21522</v>
      </c>
      <c r="H548">
        <v>21362</v>
      </c>
      <c r="I548">
        <v>21066</v>
      </c>
      <c r="J548">
        <v>21021</v>
      </c>
      <c r="K548">
        <v>20705</v>
      </c>
      <c r="L548">
        <v>20719</v>
      </c>
      <c r="M548">
        <v>20536</v>
      </c>
      <c r="N548">
        <v>20299</v>
      </c>
      <c r="O548">
        <f>INDEX([1]Opioid_prescription_amounts!$C$2:$E$3144,MATCH(B548,[1]Opioid_prescription_amounts!$C$2:$C$3144,0),2)</f>
        <v>562.70000000000005</v>
      </c>
      <c r="P548">
        <f>INDEX([1]Opioid_prescription_amounts!$C$2:$E$3144,MATCH(B548,[1]Opioid_prescription_amounts!$C$2:$C$3144,0),3)</f>
        <v>601.70000000000005</v>
      </c>
      <c r="Q548" t="s">
        <v>557</v>
      </c>
    </row>
    <row r="549" spans="2:17" x14ac:dyDescent="0.25">
      <c r="B549" t="str">
        <f t="shared" si="10"/>
        <v>Hawaii</v>
      </c>
      <c r="C549" t="s">
        <v>558</v>
      </c>
      <c r="D549">
        <v>185079</v>
      </c>
      <c r="E549">
        <v>185076</v>
      </c>
      <c r="F549">
        <v>185358</v>
      </c>
      <c r="G549">
        <v>187066</v>
      </c>
      <c r="H549">
        <v>189164</v>
      </c>
      <c r="I549">
        <v>191466</v>
      </c>
      <c r="J549">
        <v>193736</v>
      </c>
      <c r="K549">
        <v>195941</v>
      </c>
      <c r="L549">
        <v>198126</v>
      </c>
      <c r="M549">
        <v>199503</v>
      </c>
      <c r="N549">
        <v>200983</v>
      </c>
      <c r="O549">
        <f>INDEX([1]Opioid_prescription_amounts!$C$2:$E$3144,MATCH(B549,[1]Opioid_prescription_amounts!$C$2:$C$3144,0),2)</f>
        <v>994.8</v>
      </c>
      <c r="P549">
        <f>INDEX([1]Opioid_prescription_amounts!$C$2:$E$3144,MATCH(B549,[1]Opioid_prescription_amounts!$C$2:$C$3144,0),3)</f>
        <v>756.5</v>
      </c>
      <c r="Q549" t="s">
        <v>558</v>
      </c>
    </row>
    <row r="550" spans="2:17" x14ac:dyDescent="0.25">
      <c r="B550" t="str">
        <f t="shared" si="10"/>
        <v>Honolulu</v>
      </c>
      <c r="C550" t="s">
        <v>559</v>
      </c>
      <c r="D550">
        <v>953207</v>
      </c>
      <c r="E550">
        <v>953206</v>
      </c>
      <c r="F550">
        <v>956296</v>
      </c>
      <c r="G550">
        <v>967287</v>
      </c>
      <c r="H550">
        <v>978073</v>
      </c>
      <c r="I550">
        <v>986222</v>
      </c>
      <c r="J550">
        <v>987649</v>
      </c>
      <c r="K550">
        <v>991339</v>
      </c>
      <c r="L550">
        <v>992692</v>
      </c>
      <c r="M550">
        <v>986429</v>
      </c>
      <c r="N550">
        <v>980080</v>
      </c>
      <c r="O550">
        <f>INDEX([1]Opioid_prescription_amounts!$C$2:$E$3144,MATCH(B550,[1]Opioid_prescription_amounts!$C$2:$C$3144,0),2)</f>
        <v>367.6</v>
      </c>
      <c r="P550">
        <f>INDEX([1]Opioid_prescription_amounts!$C$2:$E$3144,MATCH(B550,[1]Opioid_prescription_amounts!$C$2:$C$3144,0),3)</f>
        <v>319.60000000000002</v>
      </c>
      <c r="Q550" t="s">
        <v>559</v>
      </c>
    </row>
    <row r="551" spans="2:17" x14ac:dyDescent="0.25">
      <c r="B551" t="str">
        <f t="shared" si="10"/>
        <v>Kalawao</v>
      </c>
      <c r="C551" t="s">
        <v>560</v>
      </c>
      <c r="D551">
        <v>90</v>
      </c>
      <c r="E551">
        <v>90</v>
      </c>
      <c r="F551">
        <v>90</v>
      </c>
      <c r="G551">
        <v>90</v>
      </c>
      <c r="H551">
        <v>89</v>
      </c>
      <c r="I551">
        <v>89</v>
      </c>
      <c r="J551">
        <v>89</v>
      </c>
      <c r="K551">
        <v>88</v>
      </c>
      <c r="L551">
        <v>88</v>
      </c>
      <c r="M551">
        <v>88</v>
      </c>
      <c r="N551">
        <v>88</v>
      </c>
      <c r="O551" t="str">
        <f>INDEX([1]Opioid_prescription_amounts!$C$2:$E$3144,MATCH(B551,[1]Opioid_prescription_amounts!$C$2:$C$3144,0),2)</f>
        <v>N/A</v>
      </c>
      <c r="P551" t="str">
        <f>INDEX([1]Opioid_prescription_amounts!$C$2:$E$3144,MATCH(B551,[1]Opioid_prescription_amounts!$C$2:$C$3144,0),3)</f>
        <v>N/A</v>
      </c>
      <c r="Q551" t="s">
        <v>560</v>
      </c>
    </row>
    <row r="552" spans="2:17" x14ac:dyDescent="0.25">
      <c r="B552" t="str">
        <f t="shared" si="10"/>
        <v>Kauai</v>
      </c>
      <c r="C552" t="s">
        <v>561</v>
      </c>
      <c r="D552">
        <v>67091</v>
      </c>
      <c r="E552">
        <v>67095</v>
      </c>
      <c r="F552">
        <v>67213</v>
      </c>
      <c r="G552">
        <v>67898</v>
      </c>
      <c r="H552">
        <v>68691</v>
      </c>
      <c r="I552">
        <v>69660</v>
      </c>
      <c r="J552">
        <v>70324</v>
      </c>
      <c r="K552">
        <v>71074</v>
      </c>
      <c r="L552">
        <v>71575</v>
      </c>
      <c r="M552">
        <v>71780</v>
      </c>
      <c r="N552">
        <v>72133</v>
      </c>
      <c r="O552">
        <f>INDEX([1]Opioid_prescription_amounts!$C$2:$E$3144,MATCH(B552,[1]Opioid_prescription_amounts!$C$2:$C$3144,0),2)</f>
        <v>1381.9</v>
      </c>
      <c r="P552">
        <f>INDEX([1]Opioid_prescription_amounts!$C$2:$E$3144,MATCH(B552,[1]Opioid_prescription_amounts!$C$2:$C$3144,0),3)</f>
        <v>601.20000000000005</v>
      </c>
      <c r="Q552" t="s">
        <v>561</v>
      </c>
    </row>
    <row r="553" spans="2:17" x14ac:dyDescent="0.25">
      <c r="B553" t="str">
        <f t="shared" si="10"/>
        <v>Maui</v>
      </c>
      <c r="C553" t="s">
        <v>562</v>
      </c>
      <c r="D553">
        <v>154834</v>
      </c>
      <c r="E553">
        <v>154840</v>
      </c>
      <c r="F553">
        <v>155006</v>
      </c>
      <c r="G553">
        <v>156911</v>
      </c>
      <c r="H553">
        <v>158888</v>
      </c>
      <c r="I553">
        <v>161016</v>
      </c>
      <c r="J553">
        <v>163064</v>
      </c>
      <c r="K553">
        <v>164042</v>
      </c>
      <c r="L553">
        <v>165624</v>
      </c>
      <c r="M553">
        <v>166403</v>
      </c>
      <c r="N553">
        <v>167207</v>
      </c>
      <c r="O553">
        <f>INDEX([1]Opioid_prescription_amounts!$C$2:$E$3144,MATCH(B553,[1]Opioid_prescription_amounts!$C$2:$C$3144,0),2)</f>
        <v>1121.0999999999999</v>
      </c>
      <c r="P553">
        <f>INDEX([1]Opioid_prescription_amounts!$C$2:$E$3144,MATCH(B553,[1]Opioid_prescription_amounts!$C$2:$C$3144,0),3)</f>
        <v>762.8</v>
      </c>
      <c r="Q553" t="s">
        <v>562</v>
      </c>
    </row>
    <row r="554" spans="2:17" x14ac:dyDescent="0.25">
      <c r="B554" t="str">
        <f t="shared" si="10"/>
        <v>Ada</v>
      </c>
      <c r="C554" t="s">
        <v>563</v>
      </c>
      <c r="D554">
        <v>392365</v>
      </c>
      <c r="E554">
        <v>392371</v>
      </c>
      <c r="F554">
        <v>393350</v>
      </c>
      <c r="G554">
        <v>401235</v>
      </c>
      <c r="H554">
        <v>408930</v>
      </c>
      <c r="I554">
        <v>416080</v>
      </c>
      <c r="J554">
        <v>425540</v>
      </c>
      <c r="K554">
        <v>433047</v>
      </c>
      <c r="L554">
        <v>444824</v>
      </c>
      <c r="M554">
        <v>456885</v>
      </c>
      <c r="N554">
        <v>469966</v>
      </c>
      <c r="O554">
        <f>INDEX([1]Opioid_prescription_amounts!$C$2:$E$3144,MATCH(B554,[1]Opioid_prescription_amounts!$C$2:$C$3144,0),2)</f>
        <v>776.2</v>
      </c>
      <c r="P554">
        <f>INDEX([1]Opioid_prescription_amounts!$C$2:$E$3144,MATCH(B554,[1]Opioid_prescription_amounts!$C$2:$C$3144,0),3)</f>
        <v>784.6</v>
      </c>
      <c r="Q554" t="s">
        <v>563</v>
      </c>
    </row>
    <row r="555" spans="2:17" x14ac:dyDescent="0.25">
      <c r="B555" t="str">
        <f t="shared" si="10"/>
        <v>Adams</v>
      </c>
      <c r="C555" t="s">
        <v>564</v>
      </c>
      <c r="D555">
        <v>3976</v>
      </c>
      <c r="E555">
        <v>3978</v>
      </c>
      <c r="F555">
        <v>3962</v>
      </c>
      <c r="G555">
        <v>3980</v>
      </c>
      <c r="H555">
        <v>3907</v>
      </c>
      <c r="I555">
        <v>3862</v>
      </c>
      <c r="J555">
        <v>3882</v>
      </c>
      <c r="K555">
        <v>3889</v>
      </c>
      <c r="L555">
        <v>3940</v>
      </c>
      <c r="M555">
        <v>4132</v>
      </c>
      <c r="N555">
        <v>4250</v>
      </c>
      <c r="O555">
        <f>INDEX([1]Opioid_prescription_amounts!$C$2:$E$3144,MATCH(B555,[1]Opioid_prescription_amounts!$C$2:$C$3144,0),2)</f>
        <v>613.4</v>
      </c>
      <c r="P555">
        <f>INDEX([1]Opioid_prescription_amounts!$C$2:$E$3144,MATCH(B555,[1]Opioid_prescription_amounts!$C$2:$C$3144,0),3)</f>
        <v>528.1</v>
      </c>
      <c r="Q555" t="s">
        <v>564</v>
      </c>
    </row>
    <row r="556" spans="2:17" x14ac:dyDescent="0.25">
      <c r="B556" t="str">
        <f t="shared" si="10"/>
        <v>Bannock</v>
      </c>
      <c r="C556" t="s">
        <v>565</v>
      </c>
      <c r="D556">
        <v>82839</v>
      </c>
      <c r="E556">
        <v>82842</v>
      </c>
      <c r="F556">
        <v>83019</v>
      </c>
      <c r="G556">
        <v>83628</v>
      </c>
      <c r="H556">
        <v>83744</v>
      </c>
      <c r="I556">
        <v>83449</v>
      </c>
      <c r="J556">
        <v>83534</v>
      </c>
      <c r="K556">
        <v>84216</v>
      </c>
      <c r="L556">
        <v>84794</v>
      </c>
      <c r="M556">
        <v>85641</v>
      </c>
      <c r="N556">
        <v>87138</v>
      </c>
      <c r="O556">
        <f>INDEX([1]Opioid_prescription_amounts!$C$2:$E$3144,MATCH(B556,[1]Opioid_prescription_amounts!$C$2:$C$3144,0),2)</f>
        <v>945</v>
      </c>
      <c r="P556">
        <f>INDEX([1]Opioid_prescription_amounts!$C$2:$E$3144,MATCH(B556,[1]Opioid_prescription_amounts!$C$2:$C$3144,0),3)</f>
        <v>914.4</v>
      </c>
      <c r="Q556" t="s">
        <v>565</v>
      </c>
    </row>
    <row r="557" spans="2:17" x14ac:dyDescent="0.25">
      <c r="B557" t="str">
        <f t="shared" si="10"/>
        <v>Bear Lake</v>
      </c>
      <c r="C557" t="s">
        <v>566</v>
      </c>
      <c r="D557">
        <v>5986</v>
      </c>
      <c r="E557">
        <v>5986</v>
      </c>
      <c r="F557">
        <v>5969</v>
      </c>
      <c r="G557">
        <v>5955</v>
      </c>
      <c r="H557">
        <v>5892</v>
      </c>
      <c r="I557">
        <v>5948</v>
      </c>
      <c r="J557">
        <v>5926</v>
      </c>
      <c r="K557">
        <v>5879</v>
      </c>
      <c r="L557">
        <v>5926</v>
      </c>
      <c r="M557">
        <v>6031</v>
      </c>
      <c r="N557">
        <v>6050</v>
      </c>
      <c r="O557">
        <f>INDEX([1]Opioid_prescription_amounts!$C$2:$E$3144,MATCH(B557,[1]Opioid_prescription_amounts!$C$2:$C$3144,0),2)</f>
        <v>1250.7</v>
      </c>
      <c r="P557">
        <f>INDEX([1]Opioid_prescription_amounts!$C$2:$E$3144,MATCH(B557,[1]Opioid_prescription_amounts!$C$2:$C$3144,0),3)</f>
        <v>1439.4</v>
      </c>
      <c r="Q557" t="s">
        <v>566</v>
      </c>
    </row>
    <row r="558" spans="2:17" x14ac:dyDescent="0.25">
      <c r="B558" t="str">
        <f t="shared" si="10"/>
        <v>Benewah</v>
      </c>
      <c r="C558" t="s">
        <v>567</v>
      </c>
      <c r="D558">
        <v>9285</v>
      </c>
      <c r="E558">
        <v>9283</v>
      </c>
      <c r="F558">
        <v>9290</v>
      </c>
      <c r="G558">
        <v>9172</v>
      </c>
      <c r="H558">
        <v>9125</v>
      </c>
      <c r="I558">
        <v>9028</v>
      </c>
      <c r="J558">
        <v>9032</v>
      </c>
      <c r="K558">
        <v>8990</v>
      </c>
      <c r="L558">
        <v>9015</v>
      </c>
      <c r="M558">
        <v>9165</v>
      </c>
      <c r="N558">
        <v>9226</v>
      </c>
      <c r="O558">
        <f>INDEX([1]Opioid_prescription_amounts!$C$2:$E$3144,MATCH(B558,[1]Opioid_prescription_amounts!$C$2:$C$3144,0),2)</f>
        <v>851</v>
      </c>
      <c r="P558">
        <f>INDEX([1]Opioid_prescription_amounts!$C$2:$E$3144,MATCH(B558,[1]Opioid_prescription_amounts!$C$2:$C$3144,0),3)</f>
        <v>869.9</v>
      </c>
      <c r="Q558" t="s">
        <v>567</v>
      </c>
    </row>
    <row r="559" spans="2:17" x14ac:dyDescent="0.25">
      <c r="B559" t="str">
        <f t="shared" si="10"/>
        <v>Bingham</v>
      </c>
      <c r="C559" t="s">
        <v>568</v>
      </c>
      <c r="D559">
        <v>45607</v>
      </c>
      <c r="E559">
        <v>45605</v>
      </c>
      <c r="F559">
        <v>45767</v>
      </c>
      <c r="G559">
        <v>45894</v>
      </c>
      <c r="H559">
        <v>45514</v>
      </c>
      <c r="I559">
        <v>45431</v>
      </c>
      <c r="J559">
        <v>45229</v>
      </c>
      <c r="K559">
        <v>45066</v>
      </c>
      <c r="L559">
        <v>45318</v>
      </c>
      <c r="M559">
        <v>45904</v>
      </c>
      <c r="N559">
        <v>46236</v>
      </c>
      <c r="O559">
        <f>INDEX([1]Opioid_prescription_amounts!$C$2:$E$3144,MATCH(B559,[1]Opioid_prescription_amounts!$C$2:$C$3144,0),2)</f>
        <v>529.79999999999995</v>
      </c>
      <c r="P559">
        <f>INDEX([1]Opioid_prescription_amounts!$C$2:$E$3144,MATCH(B559,[1]Opioid_prescription_amounts!$C$2:$C$3144,0),3)</f>
        <v>591.29999999999995</v>
      </c>
      <c r="Q559" t="s">
        <v>568</v>
      </c>
    </row>
    <row r="560" spans="2:17" x14ac:dyDescent="0.25">
      <c r="B560" t="str">
        <f t="shared" si="10"/>
        <v>Blaine</v>
      </c>
      <c r="C560" t="s">
        <v>569</v>
      </c>
      <c r="D560">
        <v>21376</v>
      </c>
      <c r="E560">
        <v>21377</v>
      </c>
      <c r="F560">
        <v>21296</v>
      </c>
      <c r="G560">
        <v>21084</v>
      </c>
      <c r="H560">
        <v>21131</v>
      </c>
      <c r="I560">
        <v>21330</v>
      </c>
      <c r="J560">
        <v>21465</v>
      </c>
      <c r="K560">
        <v>21642</v>
      </c>
      <c r="L560">
        <v>21987</v>
      </c>
      <c r="M560">
        <v>22277</v>
      </c>
      <c r="N560">
        <v>22601</v>
      </c>
      <c r="O560">
        <f>INDEX([1]Opioid_prescription_amounts!$C$2:$E$3144,MATCH(B560,[1]Opioid_prescription_amounts!$C$2:$C$3144,0),2)</f>
        <v>278</v>
      </c>
      <c r="P560">
        <f>INDEX([1]Opioid_prescription_amounts!$C$2:$E$3144,MATCH(B560,[1]Opioid_prescription_amounts!$C$2:$C$3144,0),3)</f>
        <v>244.5</v>
      </c>
      <c r="Q560" t="s">
        <v>569</v>
      </c>
    </row>
    <row r="561" spans="2:17" x14ac:dyDescent="0.25">
      <c r="B561" t="str">
        <f t="shared" si="10"/>
        <v>Boise</v>
      </c>
      <c r="C561" t="s">
        <v>570</v>
      </c>
      <c r="D561">
        <v>7028</v>
      </c>
      <c r="E561">
        <v>7028</v>
      </c>
      <c r="F561">
        <v>7006</v>
      </c>
      <c r="G561">
        <v>6986</v>
      </c>
      <c r="H561">
        <v>6791</v>
      </c>
      <c r="I561">
        <v>6721</v>
      </c>
      <c r="J561">
        <v>6780</v>
      </c>
      <c r="K561">
        <v>6961</v>
      </c>
      <c r="L561">
        <v>7084</v>
      </c>
      <c r="M561">
        <v>7355</v>
      </c>
      <c r="N561">
        <v>7634</v>
      </c>
      <c r="O561" t="str">
        <f>INDEX([1]Opioid_prescription_amounts!$C$2:$E$3144,MATCH(B561,[1]Opioid_prescription_amounts!$C$2:$C$3144,0),2)</f>
        <v>N/A</v>
      </c>
      <c r="P561" t="str">
        <f>INDEX([1]Opioid_prescription_amounts!$C$2:$E$3144,MATCH(B561,[1]Opioid_prescription_amounts!$C$2:$C$3144,0),3)</f>
        <v>N/A</v>
      </c>
      <c r="Q561" t="s">
        <v>570</v>
      </c>
    </row>
    <row r="562" spans="2:17" x14ac:dyDescent="0.25">
      <c r="B562" t="str">
        <f t="shared" si="10"/>
        <v>Bonner</v>
      </c>
      <c r="C562" t="s">
        <v>571</v>
      </c>
      <c r="D562">
        <v>40877</v>
      </c>
      <c r="E562">
        <v>40877</v>
      </c>
      <c r="F562">
        <v>40908</v>
      </c>
      <c r="G562">
        <v>40781</v>
      </c>
      <c r="H562">
        <v>40347</v>
      </c>
      <c r="I562">
        <v>40528</v>
      </c>
      <c r="J562">
        <v>41289</v>
      </c>
      <c r="K562">
        <v>41587</v>
      </c>
      <c r="L562">
        <v>42333</v>
      </c>
      <c r="M562">
        <v>43621</v>
      </c>
      <c r="N562">
        <v>44727</v>
      </c>
      <c r="O562">
        <f>INDEX([1]Opioid_prescription_amounts!$C$2:$E$3144,MATCH(B562,[1]Opioid_prescription_amounts!$C$2:$C$3144,0),2)</f>
        <v>1136.0999999999999</v>
      </c>
      <c r="P562">
        <f>INDEX([1]Opioid_prescription_amounts!$C$2:$E$3144,MATCH(B562,[1]Opioid_prescription_amounts!$C$2:$C$3144,0),3)</f>
        <v>813</v>
      </c>
      <c r="Q562" t="s">
        <v>571</v>
      </c>
    </row>
    <row r="563" spans="2:17" x14ac:dyDescent="0.25">
      <c r="B563" t="str">
        <f t="shared" si="10"/>
        <v>Bonneville</v>
      </c>
      <c r="C563" t="s">
        <v>572</v>
      </c>
      <c r="D563">
        <v>104234</v>
      </c>
      <c r="E563">
        <v>104294</v>
      </c>
      <c r="F563">
        <v>104672</v>
      </c>
      <c r="G563">
        <v>105806</v>
      </c>
      <c r="H563">
        <v>106772</v>
      </c>
      <c r="I563">
        <v>107386</v>
      </c>
      <c r="J563">
        <v>108264</v>
      </c>
      <c r="K563">
        <v>109924</v>
      </c>
      <c r="L563">
        <v>112249</v>
      </c>
      <c r="M563">
        <v>114692</v>
      </c>
      <c r="N563">
        <v>116854</v>
      </c>
      <c r="O563">
        <f>INDEX([1]Opioid_prescription_amounts!$C$2:$E$3144,MATCH(B563,[1]Opioid_prescription_amounts!$C$2:$C$3144,0),2)</f>
        <v>797.2</v>
      </c>
      <c r="P563">
        <f>INDEX([1]Opioid_prescription_amounts!$C$2:$E$3144,MATCH(B563,[1]Opioid_prescription_amounts!$C$2:$C$3144,0),3)</f>
        <v>796.5</v>
      </c>
      <c r="Q563" t="s">
        <v>572</v>
      </c>
    </row>
    <row r="564" spans="2:17" x14ac:dyDescent="0.25">
      <c r="B564" t="str">
        <f t="shared" si="10"/>
        <v>Boundary</v>
      </c>
      <c r="C564" t="s">
        <v>573</v>
      </c>
      <c r="D564">
        <v>10972</v>
      </c>
      <c r="E564">
        <v>10972</v>
      </c>
      <c r="F564">
        <v>10999</v>
      </c>
      <c r="G564">
        <v>10821</v>
      </c>
      <c r="H564">
        <v>10815</v>
      </c>
      <c r="I564">
        <v>10852</v>
      </c>
      <c r="J564">
        <v>10955</v>
      </c>
      <c r="K564">
        <v>11276</v>
      </c>
      <c r="L564">
        <v>11652</v>
      </c>
      <c r="M564">
        <v>11914</v>
      </c>
      <c r="N564">
        <v>11948</v>
      </c>
      <c r="O564">
        <f>INDEX([1]Opioid_prescription_amounts!$C$2:$E$3144,MATCH(B564,[1]Opioid_prescription_amounts!$C$2:$C$3144,0),2)</f>
        <v>679.6</v>
      </c>
      <c r="P564">
        <f>INDEX([1]Opioid_prescription_amounts!$C$2:$E$3144,MATCH(B564,[1]Opioid_prescription_amounts!$C$2:$C$3144,0),3)</f>
        <v>1217.9000000000001</v>
      </c>
      <c r="Q564" t="s">
        <v>573</v>
      </c>
    </row>
    <row r="565" spans="2:17" x14ac:dyDescent="0.25">
      <c r="B565" t="str">
        <f t="shared" si="10"/>
        <v>Butte</v>
      </c>
      <c r="C565" t="s">
        <v>574</v>
      </c>
      <c r="D565">
        <v>2891</v>
      </c>
      <c r="E565">
        <v>2893</v>
      </c>
      <c r="F565">
        <v>2915</v>
      </c>
      <c r="G565">
        <v>2833</v>
      </c>
      <c r="H565">
        <v>2760</v>
      </c>
      <c r="I565">
        <v>2667</v>
      </c>
      <c r="J565">
        <v>2658</v>
      </c>
      <c r="K565">
        <v>2567</v>
      </c>
      <c r="L565">
        <v>2574</v>
      </c>
      <c r="M565">
        <v>2600</v>
      </c>
      <c r="N565">
        <v>2611</v>
      </c>
      <c r="O565">
        <f>INDEX([1]Opioid_prescription_amounts!$C$2:$E$3144,MATCH(B565,[1]Opioid_prescription_amounts!$C$2:$C$3144,0),2)</f>
        <v>2665.4</v>
      </c>
      <c r="P565">
        <f>INDEX([1]Opioid_prescription_amounts!$C$2:$E$3144,MATCH(B565,[1]Opioid_prescription_amounts!$C$2:$C$3144,0),3)</f>
        <v>1880.6</v>
      </c>
      <c r="Q565" t="s">
        <v>574</v>
      </c>
    </row>
    <row r="566" spans="2:17" x14ac:dyDescent="0.25">
      <c r="B566" t="str">
        <f t="shared" si="10"/>
        <v>Camas</v>
      </c>
      <c r="C566" t="s">
        <v>575</v>
      </c>
      <c r="D566">
        <v>1117</v>
      </c>
      <c r="E566">
        <v>1117</v>
      </c>
      <c r="F566">
        <v>1116</v>
      </c>
      <c r="G566">
        <v>1115</v>
      </c>
      <c r="H566">
        <v>1086</v>
      </c>
      <c r="I566">
        <v>1044</v>
      </c>
      <c r="J566">
        <v>1055</v>
      </c>
      <c r="K566">
        <v>1070</v>
      </c>
      <c r="L566">
        <v>1083</v>
      </c>
      <c r="M566">
        <v>1097</v>
      </c>
      <c r="N566">
        <v>1127</v>
      </c>
      <c r="O566" t="str">
        <f>INDEX([1]Opioid_prescription_amounts!$C$2:$E$3144,MATCH(B566,[1]Opioid_prescription_amounts!$C$2:$C$3144,0),2)</f>
        <v>N/A</v>
      </c>
      <c r="P566" t="str">
        <f>INDEX([1]Opioid_prescription_amounts!$C$2:$E$3144,MATCH(B566,[1]Opioid_prescription_amounts!$C$2:$C$3144,0),3)</f>
        <v>N/A</v>
      </c>
      <c r="Q566" t="s">
        <v>575</v>
      </c>
    </row>
    <row r="567" spans="2:17" x14ac:dyDescent="0.25">
      <c r="B567" t="str">
        <f t="shared" si="10"/>
        <v>Canyon</v>
      </c>
      <c r="C567" t="s">
        <v>576</v>
      </c>
      <c r="D567">
        <v>188923</v>
      </c>
      <c r="E567">
        <v>188922</v>
      </c>
      <c r="F567">
        <v>189353</v>
      </c>
      <c r="G567">
        <v>191354</v>
      </c>
      <c r="H567">
        <v>193753</v>
      </c>
      <c r="I567">
        <v>198642</v>
      </c>
      <c r="J567">
        <v>202514</v>
      </c>
      <c r="K567">
        <v>206894</v>
      </c>
      <c r="L567">
        <v>211370</v>
      </c>
      <c r="M567">
        <v>216871</v>
      </c>
      <c r="N567">
        <v>223499</v>
      </c>
      <c r="O567">
        <f>INDEX([1]Opioid_prescription_amounts!$C$2:$E$3144,MATCH(B567,[1]Opioid_prescription_amounts!$C$2:$C$3144,0),2)</f>
        <v>689.1</v>
      </c>
      <c r="P567">
        <f>INDEX([1]Opioid_prescription_amounts!$C$2:$E$3144,MATCH(B567,[1]Opioid_prescription_amounts!$C$2:$C$3144,0),3)</f>
        <v>756.3</v>
      </c>
      <c r="Q567" t="s">
        <v>576</v>
      </c>
    </row>
    <row r="568" spans="2:17" x14ac:dyDescent="0.25">
      <c r="B568" t="str">
        <f t="shared" si="10"/>
        <v>Caribou</v>
      </c>
      <c r="C568" t="s">
        <v>577</v>
      </c>
      <c r="D568">
        <v>6963</v>
      </c>
      <c r="E568">
        <v>6963</v>
      </c>
      <c r="F568">
        <v>6974</v>
      </c>
      <c r="G568">
        <v>6843</v>
      </c>
      <c r="H568">
        <v>6771</v>
      </c>
      <c r="I568">
        <v>6825</v>
      </c>
      <c r="J568">
        <v>6832</v>
      </c>
      <c r="K568">
        <v>6771</v>
      </c>
      <c r="L568">
        <v>6901</v>
      </c>
      <c r="M568">
        <v>7027</v>
      </c>
      <c r="N568">
        <v>7060</v>
      </c>
      <c r="O568">
        <f>INDEX([1]Opioid_prescription_amounts!$C$2:$E$3144,MATCH(B568,[1]Opioid_prescription_amounts!$C$2:$C$3144,0),2)</f>
        <v>631.79999999999995</v>
      </c>
      <c r="P568">
        <f>INDEX([1]Opioid_prescription_amounts!$C$2:$E$3144,MATCH(B568,[1]Opioid_prescription_amounts!$C$2:$C$3144,0),3)</f>
        <v>1105.5999999999999</v>
      </c>
      <c r="Q568" t="s">
        <v>577</v>
      </c>
    </row>
    <row r="569" spans="2:17" x14ac:dyDescent="0.25">
      <c r="B569" t="str">
        <f t="shared" si="10"/>
        <v>Cassia</v>
      </c>
      <c r="C569" t="s">
        <v>578</v>
      </c>
      <c r="D569">
        <v>22952</v>
      </c>
      <c r="E569">
        <v>22964</v>
      </c>
      <c r="F569">
        <v>23079</v>
      </c>
      <c r="G569">
        <v>23108</v>
      </c>
      <c r="H569">
        <v>23269</v>
      </c>
      <c r="I569">
        <v>23353</v>
      </c>
      <c r="J569">
        <v>23518</v>
      </c>
      <c r="K569">
        <v>23500</v>
      </c>
      <c r="L569">
        <v>23494</v>
      </c>
      <c r="M569">
        <v>23697</v>
      </c>
      <c r="N569">
        <v>23864</v>
      </c>
      <c r="O569">
        <f>INDEX([1]Opioid_prescription_amounts!$C$2:$E$3144,MATCH(B569,[1]Opioid_prescription_amounts!$C$2:$C$3144,0),2)</f>
        <v>1112.0999999999999</v>
      </c>
      <c r="P569">
        <f>INDEX([1]Opioid_prescription_amounts!$C$2:$E$3144,MATCH(B569,[1]Opioid_prescription_amounts!$C$2:$C$3144,0),3)</f>
        <v>1122.5</v>
      </c>
      <c r="Q569" t="s">
        <v>578</v>
      </c>
    </row>
    <row r="570" spans="2:17" x14ac:dyDescent="0.25">
      <c r="B570" t="str">
        <f t="shared" si="10"/>
        <v>Clark</v>
      </c>
      <c r="C570" t="s">
        <v>579</v>
      </c>
      <c r="D570">
        <v>982</v>
      </c>
      <c r="E570">
        <v>982</v>
      </c>
      <c r="F570">
        <v>980</v>
      </c>
      <c r="G570">
        <v>954</v>
      </c>
      <c r="H570">
        <v>884</v>
      </c>
      <c r="I570">
        <v>880</v>
      </c>
      <c r="J570">
        <v>890</v>
      </c>
      <c r="K570">
        <v>887</v>
      </c>
      <c r="L570">
        <v>871</v>
      </c>
      <c r="M570">
        <v>885</v>
      </c>
      <c r="N570">
        <v>852</v>
      </c>
      <c r="O570">
        <f>INDEX([1]Opioid_prescription_amounts!$C$2:$E$3144,MATCH(B570,[1]Opioid_prescription_amounts!$C$2:$C$3144,0),2)</f>
        <v>597.4</v>
      </c>
      <c r="P570">
        <f>INDEX([1]Opioid_prescription_amounts!$C$2:$E$3144,MATCH(B570,[1]Opioid_prescription_amounts!$C$2:$C$3144,0),3)</f>
        <v>626.70000000000005</v>
      </c>
      <c r="Q570" t="s">
        <v>579</v>
      </c>
    </row>
    <row r="571" spans="2:17" x14ac:dyDescent="0.25">
      <c r="B571" t="str">
        <f t="shared" si="10"/>
        <v>Clearwater</v>
      </c>
      <c r="C571" t="s">
        <v>580</v>
      </c>
      <c r="D571">
        <v>8761</v>
      </c>
      <c r="E571">
        <v>8761</v>
      </c>
      <c r="F571">
        <v>8727</v>
      </c>
      <c r="G571">
        <v>8608</v>
      </c>
      <c r="H571">
        <v>8578</v>
      </c>
      <c r="I571">
        <v>8574</v>
      </c>
      <c r="J571">
        <v>8576</v>
      </c>
      <c r="K571">
        <v>8562</v>
      </c>
      <c r="L571">
        <v>8652</v>
      </c>
      <c r="M571">
        <v>8654</v>
      </c>
      <c r="N571">
        <v>8758</v>
      </c>
      <c r="O571">
        <f>INDEX([1]Opioid_prescription_amounts!$C$2:$E$3144,MATCH(B571,[1]Opioid_prescription_amounts!$C$2:$C$3144,0),2)</f>
        <v>867.3</v>
      </c>
      <c r="P571">
        <f>INDEX([1]Opioid_prescription_amounts!$C$2:$E$3144,MATCH(B571,[1]Opioid_prescription_amounts!$C$2:$C$3144,0),3)</f>
        <v>402.7</v>
      </c>
      <c r="Q571" t="s">
        <v>580</v>
      </c>
    </row>
    <row r="572" spans="2:17" x14ac:dyDescent="0.25">
      <c r="B572" t="str">
        <f t="shared" si="10"/>
        <v>Custer</v>
      </c>
      <c r="C572" t="s">
        <v>581</v>
      </c>
      <c r="D572">
        <v>4368</v>
      </c>
      <c r="E572">
        <v>4366</v>
      </c>
      <c r="F572">
        <v>4357</v>
      </c>
      <c r="G572">
        <v>4325</v>
      </c>
      <c r="H572">
        <v>4326</v>
      </c>
      <c r="I572">
        <v>4225</v>
      </c>
      <c r="J572">
        <v>4131</v>
      </c>
      <c r="K572">
        <v>4059</v>
      </c>
      <c r="L572">
        <v>4083</v>
      </c>
      <c r="M572">
        <v>4152</v>
      </c>
      <c r="N572">
        <v>4280</v>
      </c>
      <c r="O572" t="str">
        <f>INDEX([1]Opioid_prescription_amounts!$C$2:$E$3144,MATCH(B572,[1]Opioid_prescription_amounts!$C$2:$C$3144,0),2)</f>
        <v>N/A</v>
      </c>
      <c r="P572" t="str">
        <f>INDEX([1]Opioid_prescription_amounts!$C$2:$E$3144,MATCH(B572,[1]Opioid_prescription_amounts!$C$2:$C$3144,0),3)</f>
        <v>N/A</v>
      </c>
      <c r="Q572" t="s">
        <v>581</v>
      </c>
    </row>
    <row r="573" spans="2:17" x14ac:dyDescent="0.25">
      <c r="B573" t="str">
        <f t="shared" si="10"/>
        <v>Elmore</v>
      </c>
      <c r="C573" t="s">
        <v>582</v>
      </c>
      <c r="D573">
        <v>27038</v>
      </c>
      <c r="E573">
        <v>27040</v>
      </c>
      <c r="F573">
        <v>27120</v>
      </c>
      <c r="G573">
        <v>26217</v>
      </c>
      <c r="H573">
        <v>26287</v>
      </c>
      <c r="I573">
        <v>26265</v>
      </c>
      <c r="J573">
        <v>26226</v>
      </c>
      <c r="K573">
        <v>25796</v>
      </c>
      <c r="L573">
        <v>26084</v>
      </c>
      <c r="M573">
        <v>26800</v>
      </c>
      <c r="N573">
        <v>27259</v>
      </c>
      <c r="O573">
        <f>INDEX([1]Opioid_prescription_amounts!$C$2:$E$3144,MATCH(B573,[1]Opioid_prescription_amounts!$C$2:$C$3144,0),2)</f>
        <v>790</v>
      </c>
      <c r="P573">
        <f>INDEX([1]Opioid_prescription_amounts!$C$2:$E$3144,MATCH(B573,[1]Opioid_prescription_amounts!$C$2:$C$3144,0),3)</f>
        <v>989.4</v>
      </c>
      <c r="Q573" t="s">
        <v>582</v>
      </c>
    </row>
    <row r="574" spans="2:17" x14ac:dyDescent="0.25">
      <c r="B574" t="str">
        <f t="shared" si="10"/>
        <v>Franklin</v>
      </c>
      <c r="C574" t="s">
        <v>583</v>
      </c>
      <c r="D574">
        <v>12786</v>
      </c>
      <c r="E574">
        <v>12786</v>
      </c>
      <c r="F574">
        <v>12781</v>
      </c>
      <c r="G574">
        <v>12809</v>
      </c>
      <c r="H574">
        <v>12798</v>
      </c>
      <c r="I574">
        <v>12802</v>
      </c>
      <c r="J574">
        <v>12910</v>
      </c>
      <c r="K574">
        <v>12954</v>
      </c>
      <c r="L574">
        <v>13318</v>
      </c>
      <c r="M574">
        <v>13488</v>
      </c>
      <c r="N574">
        <v>13726</v>
      </c>
      <c r="O574">
        <f>INDEX([1]Opioid_prescription_amounts!$C$2:$E$3144,MATCH(B574,[1]Opioid_prescription_amounts!$C$2:$C$3144,0),2)</f>
        <v>1536.5</v>
      </c>
      <c r="P574">
        <f>INDEX([1]Opioid_prescription_amounts!$C$2:$E$3144,MATCH(B574,[1]Opioid_prescription_amounts!$C$2:$C$3144,0),3)</f>
        <v>1934.2</v>
      </c>
      <c r="Q574" t="s">
        <v>583</v>
      </c>
    </row>
    <row r="575" spans="2:17" x14ac:dyDescent="0.25">
      <c r="B575" t="str">
        <f t="shared" si="10"/>
        <v>Fremont</v>
      </c>
      <c r="C575" t="s">
        <v>584</v>
      </c>
      <c r="D575">
        <v>13242</v>
      </c>
      <c r="E575">
        <v>13236</v>
      </c>
      <c r="F575">
        <v>13223</v>
      </c>
      <c r="G575">
        <v>13105</v>
      </c>
      <c r="H575">
        <v>12966</v>
      </c>
      <c r="I575">
        <v>12883</v>
      </c>
      <c r="J575">
        <v>12813</v>
      </c>
      <c r="K575">
        <v>12811</v>
      </c>
      <c r="L575">
        <v>12916</v>
      </c>
      <c r="M575">
        <v>13115</v>
      </c>
      <c r="N575">
        <v>13168</v>
      </c>
      <c r="O575">
        <f>INDEX([1]Opioid_prescription_amounts!$C$2:$E$3144,MATCH(B575,[1]Opioid_prescription_amounts!$C$2:$C$3144,0),2)</f>
        <v>832.8</v>
      </c>
      <c r="P575">
        <f>INDEX([1]Opioid_prescription_amounts!$C$2:$E$3144,MATCH(B575,[1]Opioid_prescription_amounts!$C$2:$C$3144,0),3)</f>
        <v>676.5</v>
      </c>
      <c r="Q575" t="s">
        <v>584</v>
      </c>
    </row>
    <row r="576" spans="2:17" x14ac:dyDescent="0.25">
      <c r="B576" t="str">
        <f t="shared" si="10"/>
        <v>Gem</v>
      </c>
      <c r="C576" t="s">
        <v>585</v>
      </c>
      <c r="D576">
        <v>16719</v>
      </c>
      <c r="E576">
        <v>16719</v>
      </c>
      <c r="F576">
        <v>16687</v>
      </c>
      <c r="G576">
        <v>16689</v>
      </c>
      <c r="H576">
        <v>16627</v>
      </c>
      <c r="I576">
        <v>16569</v>
      </c>
      <c r="J576">
        <v>16646</v>
      </c>
      <c r="K576">
        <v>16680</v>
      </c>
      <c r="L576">
        <v>16958</v>
      </c>
      <c r="M576">
        <v>17343</v>
      </c>
      <c r="N576">
        <v>17634</v>
      </c>
      <c r="O576">
        <f>INDEX([1]Opioid_prescription_amounts!$C$2:$E$3144,MATCH(B576,[1]Opioid_prescription_amounts!$C$2:$C$3144,0),2)</f>
        <v>1274.4000000000001</v>
      </c>
      <c r="P576">
        <f>INDEX([1]Opioid_prescription_amounts!$C$2:$E$3144,MATCH(B576,[1]Opioid_prescription_amounts!$C$2:$C$3144,0),3)</f>
        <v>1168.5</v>
      </c>
      <c r="Q576" t="s">
        <v>585</v>
      </c>
    </row>
    <row r="577" spans="2:17" x14ac:dyDescent="0.25">
      <c r="B577" t="str">
        <f t="shared" si="10"/>
        <v>Gooding</v>
      </c>
      <c r="C577" t="s">
        <v>586</v>
      </c>
      <c r="D577">
        <v>15464</v>
      </c>
      <c r="E577">
        <v>15472</v>
      </c>
      <c r="F577">
        <v>15471</v>
      </c>
      <c r="G577">
        <v>15354</v>
      </c>
      <c r="H577">
        <v>15253</v>
      </c>
      <c r="I577">
        <v>15179</v>
      </c>
      <c r="J577">
        <v>15100</v>
      </c>
      <c r="K577">
        <v>15212</v>
      </c>
      <c r="L577">
        <v>15166</v>
      </c>
      <c r="M577">
        <v>15170</v>
      </c>
      <c r="N577">
        <v>15196</v>
      </c>
      <c r="O577">
        <f>INDEX([1]Opioid_prescription_amounts!$C$2:$E$3144,MATCH(B577,[1]Opioid_prescription_amounts!$C$2:$C$3144,0),2)</f>
        <v>708.4</v>
      </c>
      <c r="P577">
        <f>INDEX([1]Opioid_prescription_amounts!$C$2:$E$3144,MATCH(B577,[1]Opioid_prescription_amounts!$C$2:$C$3144,0),3)</f>
        <v>506.4</v>
      </c>
      <c r="Q577" t="s">
        <v>586</v>
      </c>
    </row>
    <row r="578" spans="2:17" x14ac:dyDescent="0.25">
      <c r="B578" t="str">
        <f t="shared" si="10"/>
        <v>Idaho</v>
      </c>
      <c r="C578" t="s">
        <v>587</v>
      </c>
      <c r="D578">
        <v>16267</v>
      </c>
      <c r="E578">
        <v>16267</v>
      </c>
      <c r="F578">
        <v>16309</v>
      </c>
      <c r="G578">
        <v>16458</v>
      </c>
      <c r="H578">
        <v>16441</v>
      </c>
      <c r="I578">
        <v>16247</v>
      </c>
      <c r="J578">
        <v>16272</v>
      </c>
      <c r="K578">
        <v>16296</v>
      </c>
      <c r="L578">
        <v>16230</v>
      </c>
      <c r="M578">
        <v>16373</v>
      </c>
      <c r="N578">
        <v>16513</v>
      </c>
      <c r="O578">
        <f>INDEX([1]Opioid_prescription_amounts!$C$2:$E$3144,MATCH(B578,[1]Opioid_prescription_amounts!$C$2:$C$3144,0),2)</f>
        <v>735.2</v>
      </c>
      <c r="P578">
        <f>INDEX([1]Opioid_prescription_amounts!$C$2:$E$3144,MATCH(B578,[1]Opioid_prescription_amounts!$C$2:$C$3144,0),3)</f>
        <v>751.2</v>
      </c>
      <c r="Q578" t="s">
        <v>587</v>
      </c>
    </row>
    <row r="579" spans="2:17" x14ac:dyDescent="0.25">
      <c r="B579" t="str">
        <f t="shared" si="10"/>
        <v>Jefferson</v>
      </c>
      <c r="C579" t="s">
        <v>588</v>
      </c>
      <c r="D579">
        <v>26140</v>
      </c>
      <c r="E579">
        <v>26142</v>
      </c>
      <c r="F579">
        <v>26221</v>
      </c>
      <c r="G579">
        <v>26311</v>
      </c>
      <c r="H579">
        <v>26639</v>
      </c>
      <c r="I579">
        <v>26797</v>
      </c>
      <c r="J579">
        <v>26938</v>
      </c>
      <c r="K579">
        <v>27129</v>
      </c>
      <c r="L579">
        <v>27841</v>
      </c>
      <c r="M579">
        <v>28500</v>
      </c>
      <c r="N579">
        <v>29439</v>
      </c>
      <c r="O579">
        <f>INDEX([1]Opioid_prescription_amounts!$C$2:$E$3144,MATCH(B579,[1]Opioid_prescription_amounts!$C$2:$C$3144,0),2)</f>
        <v>1147.5</v>
      </c>
      <c r="P579">
        <f>INDEX([1]Opioid_prescription_amounts!$C$2:$E$3144,MATCH(B579,[1]Opioid_prescription_amounts!$C$2:$C$3144,0),3)</f>
        <v>1039.0999999999999</v>
      </c>
      <c r="Q579" t="s">
        <v>588</v>
      </c>
    </row>
    <row r="580" spans="2:17" x14ac:dyDescent="0.25">
      <c r="B580" t="str">
        <f t="shared" ref="B580:B643" si="11">LEFT(C580,(FIND("County",C580)-2))</f>
        <v>Jerome</v>
      </c>
      <c r="C580" t="s">
        <v>589</v>
      </c>
      <c r="D580">
        <v>22374</v>
      </c>
      <c r="E580">
        <v>22366</v>
      </c>
      <c r="F580">
        <v>22454</v>
      </c>
      <c r="G580">
        <v>22533</v>
      </c>
      <c r="H580">
        <v>22597</v>
      </c>
      <c r="I580">
        <v>22790</v>
      </c>
      <c r="J580">
        <v>22952</v>
      </c>
      <c r="K580">
        <v>23006</v>
      </c>
      <c r="L580">
        <v>23425</v>
      </c>
      <c r="M580">
        <v>23759</v>
      </c>
      <c r="N580">
        <v>24015</v>
      </c>
      <c r="O580">
        <f>INDEX([1]Opioid_prescription_amounts!$C$2:$E$3144,MATCH(B580,[1]Opioid_prescription_amounts!$C$2:$C$3144,0),2)</f>
        <v>549</v>
      </c>
      <c r="P580">
        <f>INDEX([1]Opioid_prescription_amounts!$C$2:$E$3144,MATCH(B580,[1]Opioid_prescription_amounts!$C$2:$C$3144,0),3)</f>
        <v>762.4</v>
      </c>
      <c r="Q580" t="s">
        <v>589</v>
      </c>
    </row>
    <row r="581" spans="2:17" x14ac:dyDescent="0.25">
      <c r="B581" t="str">
        <f t="shared" si="11"/>
        <v>Kootenai</v>
      </c>
      <c r="C581" t="s">
        <v>590</v>
      </c>
      <c r="D581">
        <v>138494</v>
      </c>
      <c r="E581">
        <v>138466</v>
      </c>
      <c r="F581">
        <v>138852</v>
      </c>
      <c r="G581">
        <v>140919</v>
      </c>
      <c r="H581">
        <v>142078</v>
      </c>
      <c r="I581">
        <v>143898</v>
      </c>
      <c r="J581">
        <v>146536</v>
      </c>
      <c r="K581">
        <v>149395</v>
      </c>
      <c r="L581">
        <v>153103</v>
      </c>
      <c r="M581">
        <v>157485</v>
      </c>
      <c r="N581">
        <v>161505</v>
      </c>
      <c r="O581">
        <f>INDEX([1]Opioid_prescription_amounts!$C$2:$E$3144,MATCH(B581,[1]Opioid_prescription_amounts!$C$2:$C$3144,0),2)</f>
        <v>882.4</v>
      </c>
      <c r="P581">
        <f>INDEX([1]Opioid_prescription_amounts!$C$2:$E$3144,MATCH(B581,[1]Opioid_prescription_amounts!$C$2:$C$3144,0),3)</f>
        <v>833</v>
      </c>
      <c r="Q581" t="s">
        <v>590</v>
      </c>
    </row>
    <row r="582" spans="2:17" x14ac:dyDescent="0.25">
      <c r="B582" t="str">
        <f t="shared" si="11"/>
        <v>Latah</v>
      </c>
      <c r="C582" t="s">
        <v>591</v>
      </c>
      <c r="D582">
        <v>37244</v>
      </c>
      <c r="E582">
        <v>37243</v>
      </c>
      <c r="F582">
        <v>37254</v>
      </c>
      <c r="G582">
        <v>37848</v>
      </c>
      <c r="H582">
        <v>38089</v>
      </c>
      <c r="I582">
        <v>38216</v>
      </c>
      <c r="J582">
        <v>38513</v>
      </c>
      <c r="K582">
        <v>38796</v>
      </c>
      <c r="L582">
        <v>39038</v>
      </c>
      <c r="M582">
        <v>39714</v>
      </c>
      <c r="N582">
        <v>40134</v>
      </c>
      <c r="O582">
        <f>INDEX([1]Opioid_prescription_amounts!$C$2:$E$3144,MATCH(B582,[1]Opioid_prescription_amounts!$C$2:$C$3144,0),2)</f>
        <v>689.3</v>
      </c>
      <c r="P582">
        <f>INDEX([1]Opioid_prescription_amounts!$C$2:$E$3144,MATCH(B582,[1]Opioid_prescription_amounts!$C$2:$C$3144,0),3)</f>
        <v>577</v>
      </c>
      <c r="Q582" t="s">
        <v>591</v>
      </c>
    </row>
    <row r="583" spans="2:17" x14ac:dyDescent="0.25">
      <c r="B583" t="str">
        <f t="shared" si="11"/>
        <v>Lemhi</v>
      </c>
      <c r="C583" t="s">
        <v>592</v>
      </c>
      <c r="D583">
        <v>7936</v>
      </c>
      <c r="E583">
        <v>7936</v>
      </c>
      <c r="F583">
        <v>7952</v>
      </c>
      <c r="G583">
        <v>7985</v>
      </c>
      <c r="H583">
        <v>7767</v>
      </c>
      <c r="I583">
        <v>7715</v>
      </c>
      <c r="J583">
        <v>7723</v>
      </c>
      <c r="K583">
        <v>7736</v>
      </c>
      <c r="L583">
        <v>7709</v>
      </c>
      <c r="M583">
        <v>7861</v>
      </c>
      <c r="N583">
        <v>7961</v>
      </c>
      <c r="O583">
        <f>INDEX([1]Opioid_prescription_amounts!$C$2:$E$3144,MATCH(B583,[1]Opioid_prescription_amounts!$C$2:$C$3144,0),2)</f>
        <v>915.1</v>
      </c>
      <c r="P583">
        <f>INDEX([1]Opioid_prescription_amounts!$C$2:$E$3144,MATCH(B583,[1]Opioid_prescription_amounts!$C$2:$C$3144,0),3)</f>
        <v>1342.1</v>
      </c>
      <c r="Q583" t="s">
        <v>592</v>
      </c>
    </row>
    <row r="584" spans="2:17" x14ac:dyDescent="0.25">
      <c r="B584" t="str">
        <f t="shared" si="11"/>
        <v>Lewis</v>
      </c>
      <c r="C584" t="s">
        <v>593</v>
      </c>
      <c r="D584">
        <v>3821</v>
      </c>
      <c r="E584">
        <v>3821</v>
      </c>
      <c r="F584">
        <v>3820</v>
      </c>
      <c r="G584">
        <v>3805</v>
      </c>
      <c r="H584">
        <v>3820</v>
      </c>
      <c r="I584">
        <v>3803</v>
      </c>
      <c r="J584">
        <v>3813</v>
      </c>
      <c r="K584">
        <v>3795</v>
      </c>
      <c r="L584">
        <v>3854</v>
      </c>
      <c r="M584">
        <v>3902</v>
      </c>
      <c r="N584">
        <v>3861</v>
      </c>
      <c r="O584">
        <f>INDEX([1]Opioid_prescription_amounts!$C$2:$E$3144,MATCH(B584,[1]Opioid_prescription_amounts!$C$2:$C$3144,0),2)</f>
        <v>2010.8</v>
      </c>
      <c r="P584">
        <f>INDEX([1]Opioid_prescription_amounts!$C$2:$E$3144,MATCH(B584,[1]Opioid_prescription_amounts!$C$2:$C$3144,0),3)</f>
        <v>1588.8</v>
      </c>
      <c r="Q584" t="s">
        <v>593</v>
      </c>
    </row>
    <row r="585" spans="2:17" x14ac:dyDescent="0.25">
      <c r="B585" t="str">
        <f t="shared" si="11"/>
        <v>Lincoln</v>
      </c>
      <c r="C585" t="s">
        <v>594</v>
      </c>
      <c r="D585">
        <v>5208</v>
      </c>
      <c r="E585">
        <v>5206</v>
      </c>
      <c r="F585">
        <v>5206</v>
      </c>
      <c r="G585">
        <v>5131</v>
      </c>
      <c r="H585">
        <v>5261</v>
      </c>
      <c r="I585">
        <v>5327</v>
      </c>
      <c r="J585">
        <v>5330</v>
      </c>
      <c r="K585">
        <v>5303</v>
      </c>
      <c r="L585">
        <v>5275</v>
      </c>
      <c r="M585">
        <v>5338</v>
      </c>
      <c r="N585">
        <v>5360</v>
      </c>
      <c r="O585">
        <f>INDEX([1]Opioid_prescription_amounts!$C$2:$E$3144,MATCH(B585,[1]Opioid_prescription_amounts!$C$2:$C$3144,0),2)</f>
        <v>224.3</v>
      </c>
      <c r="P585">
        <f>INDEX([1]Opioid_prescription_amounts!$C$2:$E$3144,MATCH(B585,[1]Opioid_prescription_amounts!$C$2:$C$3144,0),3)</f>
        <v>520.6</v>
      </c>
      <c r="Q585" t="s">
        <v>594</v>
      </c>
    </row>
    <row r="586" spans="2:17" x14ac:dyDescent="0.25">
      <c r="B586" t="str">
        <f t="shared" si="11"/>
        <v>Madison</v>
      </c>
      <c r="C586" t="s">
        <v>595</v>
      </c>
      <c r="D586">
        <v>37536</v>
      </c>
      <c r="E586">
        <v>37551</v>
      </c>
      <c r="F586">
        <v>37595</v>
      </c>
      <c r="G586">
        <v>37907</v>
      </c>
      <c r="H586">
        <v>37663</v>
      </c>
      <c r="I586">
        <v>37528</v>
      </c>
      <c r="J586">
        <v>37906</v>
      </c>
      <c r="K586">
        <v>37983</v>
      </c>
      <c r="L586">
        <v>38960</v>
      </c>
      <c r="M586">
        <v>39373</v>
      </c>
      <c r="N586">
        <v>39304</v>
      </c>
      <c r="O586">
        <f>INDEX([1]Opioid_prescription_amounts!$C$2:$E$3144,MATCH(B586,[1]Opioid_prescription_amounts!$C$2:$C$3144,0),2)</f>
        <v>985.4</v>
      </c>
      <c r="P586">
        <f>INDEX([1]Opioid_prescription_amounts!$C$2:$E$3144,MATCH(B586,[1]Opioid_prescription_amounts!$C$2:$C$3144,0),3)</f>
        <v>882.9</v>
      </c>
      <c r="Q586" t="s">
        <v>595</v>
      </c>
    </row>
    <row r="587" spans="2:17" x14ac:dyDescent="0.25">
      <c r="B587" t="str">
        <f t="shared" si="11"/>
        <v>Minidoka</v>
      </c>
      <c r="C587" t="s">
        <v>596</v>
      </c>
      <c r="D587">
        <v>20069</v>
      </c>
      <c r="E587">
        <v>20055</v>
      </c>
      <c r="F587">
        <v>20083</v>
      </c>
      <c r="G587">
        <v>20208</v>
      </c>
      <c r="H587">
        <v>20157</v>
      </c>
      <c r="I587">
        <v>20407</v>
      </c>
      <c r="J587">
        <v>20348</v>
      </c>
      <c r="K587">
        <v>20451</v>
      </c>
      <c r="L587">
        <v>20654</v>
      </c>
      <c r="M587">
        <v>20796</v>
      </c>
      <c r="N587">
        <v>20825</v>
      </c>
      <c r="O587">
        <f>INDEX([1]Opioid_prescription_amounts!$C$2:$E$3144,MATCH(B587,[1]Opioid_prescription_amounts!$C$2:$C$3144,0),2)</f>
        <v>308.8</v>
      </c>
      <c r="P587">
        <f>INDEX([1]Opioid_prescription_amounts!$C$2:$E$3144,MATCH(B587,[1]Opioid_prescription_amounts!$C$2:$C$3144,0),3)</f>
        <v>409.1</v>
      </c>
      <c r="Q587" t="s">
        <v>596</v>
      </c>
    </row>
    <row r="588" spans="2:17" x14ac:dyDescent="0.25">
      <c r="B588" t="str">
        <f t="shared" si="11"/>
        <v>Nez Perce</v>
      </c>
      <c r="C588" t="s">
        <v>597</v>
      </c>
      <c r="D588">
        <v>39265</v>
      </c>
      <c r="E588">
        <v>39270</v>
      </c>
      <c r="F588">
        <v>39315</v>
      </c>
      <c r="G588">
        <v>39431</v>
      </c>
      <c r="H588">
        <v>39498</v>
      </c>
      <c r="I588">
        <v>39793</v>
      </c>
      <c r="J588">
        <v>39835</v>
      </c>
      <c r="K588">
        <v>39996</v>
      </c>
      <c r="L588">
        <v>40160</v>
      </c>
      <c r="M588">
        <v>40374</v>
      </c>
      <c r="N588">
        <v>40408</v>
      </c>
      <c r="O588">
        <f>INDEX([1]Opioid_prescription_amounts!$C$2:$E$3144,MATCH(B588,[1]Opioid_prescription_amounts!$C$2:$C$3144,0),2)</f>
        <v>1596.6</v>
      </c>
      <c r="P588">
        <f>INDEX([1]Opioid_prescription_amounts!$C$2:$E$3144,MATCH(B588,[1]Opioid_prescription_amounts!$C$2:$C$3144,0),3)</f>
        <v>1367.1</v>
      </c>
      <c r="Q588" t="s">
        <v>597</v>
      </c>
    </row>
    <row r="589" spans="2:17" x14ac:dyDescent="0.25">
      <c r="B589" t="str">
        <f t="shared" si="11"/>
        <v>Oneida</v>
      </c>
      <c r="C589" t="s">
        <v>598</v>
      </c>
      <c r="D589">
        <v>4286</v>
      </c>
      <c r="E589">
        <v>4286</v>
      </c>
      <c r="F589">
        <v>4288</v>
      </c>
      <c r="G589">
        <v>4231</v>
      </c>
      <c r="H589">
        <v>4222</v>
      </c>
      <c r="I589">
        <v>4255</v>
      </c>
      <c r="J589">
        <v>4176</v>
      </c>
      <c r="K589">
        <v>4249</v>
      </c>
      <c r="L589">
        <v>4303</v>
      </c>
      <c r="M589">
        <v>4412</v>
      </c>
      <c r="N589">
        <v>4488</v>
      </c>
      <c r="O589" t="str">
        <f>INDEX([1]Opioid_prescription_amounts!$C$2:$E$3144,MATCH(B589,[1]Opioid_prescription_amounts!$C$2:$C$3144,0),2)</f>
        <v>N/A</v>
      </c>
      <c r="P589">
        <f>INDEX([1]Opioid_prescription_amounts!$C$2:$E$3144,MATCH(B589,[1]Opioid_prescription_amounts!$C$2:$C$3144,0),3)</f>
        <v>1123.5</v>
      </c>
      <c r="Q589" t="s">
        <v>598</v>
      </c>
    </row>
    <row r="590" spans="2:17" x14ac:dyDescent="0.25">
      <c r="B590" t="str">
        <f t="shared" si="11"/>
        <v>Owyhee</v>
      </c>
      <c r="C590" t="s">
        <v>599</v>
      </c>
      <c r="D590">
        <v>11526</v>
      </c>
      <c r="E590">
        <v>11526</v>
      </c>
      <c r="F590">
        <v>11473</v>
      </c>
      <c r="G590">
        <v>11376</v>
      </c>
      <c r="H590">
        <v>11413</v>
      </c>
      <c r="I590">
        <v>11399</v>
      </c>
      <c r="J590">
        <v>11297</v>
      </c>
      <c r="K590">
        <v>11292</v>
      </c>
      <c r="L590">
        <v>11369</v>
      </c>
      <c r="M590">
        <v>11626</v>
      </c>
      <c r="N590">
        <v>11693</v>
      </c>
      <c r="O590">
        <f>INDEX([1]Opioid_prescription_amounts!$C$2:$E$3144,MATCH(B590,[1]Opioid_prescription_amounts!$C$2:$C$3144,0),2)</f>
        <v>313.10000000000002</v>
      </c>
      <c r="P590">
        <f>INDEX([1]Opioid_prescription_amounts!$C$2:$E$3144,MATCH(B590,[1]Opioid_prescription_amounts!$C$2:$C$3144,0),3)</f>
        <v>176.3</v>
      </c>
      <c r="Q590" t="s">
        <v>599</v>
      </c>
    </row>
    <row r="591" spans="2:17" x14ac:dyDescent="0.25">
      <c r="B591" t="str">
        <f t="shared" si="11"/>
        <v>Payette</v>
      </c>
      <c r="C591" t="s">
        <v>600</v>
      </c>
      <c r="D591">
        <v>22623</v>
      </c>
      <c r="E591">
        <v>22622</v>
      </c>
      <c r="F591">
        <v>22637</v>
      </c>
      <c r="G591">
        <v>22546</v>
      </c>
      <c r="H591">
        <v>22678</v>
      </c>
      <c r="I591">
        <v>22544</v>
      </c>
      <c r="J591">
        <v>22753</v>
      </c>
      <c r="K591">
        <v>22793</v>
      </c>
      <c r="L591">
        <v>22901</v>
      </c>
      <c r="M591">
        <v>23208</v>
      </c>
      <c r="N591">
        <v>23551</v>
      </c>
      <c r="O591">
        <f>INDEX([1]Opioid_prescription_amounts!$C$2:$E$3144,MATCH(B591,[1]Opioid_prescription_amounts!$C$2:$C$3144,0),2)</f>
        <v>366.7</v>
      </c>
      <c r="P591">
        <f>INDEX([1]Opioid_prescription_amounts!$C$2:$E$3144,MATCH(B591,[1]Opioid_prescription_amounts!$C$2:$C$3144,0),3)</f>
        <v>534</v>
      </c>
      <c r="Q591" t="s">
        <v>600</v>
      </c>
    </row>
    <row r="592" spans="2:17" x14ac:dyDescent="0.25">
      <c r="B592" t="str">
        <f t="shared" si="11"/>
        <v>Power</v>
      </c>
      <c r="C592" t="s">
        <v>601</v>
      </c>
      <c r="D592">
        <v>7817</v>
      </c>
      <c r="E592">
        <v>7819</v>
      </c>
      <c r="F592">
        <v>7872</v>
      </c>
      <c r="G592">
        <v>7780</v>
      </c>
      <c r="H592">
        <v>7832</v>
      </c>
      <c r="I592">
        <v>7798</v>
      </c>
      <c r="J592">
        <v>7737</v>
      </c>
      <c r="K592">
        <v>7700</v>
      </c>
      <c r="L592">
        <v>7712</v>
      </c>
      <c r="M592">
        <v>7648</v>
      </c>
      <c r="N592">
        <v>7768</v>
      </c>
      <c r="O592">
        <f>INDEX([1]Opioid_prescription_amounts!$C$2:$E$3144,MATCH(B592,[1]Opioid_prescription_amounts!$C$2:$C$3144,0),2)</f>
        <v>610.4</v>
      </c>
      <c r="P592">
        <f>INDEX([1]Opioid_prescription_amounts!$C$2:$E$3144,MATCH(B592,[1]Opioid_prescription_amounts!$C$2:$C$3144,0),3)</f>
        <v>650.1</v>
      </c>
      <c r="Q592" t="s">
        <v>601</v>
      </c>
    </row>
    <row r="593" spans="2:17" x14ac:dyDescent="0.25">
      <c r="B593" t="str">
        <f t="shared" si="11"/>
        <v>Shoshone</v>
      </c>
      <c r="C593" t="s">
        <v>602</v>
      </c>
      <c r="D593">
        <v>12765</v>
      </c>
      <c r="E593">
        <v>12800</v>
      </c>
      <c r="F593">
        <v>12770</v>
      </c>
      <c r="G593">
        <v>12681</v>
      </c>
      <c r="H593">
        <v>12722</v>
      </c>
      <c r="I593">
        <v>12693</v>
      </c>
      <c r="J593">
        <v>12394</v>
      </c>
      <c r="K593">
        <v>12456</v>
      </c>
      <c r="L593">
        <v>12430</v>
      </c>
      <c r="M593">
        <v>12552</v>
      </c>
      <c r="N593">
        <v>12796</v>
      </c>
      <c r="O593">
        <f>INDEX([1]Opioid_prescription_amounts!$C$2:$E$3144,MATCH(B593,[1]Opioid_prescription_amounts!$C$2:$C$3144,0),2)</f>
        <v>1375.3</v>
      </c>
      <c r="P593">
        <f>INDEX([1]Opioid_prescription_amounts!$C$2:$E$3144,MATCH(B593,[1]Opioid_prescription_amounts!$C$2:$C$3144,0),3)</f>
        <v>1118.0999999999999</v>
      </c>
      <c r="Q593" t="s">
        <v>602</v>
      </c>
    </row>
    <row r="594" spans="2:17" x14ac:dyDescent="0.25">
      <c r="B594" t="str">
        <f t="shared" si="11"/>
        <v>Teton</v>
      </c>
      <c r="C594" t="s">
        <v>603</v>
      </c>
      <c r="D594">
        <v>10170</v>
      </c>
      <c r="E594">
        <v>10165</v>
      </c>
      <c r="F594">
        <v>10151</v>
      </c>
      <c r="G594">
        <v>10162</v>
      </c>
      <c r="H594">
        <v>10126</v>
      </c>
      <c r="I594">
        <v>10404</v>
      </c>
      <c r="J594">
        <v>10443</v>
      </c>
      <c r="K594">
        <v>10732</v>
      </c>
      <c r="L594">
        <v>11152</v>
      </c>
      <c r="M594">
        <v>11435</v>
      </c>
      <c r="N594">
        <v>11640</v>
      </c>
      <c r="O594">
        <f>INDEX([1]Opioid_prescription_amounts!$C$2:$E$3144,MATCH(B594,[1]Opioid_prescription_amounts!$C$2:$C$3144,0),2)</f>
        <v>467.6</v>
      </c>
      <c r="P594">
        <f>INDEX([1]Opioid_prescription_amounts!$C$2:$E$3144,MATCH(B594,[1]Opioid_prescription_amounts!$C$2:$C$3144,0),3)</f>
        <v>493.4</v>
      </c>
      <c r="Q594" t="s">
        <v>603</v>
      </c>
    </row>
    <row r="595" spans="2:17" x14ac:dyDescent="0.25">
      <c r="B595" t="str">
        <f t="shared" si="11"/>
        <v>Twin Falls</v>
      </c>
      <c r="C595" t="s">
        <v>604</v>
      </c>
      <c r="D595">
        <v>77230</v>
      </c>
      <c r="E595">
        <v>77230</v>
      </c>
      <c r="F595">
        <v>77535</v>
      </c>
      <c r="G595">
        <v>78089</v>
      </c>
      <c r="H595">
        <v>78545</v>
      </c>
      <c r="I595">
        <v>79898</v>
      </c>
      <c r="J595">
        <v>80996</v>
      </c>
      <c r="K595">
        <v>82230</v>
      </c>
      <c r="L595">
        <v>83747</v>
      </c>
      <c r="M595">
        <v>85278</v>
      </c>
      <c r="N595">
        <v>86081</v>
      </c>
      <c r="O595">
        <f>INDEX([1]Opioid_prescription_amounts!$C$2:$E$3144,MATCH(B595,[1]Opioid_prescription_amounts!$C$2:$C$3144,0),2)</f>
        <v>984.9</v>
      </c>
      <c r="P595">
        <f>INDEX([1]Opioid_prescription_amounts!$C$2:$E$3144,MATCH(B595,[1]Opioid_prescription_amounts!$C$2:$C$3144,0),3)</f>
        <v>1143.4000000000001</v>
      </c>
      <c r="Q595" t="s">
        <v>604</v>
      </c>
    </row>
    <row r="596" spans="2:17" x14ac:dyDescent="0.25">
      <c r="B596" t="str">
        <f t="shared" si="11"/>
        <v>Valley</v>
      </c>
      <c r="C596" t="s">
        <v>605</v>
      </c>
      <c r="D596">
        <v>9862</v>
      </c>
      <c r="E596">
        <v>9854</v>
      </c>
      <c r="F596">
        <v>9788</v>
      </c>
      <c r="G596">
        <v>9636</v>
      </c>
      <c r="H596">
        <v>9537</v>
      </c>
      <c r="I596">
        <v>9576</v>
      </c>
      <c r="J596">
        <v>9794</v>
      </c>
      <c r="K596">
        <v>10046</v>
      </c>
      <c r="L596">
        <v>10431</v>
      </c>
      <c r="M596">
        <v>10693</v>
      </c>
      <c r="N596">
        <v>11041</v>
      </c>
      <c r="O596">
        <f>INDEX([1]Opioid_prescription_amounts!$C$2:$E$3144,MATCH(B596,[1]Opioid_prescription_amounts!$C$2:$C$3144,0),2)</f>
        <v>1022.9</v>
      </c>
      <c r="P596">
        <f>INDEX([1]Opioid_prescription_amounts!$C$2:$E$3144,MATCH(B596,[1]Opioid_prescription_amounts!$C$2:$C$3144,0),3)</f>
        <v>1135.0999999999999</v>
      </c>
      <c r="Q596" t="s">
        <v>605</v>
      </c>
    </row>
    <row r="597" spans="2:17" x14ac:dyDescent="0.25">
      <c r="B597" t="str">
        <f t="shared" si="11"/>
        <v>Washington</v>
      </c>
      <c r="C597" t="s">
        <v>606</v>
      </c>
      <c r="D597">
        <v>10198</v>
      </c>
      <c r="E597">
        <v>10198</v>
      </c>
      <c r="F597">
        <v>10177</v>
      </c>
      <c r="G597">
        <v>10135</v>
      </c>
      <c r="H597">
        <v>10030</v>
      </c>
      <c r="I597">
        <v>9919</v>
      </c>
      <c r="J597">
        <v>9958</v>
      </c>
      <c r="K597">
        <v>9899</v>
      </c>
      <c r="L597">
        <v>10044</v>
      </c>
      <c r="M597">
        <v>10061</v>
      </c>
      <c r="N597">
        <v>10161</v>
      </c>
      <c r="O597">
        <f>INDEX([1]Opioid_prescription_amounts!$C$2:$E$3144,MATCH(B597,[1]Opioid_prescription_amounts!$C$2:$C$3144,0),2)</f>
        <v>236.6</v>
      </c>
      <c r="P597">
        <f>INDEX([1]Opioid_prescription_amounts!$C$2:$E$3144,MATCH(B597,[1]Opioid_prescription_amounts!$C$2:$C$3144,0),3)</f>
        <v>358.7</v>
      </c>
      <c r="Q597" t="s">
        <v>606</v>
      </c>
    </row>
    <row r="598" spans="2:17" x14ac:dyDescent="0.25">
      <c r="B598" t="str">
        <f t="shared" si="11"/>
        <v>Adams</v>
      </c>
      <c r="C598" t="s">
        <v>607</v>
      </c>
      <c r="D598">
        <v>67103</v>
      </c>
      <c r="E598">
        <v>67097</v>
      </c>
      <c r="F598">
        <v>67160</v>
      </c>
      <c r="G598">
        <v>67201</v>
      </c>
      <c r="H598">
        <v>67135</v>
      </c>
      <c r="I598">
        <v>67001</v>
      </c>
      <c r="J598">
        <v>66973</v>
      </c>
      <c r="K598">
        <v>66857</v>
      </c>
      <c r="L598">
        <v>66521</v>
      </c>
      <c r="M598">
        <v>66094</v>
      </c>
      <c r="N598">
        <v>65691</v>
      </c>
      <c r="O598">
        <f>INDEX([1]Opioid_prescription_amounts!$C$2:$E$3144,MATCH(B598,[1]Opioid_prescription_amounts!$C$2:$C$3144,0),2)</f>
        <v>613.4</v>
      </c>
      <c r="P598">
        <f>INDEX([1]Opioid_prescription_amounts!$C$2:$E$3144,MATCH(B598,[1]Opioid_prescription_amounts!$C$2:$C$3144,0),3)</f>
        <v>528.1</v>
      </c>
      <c r="Q598" t="s">
        <v>607</v>
      </c>
    </row>
    <row r="599" spans="2:17" x14ac:dyDescent="0.25">
      <c r="B599" t="str">
        <f t="shared" si="11"/>
        <v>Alexander</v>
      </c>
      <c r="C599" t="s">
        <v>608</v>
      </c>
      <c r="D599">
        <v>8238</v>
      </c>
      <c r="E599">
        <v>8238</v>
      </c>
      <c r="F599">
        <v>8206</v>
      </c>
      <c r="G599">
        <v>7992</v>
      </c>
      <c r="H599">
        <v>7719</v>
      </c>
      <c r="I599">
        <v>7236</v>
      </c>
      <c r="J599">
        <v>7082</v>
      </c>
      <c r="K599">
        <v>6761</v>
      </c>
      <c r="L599">
        <v>6457</v>
      </c>
      <c r="M599">
        <v>6302</v>
      </c>
      <c r="N599">
        <v>6060</v>
      </c>
      <c r="O599">
        <f>INDEX([1]Opioid_prescription_amounts!$C$2:$E$3144,MATCH(B599,[1]Opioid_prescription_amounts!$C$2:$C$3144,0),2)</f>
        <v>476.3</v>
      </c>
      <c r="P599">
        <f>INDEX([1]Opioid_prescription_amounts!$C$2:$E$3144,MATCH(B599,[1]Opioid_prescription_amounts!$C$2:$C$3144,0),3)</f>
        <v>348.4</v>
      </c>
      <c r="Q599" t="s">
        <v>608</v>
      </c>
    </row>
    <row r="600" spans="2:17" x14ac:dyDescent="0.25">
      <c r="B600" t="str">
        <f t="shared" si="11"/>
        <v>Bond</v>
      </c>
      <c r="C600" t="s">
        <v>609</v>
      </c>
      <c r="D600">
        <v>17768</v>
      </c>
      <c r="E600">
        <v>17768</v>
      </c>
      <c r="F600">
        <v>17787</v>
      </c>
      <c r="G600">
        <v>17724</v>
      </c>
      <c r="H600">
        <v>17534</v>
      </c>
      <c r="I600">
        <v>17327</v>
      </c>
      <c r="J600">
        <v>17071</v>
      </c>
      <c r="K600">
        <v>16684</v>
      </c>
      <c r="L600">
        <v>16541</v>
      </c>
      <c r="M600">
        <v>16635</v>
      </c>
      <c r="N600">
        <v>16630</v>
      </c>
      <c r="O600">
        <f>INDEX([1]Opioid_prescription_amounts!$C$2:$E$3144,MATCH(B600,[1]Opioid_prescription_amounts!$C$2:$C$3144,0),2)</f>
        <v>451.5</v>
      </c>
      <c r="P600">
        <f>INDEX([1]Opioid_prescription_amounts!$C$2:$E$3144,MATCH(B600,[1]Opioid_prescription_amounts!$C$2:$C$3144,0),3)</f>
        <v>466.6</v>
      </c>
      <c r="Q600" t="s">
        <v>609</v>
      </c>
    </row>
    <row r="601" spans="2:17" x14ac:dyDescent="0.25">
      <c r="B601" t="str">
        <f t="shared" si="11"/>
        <v>Boone</v>
      </c>
      <c r="C601" t="s">
        <v>610</v>
      </c>
      <c r="D601">
        <v>54165</v>
      </c>
      <c r="E601">
        <v>54167</v>
      </c>
      <c r="F601">
        <v>54103</v>
      </c>
      <c r="G601">
        <v>54132</v>
      </c>
      <c r="H601">
        <v>53750</v>
      </c>
      <c r="I601">
        <v>53767</v>
      </c>
      <c r="J601">
        <v>53740</v>
      </c>
      <c r="K601">
        <v>53606</v>
      </c>
      <c r="L601">
        <v>53594</v>
      </c>
      <c r="M601">
        <v>53512</v>
      </c>
      <c r="N601">
        <v>53577</v>
      </c>
      <c r="O601">
        <f>INDEX([1]Opioid_prescription_amounts!$C$2:$E$3144,MATCH(B601,[1]Opioid_prescription_amounts!$C$2:$C$3144,0),2)</f>
        <v>1583.2</v>
      </c>
      <c r="P601">
        <f>INDEX([1]Opioid_prescription_amounts!$C$2:$E$3144,MATCH(B601,[1]Opioid_prescription_amounts!$C$2:$C$3144,0),3)</f>
        <v>1795.4</v>
      </c>
      <c r="Q601" t="s">
        <v>610</v>
      </c>
    </row>
    <row r="602" spans="2:17" x14ac:dyDescent="0.25">
      <c r="B602" t="str">
        <f t="shared" si="11"/>
        <v>Brown</v>
      </c>
      <c r="C602" t="s">
        <v>611</v>
      </c>
      <c r="D602">
        <v>6937</v>
      </c>
      <c r="E602">
        <v>6937</v>
      </c>
      <c r="F602">
        <v>6919</v>
      </c>
      <c r="G602">
        <v>6879</v>
      </c>
      <c r="H602">
        <v>6888</v>
      </c>
      <c r="I602">
        <v>6863</v>
      </c>
      <c r="J602">
        <v>6833</v>
      </c>
      <c r="K602">
        <v>6748</v>
      </c>
      <c r="L602">
        <v>6627</v>
      </c>
      <c r="M602">
        <v>6611</v>
      </c>
      <c r="N602">
        <v>6556</v>
      </c>
      <c r="O602" t="str">
        <f>INDEX([1]Opioid_prescription_amounts!$C$2:$E$3144,MATCH(B602,[1]Opioid_prescription_amounts!$C$2:$C$3144,0),2)</f>
        <v>N/A</v>
      </c>
      <c r="P602">
        <f>INDEX([1]Opioid_prescription_amounts!$C$2:$E$3144,MATCH(B602,[1]Opioid_prescription_amounts!$C$2:$C$3144,0),3)</f>
        <v>42.4</v>
      </c>
      <c r="Q602" t="s">
        <v>611</v>
      </c>
    </row>
    <row r="603" spans="2:17" x14ac:dyDescent="0.25">
      <c r="B603" t="str">
        <f t="shared" si="11"/>
        <v>Bureau</v>
      </c>
      <c r="C603" t="s">
        <v>612</v>
      </c>
      <c r="D603">
        <v>34978</v>
      </c>
      <c r="E603">
        <v>34980</v>
      </c>
      <c r="F603">
        <v>34959</v>
      </c>
      <c r="G603">
        <v>34623</v>
      </c>
      <c r="H603">
        <v>34345</v>
      </c>
      <c r="I603">
        <v>34113</v>
      </c>
      <c r="J603">
        <v>33861</v>
      </c>
      <c r="K603">
        <v>33490</v>
      </c>
      <c r="L603">
        <v>33391</v>
      </c>
      <c r="M603">
        <v>33168</v>
      </c>
      <c r="N603">
        <v>32993</v>
      </c>
      <c r="O603">
        <f>INDEX([1]Opioid_prescription_amounts!$C$2:$E$3144,MATCH(B603,[1]Opioid_prescription_amounts!$C$2:$C$3144,0),2)</f>
        <v>242.8</v>
      </c>
      <c r="P603">
        <f>INDEX([1]Opioid_prescription_amounts!$C$2:$E$3144,MATCH(B603,[1]Opioid_prescription_amounts!$C$2:$C$3144,0),3)</f>
        <v>202.6</v>
      </c>
      <c r="Q603" t="s">
        <v>612</v>
      </c>
    </row>
    <row r="604" spans="2:17" x14ac:dyDescent="0.25">
      <c r="B604" t="str">
        <f t="shared" si="11"/>
        <v>Calhoun</v>
      </c>
      <c r="C604" t="s">
        <v>613</v>
      </c>
      <c r="D604">
        <v>5089</v>
      </c>
      <c r="E604">
        <v>5089</v>
      </c>
      <c r="F604">
        <v>5096</v>
      </c>
      <c r="G604">
        <v>5048</v>
      </c>
      <c r="H604">
        <v>4985</v>
      </c>
      <c r="I604">
        <v>5008</v>
      </c>
      <c r="J604">
        <v>4925</v>
      </c>
      <c r="K604">
        <v>4858</v>
      </c>
      <c r="L604">
        <v>4866</v>
      </c>
      <c r="M604">
        <v>4841</v>
      </c>
      <c r="N604">
        <v>4802</v>
      </c>
      <c r="O604">
        <f>INDEX([1]Opioid_prescription_amounts!$C$2:$E$3144,MATCH(B604,[1]Opioid_prescription_amounts!$C$2:$C$3144,0),2)</f>
        <v>1741.4</v>
      </c>
      <c r="P604">
        <f>INDEX([1]Opioid_prescription_amounts!$C$2:$E$3144,MATCH(B604,[1]Opioid_prescription_amounts!$C$2:$C$3144,0),3)</f>
        <v>1755.6</v>
      </c>
      <c r="Q604" t="s">
        <v>613</v>
      </c>
    </row>
    <row r="605" spans="2:17" x14ac:dyDescent="0.25">
      <c r="B605" t="str">
        <f t="shared" si="11"/>
        <v>Carroll</v>
      </c>
      <c r="C605" t="s">
        <v>614</v>
      </c>
      <c r="D605">
        <v>15387</v>
      </c>
      <c r="E605">
        <v>15391</v>
      </c>
      <c r="F605">
        <v>15392</v>
      </c>
      <c r="G605">
        <v>15226</v>
      </c>
      <c r="H605">
        <v>15119</v>
      </c>
      <c r="I605">
        <v>14969</v>
      </c>
      <c r="J605">
        <v>14783</v>
      </c>
      <c r="K605">
        <v>14640</v>
      </c>
      <c r="L605">
        <v>14593</v>
      </c>
      <c r="M605">
        <v>14481</v>
      </c>
      <c r="N605">
        <v>14312</v>
      </c>
      <c r="O605">
        <f>INDEX([1]Opioid_prescription_amounts!$C$2:$E$3144,MATCH(B605,[1]Opioid_prescription_amounts!$C$2:$C$3144,0),2)</f>
        <v>625.5</v>
      </c>
      <c r="P605">
        <f>INDEX([1]Opioid_prescription_amounts!$C$2:$E$3144,MATCH(B605,[1]Opioid_prescription_amounts!$C$2:$C$3144,0),3)</f>
        <v>667</v>
      </c>
      <c r="Q605" t="s">
        <v>614</v>
      </c>
    </row>
    <row r="606" spans="2:17" x14ac:dyDescent="0.25">
      <c r="B606" t="str">
        <f t="shared" si="11"/>
        <v>Cass</v>
      </c>
      <c r="C606" t="s">
        <v>615</v>
      </c>
      <c r="D606">
        <v>13642</v>
      </c>
      <c r="E606">
        <v>13641</v>
      </c>
      <c r="F606">
        <v>13638</v>
      </c>
      <c r="G606">
        <v>13632</v>
      </c>
      <c r="H606">
        <v>13434</v>
      </c>
      <c r="I606">
        <v>13301</v>
      </c>
      <c r="J606">
        <v>13091</v>
      </c>
      <c r="K606">
        <v>12848</v>
      </c>
      <c r="L606">
        <v>12667</v>
      </c>
      <c r="M606">
        <v>12461</v>
      </c>
      <c r="N606">
        <v>12260</v>
      </c>
      <c r="O606">
        <f>INDEX([1]Opioid_prescription_amounts!$C$2:$E$3144,MATCH(B606,[1]Opioid_prescription_amounts!$C$2:$C$3144,0),2)</f>
        <v>820.3</v>
      </c>
      <c r="P606">
        <f>INDEX([1]Opioid_prescription_amounts!$C$2:$E$3144,MATCH(B606,[1]Opioid_prescription_amounts!$C$2:$C$3144,0),3)</f>
        <v>709.9</v>
      </c>
      <c r="Q606" t="s">
        <v>615</v>
      </c>
    </row>
    <row r="607" spans="2:17" x14ac:dyDescent="0.25">
      <c r="B607" t="str">
        <f t="shared" si="11"/>
        <v>Champaign</v>
      </c>
      <c r="C607" t="s">
        <v>616</v>
      </c>
      <c r="D607">
        <v>201081</v>
      </c>
      <c r="E607">
        <v>201081</v>
      </c>
      <c r="F607">
        <v>201541</v>
      </c>
      <c r="G607">
        <v>203174</v>
      </c>
      <c r="H607">
        <v>204626</v>
      </c>
      <c r="I607">
        <v>206433</v>
      </c>
      <c r="J607">
        <v>207959</v>
      </c>
      <c r="K607">
        <v>209234</v>
      </c>
      <c r="L607">
        <v>209961</v>
      </c>
      <c r="M607">
        <v>210104</v>
      </c>
      <c r="N607">
        <v>209983</v>
      </c>
      <c r="O607">
        <f>INDEX([1]Opioid_prescription_amounts!$C$2:$E$3144,MATCH(B607,[1]Opioid_prescription_amounts!$C$2:$C$3144,0),2)</f>
        <v>483.9</v>
      </c>
      <c r="P607">
        <f>INDEX([1]Opioid_prescription_amounts!$C$2:$E$3144,MATCH(B607,[1]Opioid_prescription_amounts!$C$2:$C$3144,0),3)</f>
        <v>480.1</v>
      </c>
      <c r="Q607" t="s">
        <v>616</v>
      </c>
    </row>
    <row r="608" spans="2:17" x14ac:dyDescent="0.25">
      <c r="B608" t="str">
        <f t="shared" si="11"/>
        <v>Christian</v>
      </c>
      <c r="C608" t="s">
        <v>617</v>
      </c>
      <c r="D608">
        <v>34800</v>
      </c>
      <c r="E608">
        <v>34793</v>
      </c>
      <c r="F608">
        <v>34764</v>
      </c>
      <c r="G608">
        <v>34699</v>
      </c>
      <c r="H608">
        <v>34516</v>
      </c>
      <c r="I608">
        <v>34147</v>
      </c>
      <c r="J608">
        <v>33810</v>
      </c>
      <c r="K608">
        <v>33457</v>
      </c>
      <c r="L608">
        <v>33214</v>
      </c>
      <c r="M608">
        <v>33011</v>
      </c>
      <c r="N608">
        <v>32661</v>
      </c>
      <c r="O608">
        <f>INDEX([1]Opioid_prescription_amounts!$C$2:$E$3144,MATCH(B608,[1]Opioid_prescription_amounts!$C$2:$C$3144,0),2)</f>
        <v>855.9</v>
      </c>
      <c r="P608">
        <f>INDEX([1]Opioid_prescription_amounts!$C$2:$E$3144,MATCH(B608,[1]Opioid_prescription_amounts!$C$2:$C$3144,0),3)</f>
        <v>639</v>
      </c>
      <c r="Q608" t="s">
        <v>617</v>
      </c>
    </row>
    <row r="609" spans="2:17" x14ac:dyDescent="0.25">
      <c r="B609" t="str">
        <f t="shared" si="11"/>
        <v>Clark</v>
      </c>
      <c r="C609" t="s">
        <v>618</v>
      </c>
      <c r="D609">
        <v>16335</v>
      </c>
      <c r="E609">
        <v>16335</v>
      </c>
      <c r="F609">
        <v>16291</v>
      </c>
      <c r="G609">
        <v>16200</v>
      </c>
      <c r="H609">
        <v>16258</v>
      </c>
      <c r="I609">
        <v>16095</v>
      </c>
      <c r="J609">
        <v>16046</v>
      </c>
      <c r="K609">
        <v>15869</v>
      </c>
      <c r="L609">
        <v>15860</v>
      </c>
      <c r="M609">
        <v>15809</v>
      </c>
      <c r="N609">
        <v>15596</v>
      </c>
      <c r="O609">
        <f>INDEX([1]Opioid_prescription_amounts!$C$2:$E$3144,MATCH(B609,[1]Opioid_prescription_amounts!$C$2:$C$3144,0),2)</f>
        <v>597.4</v>
      </c>
      <c r="P609">
        <f>INDEX([1]Opioid_prescription_amounts!$C$2:$E$3144,MATCH(B609,[1]Opioid_prescription_amounts!$C$2:$C$3144,0),3)</f>
        <v>626.70000000000005</v>
      </c>
      <c r="Q609" t="s">
        <v>618</v>
      </c>
    </row>
    <row r="610" spans="2:17" x14ac:dyDescent="0.25">
      <c r="B610" t="str">
        <f t="shared" si="11"/>
        <v>Clay</v>
      </c>
      <c r="C610" t="s">
        <v>619</v>
      </c>
      <c r="D610">
        <v>13815</v>
      </c>
      <c r="E610">
        <v>13815</v>
      </c>
      <c r="F610">
        <v>13827</v>
      </c>
      <c r="G610">
        <v>13725</v>
      </c>
      <c r="H610">
        <v>13715</v>
      </c>
      <c r="I610">
        <v>13556</v>
      </c>
      <c r="J610">
        <v>13446</v>
      </c>
      <c r="K610">
        <v>13402</v>
      </c>
      <c r="L610">
        <v>13315</v>
      </c>
      <c r="M610">
        <v>13272</v>
      </c>
      <c r="N610">
        <v>13253</v>
      </c>
      <c r="O610">
        <f>INDEX([1]Opioid_prescription_amounts!$C$2:$E$3144,MATCH(B610,[1]Opioid_prescription_amounts!$C$2:$C$3144,0),2)</f>
        <v>1196.0999999999999</v>
      </c>
      <c r="P610">
        <f>INDEX([1]Opioid_prescription_amounts!$C$2:$E$3144,MATCH(B610,[1]Opioid_prescription_amounts!$C$2:$C$3144,0),3)</f>
        <v>1223.5</v>
      </c>
      <c r="Q610" t="s">
        <v>619</v>
      </c>
    </row>
    <row r="611" spans="2:17" x14ac:dyDescent="0.25">
      <c r="B611" t="str">
        <f t="shared" si="11"/>
        <v>Clinton</v>
      </c>
      <c r="C611" t="s">
        <v>620</v>
      </c>
      <c r="D611">
        <v>37762</v>
      </c>
      <c r="E611">
        <v>37762</v>
      </c>
      <c r="F611">
        <v>37840</v>
      </c>
      <c r="G611">
        <v>38023</v>
      </c>
      <c r="H611">
        <v>37912</v>
      </c>
      <c r="I611">
        <v>37727</v>
      </c>
      <c r="J611">
        <v>37644</v>
      </c>
      <c r="K611">
        <v>37660</v>
      </c>
      <c r="L611">
        <v>37592</v>
      </c>
      <c r="M611">
        <v>37607</v>
      </c>
      <c r="N611">
        <v>37639</v>
      </c>
      <c r="O611">
        <f>INDEX([1]Opioid_prescription_amounts!$C$2:$E$3144,MATCH(B611,[1]Opioid_prescription_amounts!$C$2:$C$3144,0),2)</f>
        <v>554.29999999999995</v>
      </c>
      <c r="P611">
        <f>INDEX([1]Opioid_prescription_amounts!$C$2:$E$3144,MATCH(B611,[1]Opioid_prescription_amounts!$C$2:$C$3144,0),3)</f>
        <v>553.1</v>
      </c>
      <c r="Q611" t="s">
        <v>620</v>
      </c>
    </row>
    <row r="612" spans="2:17" x14ac:dyDescent="0.25">
      <c r="B612" t="str">
        <f t="shared" si="11"/>
        <v>Coles</v>
      </c>
      <c r="C612" t="s">
        <v>621</v>
      </c>
      <c r="D612">
        <v>53873</v>
      </c>
      <c r="E612">
        <v>53876</v>
      </c>
      <c r="F612">
        <v>53868</v>
      </c>
      <c r="G612">
        <v>53620</v>
      </c>
      <c r="H612">
        <v>53314</v>
      </c>
      <c r="I612">
        <v>53052</v>
      </c>
      <c r="J612">
        <v>52522</v>
      </c>
      <c r="K612">
        <v>52160</v>
      </c>
      <c r="L612">
        <v>51767</v>
      </c>
      <c r="M612">
        <v>51348</v>
      </c>
      <c r="N612">
        <v>50885</v>
      </c>
      <c r="O612">
        <f>INDEX([1]Opioid_prescription_amounts!$C$2:$E$3144,MATCH(B612,[1]Opioid_prescription_amounts!$C$2:$C$3144,0),2)</f>
        <v>756.5</v>
      </c>
      <c r="P612">
        <f>INDEX([1]Opioid_prescription_amounts!$C$2:$E$3144,MATCH(B612,[1]Opioid_prescription_amounts!$C$2:$C$3144,0),3)</f>
        <v>667.2</v>
      </c>
      <c r="Q612" t="s">
        <v>621</v>
      </c>
    </row>
    <row r="613" spans="2:17" x14ac:dyDescent="0.25">
      <c r="B613" t="str">
        <f t="shared" si="11"/>
        <v>Cook</v>
      </c>
      <c r="C613" t="s">
        <v>622</v>
      </c>
      <c r="D613">
        <v>5194675</v>
      </c>
      <c r="E613">
        <v>5195026</v>
      </c>
      <c r="F613">
        <v>5199166</v>
      </c>
      <c r="G613">
        <v>5219977</v>
      </c>
      <c r="H613">
        <v>5240505</v>
      </c>
      <c r="I613">
        <v>5254885</v>
      </c>
      <c r="J613">
        <v>5257481</v>
      </c>
      <c r="K613">
        <v>5247662</v>
      </c>
      <c r="L613">
        <v>5228455</v>
      </c>
      <c r="M613">
        <v>5204502</v>
      </c>
      <c r="N613">
        <v>5180493</v>
      </c>
      <c r="O613">
        <f>INDEX([1]Opioid_prescription_amounts!$C$2:$E$3144,MATCH(B613,[1]Opioid_prescription_amounts!$C$2:$C$3144,0),2)</f>
        <v>598.29999999999995</v>
      </c>
      <c r="P613">
        <f>INDEX([1]Opioid_prescription_amounts!$C$2:$E$3144,MATCH(B613,[1]Opioid_prescription_amounts!$C$2:$C$3144,0),3)</f>
        <v>702.3</v>
      </c>
      <c r="Q613" t="s">
        <v>622</v>
      </c>
    </row>
    <row r="614" spans="2:17" x14ac:dyDescent="0.25">
      <c r="B614" t="str">
        <f t="shared" si="11"/>
        <v>Crawford</v>
      </c>
      <c r="C614" t="s">
        <v>623</v>
      </c>
      <c r="D614">
        <v>19817</v>
      </c>
      <c r="E614">
        <v>19818</v>
      </c>
      <c r="F614">
        <v>19802</v>
      </c>
      <c r="G614">
        <v>19773</v>
      </c>
      <c r="H614">
        <v>19587</v>
      </c>
      <c r="I614">
        <v>19435</v>
      </c>
      <c r="J614">
        <v>19285</v>
      </c>
      <c r="K614">
        <v>19258</v>
      </c>
      <c r="L614">
        <v>19136</v>
      </c>
      <c r="M614">
        <v>18955</v>
      </c>
      <c r="N614">
        <v>18807</v>
      </c>
      <c r="O614">
        <f>INDEX([1]Opioid_prescription_amounts!$C$2:$E$3144,MATCH(B614,[1]Opioid_prescription_amounts!$C$2:$C$3144,0),2)</f>
        <v>1512.8</v>
      </c>
      <c r="P614">
        <f>INDEX([1]Opioid_prescription_amounts!$C$2:$E$3144,MATCH(B614,[1]Opioid_prescription_amounts!$C$2:$C$3144,0),3)</f>
        <v>1657.5</v>
      </c>
      <c r="Q614" t="s">
        <v>623</v>
      </c>
    </row>
    <row r="615" spans="2:17" x14ac:dyDescent="0.25">
      <c r="B615" t="str">
        <f t="shared" si="11"/>
        <v>Cumberland</v>
      </c>
      <c r="C615" t="s">
        <v>624</v>
      </c>
      <c r="D615">
        <v>11048</v>
      </c>
      <c r="E615">
        <v>11045</v>
      </c>
      <c r="F615">
        <v>11053</v>
      </c>
      <c r="G615">
        <v>11079</v>
      </c>
      <c r="H615">
        <v>10949</v>
      </c>
      <c r="I615">
        <v>10905</v>
      </c>
      <c r="J615">
        <v>10924</v>
      </c>
      <c r="K615">
        <v>10860</v>
      </c>
      <c r="L615">
        <v>10868</v>
      </c>
      <c r="M615">
        <v>10864</v>
      </c>
      <c r="N615">
        <v>10808</v>
      </c>
      <c r="O615" t="str">
        <f>INDEX([1]Opioid_prescription_amounts!$C$2:$E$3144,MATCH(B615,[1]Opioid_prescription_amounts!$C$2:$C$3144,0),2)</f>
        <v>N/A</v>
      </c>
      <c r="P615">
        <f>INDEX([1]Opioid_prescription_amounts!$C$2:$E$3144,MATCH(B615,[1]Opioid_prescription_amounts!$C$2:$C$3144,0),3)</f>
        <v>9.6</v>
      </c>
      <c r="Q615" t="s">
        <v>624</v>
      </c>
    </row>
    <row r="616" spans="2:17" x14ac:dyDescent="0.25">
      <c r="B616" t="str">
        <f t="shared" si="11"/>
        <v>DeKalb</v>
      </c>
      <c r="C616" t="s">
        <v>625</v>
      </c>
      <c r="D616">
        <v>105160</v>
      </c>
      <c r="E616">
        <v>105160</v>
      </c>
      <c r="F616">
        <v>105147</v>
      </c>
      <c r="G616">
        <v>104438</v>
      </c>
      <c r="H616">
        <v>104360</v>
      </c>
      <c r="I616">
        <v>104207</v>
      </c>
      <c r="J616">
        <v>104570</v>
      </c>
      <c r="K616">
        <v>104154</v>
      </c>
      <c r="L616">
        <v>103984</v>
      </c>
      <c r="M616">
        <v>104151</v>
      </c>
      <c r="N616">
        <v>104143</v>
      </c>
      <c r="O616">
        <f>INDEX([1]Opioid_prescription_amounts!$C$2:$E$3144,MATCH(B616,[1]Opioid_prescription_amounts!$C$2:$C$3144,0),2)</f>
        <v>333.2</v>
      </c>
      <c r="P616">
        <f>INDEX([1]Opioid_prescription_amounts!$C$2:$E$3144,MATCH(B616,[1]Opioid_prescription_amounts!$C$2:$C$3144,0),3)</f>
        <v>291.7</v>
      </c>
      <c r="Q616" t="s">
        <v>625</v>
      </c>
    </row>
    <row r="617" spans="2:17" x14ac:dyDescent="0.25">
      <c r="B617" t="str">
        <f t="shared" si="11"/>
        <v>De Witt</v>
      </c>
      <c r="C617" t="s">
        <v>626</v>
      </c>
      <c r="D617">
        <v>16561</v>
      </c>
      <c r="E617">
        <v>16558</v>
      </c>
      <c r="F617">
        <v>16590</v>
      </c>
      <c r="G617">
        <v>16546</v>
      </c>
      <c r="H617">
        <v>16490</v>
      </c>
      <c r="I617">
        <v>16373</v>
      </c>
      <c r="J617">
        <v>16216</v>
      </c>
      <c r="K617">
        <v>16181</v>
      </c>
      <c r="L617">
        <v>16133</v>
      </c>
      <c r="M617">
        <v>15909</v>
      </c>
      <c r="N617">
        <v>15769</v>
      </c>
      <c r="O617">
        <f>INDEX([1]Opioid_prescription_amounts!$C$2:$E$3144,MATCH(B617,[1]Opioid_prescription_amounts!$C$2:$C$3144,0),2)</f>
        <v>567.79999999999995</v>
      </c>
      <c r="P617">
        <f>INDEX([1]Opioid_prescription_amounts!$C$2:$E$3144,MATCH(B617,[1]Opioid_prescription_amounts!$C$2:$C$3144,0),3)</f>
        <v>612.6</v>
      </c>
      <c r="Q617" t="s">
        <v>626</v>
      </c>
    </row>
    <row r="618" spans="2:17" x14ac:dyDescent="0.25">
      <c r="B618" t="str">
        <f t="shared" si="11"/>
        <v>Douglas</v>
      </c>
      <c r="C618" t="s">
        <v>627</v>
      </c>
      <c r="D618">
        <v>19980</v>
      </c>
      <c r="E618">
        <v>19977</v>
      </c>
      <c r="F618">
        <v>19982</v>
      </c>
      <c r="G618">
        <v>19867</v>
      </c>
      <c r="H618">
        <v>19886</v>
      </c>
      <c r="I618">
        <v>19859</v>
      </c>
      <c r="J618">
        <v>19903</v>
      </c>
      <c r="K618">
        <v>19831</v>
      </c>
      <c r="L618">
        <v>19720</v>
      </c>
      <c r="M618">
        <v>19639</v>
      </c>
      <c r="N618">
        <v>19479</v>
      </c>
      <c r="O618">
        <f>INDEX([1]Opioid_prescription_amounts!$C$2:$E$3144,MATCH(B618,[1]Opioid_prescription_amounts!$C$2:$C$3144,0),2)</f>
        <v>546.1</v>
      </c>
      <c r="P618">
        <f>INDEX([1]Opioid_prescription_amounts!$C$2:$E$3144,MATCH(B618,[1]Opioid_prescription_amounts!$C$2:$C$3144,0),3)</f>
        <v>404.5</v>
      </c>
      <c r="Q618" t="s">
        <v>627</v>
      </c>
    </row>
    <row r="619" spans="2:17" x14ac:dyDescent="0.25">
      <c r="B619" t="str">
        <f t="shared" si="11"/>
        <v>DuPage</v>
      </c>
      <c r="C619" t="s">
        <v>628</v>
      </c>
      <c r="D619">
        <v>916924</v>
      </c>
      <c r="E619">
        <v>916771</v>
      </c>
      <c r="F619">
        <v>918029</v>
      </c>
      <c r="G619">
        <v>924852</v>
      </c>
      <c r="H619">
        <v>928823</v>
      </c>
      <c r="I619">
        <v>932519</v>
      </c>
      <c r="J619">
        <v>933820</v>
      </c>
      <c r="K619">
        <v>933965</v>
      </c>
      <c r="L619">
        <v>931680</v>
      </c>
      <c r="M619">
        <v>930662</v>
      </c>
      <c r="N619">
        <v>928589</v>
      </c>
      <c r="O619">
        <f>INDEX([1]Opioid_prescription_amounts!$C$2:$E$3144,MATCH(B619,[1]Opioid_prescription_amounts!$C$2:$C$3144,0),2)</f>
        <v>395.7</v>
      </c>
      <c r="P619">
        <f>INDEX([1]Opioid_prescription_amounts!$C$2:$E$3144,MATCH(B619,[1]Opioid_prescription_amounts!$C$2:$C$3144,0),3)</f>
        <v>377.8</v>
      </c>
      <c r="Q619" t="s">
        <v>628</v>
      </c>
    </row>
    <row r="620" spans="2:17" x14ac:dyDescent="0.25">
      <c r="B620" t="str">
        <f t="shared" si="11"/>
        <v>Edgar</v>
      </c>
      <c r="C620" t="s">
        <v>629</v>
      </c>
      <c r="D620">
        <v>18576</v>
      </c>
      <c r="E620">
        <v>18576</v>
      </c>
      <c r="F620">
        <v>18507</v>
      </c>
      <c r="G620">
        <v>18387</v>
      </c>
      <c r="H620">
        <v>18154</v>
      </c>
      <c r="I620">
        <v>17938</v>
      </c>
      <c r="J620">
        <v>17805</v>
      </c>
      <c r="K620">
        <v>17603</v>
      </c>
      <c r="L620">
        <v>17518</v>
      </c>
      <c r="M620">
        <v>17411</v>
      </c>
      <c r="N620">
        <v>17360</v>
      </c>
      <c r="O620">
        <f>INDEX([1]Opioid_prescription_amounts!$C$2:$E$3144,MATCH(B620,[1]Opioid_prescription_amounts!$C$2:$C$3144,0),2)</f>
        <v>840.6</v>
      </c>
      <c r="P620">
        <f>INDEX([1]Opioid_prescription_amounts!$C$2:$E$3144,MATCH(B620,[1]Opioid_prescription_amounts!$C$2:$C$3144,0),3)</f>
        <v>770</v>
      </c>
      <c r="Q620" t="s">
        <v>629</v>
      </c>
    </row>
    <row r="621" spans="2:17" x14ac:dyDescent="0.25">
      <c r="B621" t="str">
        <f t="shared" si="11"/>
        <v>Edwards</v>
      </c>
      <c r="C621" t="s">
        <v>630</v>
      </c>
      <c r="D621">
        <v>6721</v>
      </c>
      <c r="E621">
        <v>6721</v>
      </c>
      <c r="F621">
        <v>6734</v>
      </c>
      <c r="G621">
        <v>6668</v>
      </c>
      <c r="H621">
        <v>6721</v>
      </c>
      <c r="I621">
        <v>6687</v>
      </c>
      <c r="J621">
        <v>6628</v>
      </c>
      <c r="K621">
        <v>6509</v>
      </c>
      <c r="L621">
        <v>6535</v>
      </c>
      <c r="M621">
        <v>6471</v>
      </c>
      <c r="N621">
        <v>6392</v>
      </c>
      <c r="O621">
        <f>INDEX([1]Opioid_prescription_amounts!$C$2:$E$3144,MATCH(B621,[1]Opioid_prescription_amounts!$C$2:$C$3144,0),2)</f>
        <v>710.2</v>
      </c>
      <c r="P621">
        <f>INDEX([1]Opioid_prescription_amounts!$C$2:$E$3144,MATCH(B621,[1]Opioid_prescription_amounts!$C$2:$C$3144,0),3)</f>
        <v>798.1</v>
      </c>
      <c r="Q621" t="s">
        <v>630</v>
      </c>
    </row>
    <row r="622" spans="2:17" x14ac:dyDescent="0.25">
      <c r="B622" t="str">
        <f t="shared" si="11"/>
        <v>Effingham</v>
      </c>
      <c r="C622" t="s">
        <v>631</v>
      </c>
      <c r="D622">
        <v>34242</v>
      </c>
      <c r="E622">
        <v>34246</v>
      </c>
      <c r="F622">
        <v>34223</v>
      </c>
      <c r="G622">
        <v>34265</v>
      </c>
      <c r="H622">
        <v>34270</v>
      </c>
      <c r="I622">
        <v>34215</v>
      </c>
      <c r="J622">
        <v>34119</v>
      </c>
      <c r="K622">
        <v>34209</v>
      </c>
      <c r="L622">
        <v>34186</v>
      </c>
      <c r="M622">
        <v>34147</v>
      </c>
      <c r="N622">
        <v>34208</v>
      </c>
      <c r="O622">
        <f>INDEX([1]Opioid_prescription_amounts!$C$2:$E$3144,MATCH(B622,[1]Opioid_prescription_amounts!$C$2:$C$3144,0),2)</f>
        <v>576.20000000000005</v>
      </c>
      <c r="P622">
        <f>INDEX([1]Opioid_prescription_amounts!$C$2:$E$3144,MATCH(B622,[1]Opioid_prescription_amounts!$C$2:$C$3144,0),3)</f>
        <v>717.4</v>
      </c>
      <c r="Q622" t="s">
        <v>631</v>
      </c>
    </row>
    <row r="623" spans="2:17" x14ac:dyDescent="0.25">
      <c r="B623" t="str">
        <f t="shared" si="11"/>
        <v>Fayette</v>
      </c>
      <c r="C623" t="s">
        <v>632</v>
      </c>
      <c r="D623">
        <v>22140</v>
      </c>
      <c r="E623">
        <v>22142</v>
      </c>
      <c r="F623">
        <v>22130</v>
      </c>
      <c r="G623">
        <v>22374</v>
      </c>
      <c r="H623">
        <v>22157</v>
      </c>
      <c r="I623">
        <v>22193</v>
      </c>
      <c r="J623">
        <v>22072</v>
      </c>
      <c r="K623">
        <v>22033</v>
      </c>
      <c r="L623">
        <v>21566</v>
      </c>
      <c r="M623">
        <v>21535</v>
      </c>
      <c r="N623">
        <v>21416</v>
      </c>
      <c r="O623">
        <f>INDEX([1]Opioid_prescription_amounts!$C$2:$E$3144,MATCH(B623,[1]Opioid_prescription_amounts!$C$2:$C$3144,0),2)</f>
        <v>374.5</v>
      </c>
      <c r="P623">
        <f>INDEX([1]Opioid_prescription_amounts!$C$2:$E$3144,MATCH(B623,[1]Opioid_prescription_amounts!$C$2:$C$3144,0),3)</f>
        <v>1387.4</v>
      </c>
      <c r="Q623" t="s">
        <v>632</v>
      </c>
    </row>
    <row r="624" spans="2:17" x14ac:dyDescent="0.25">
      <c r="B624" t="str">
        <f t="shared" si="11"/>
        <v>Ford</v>
      </c>
      <c r="C624" t="s">
        <v>633</v>
      </c>
      <c r="D624">
        <v>14081</v>
      </c>
      <c r="E624">
        <v>14081</v>
      </c>
      <c r="F624">
        <v>14081</v>
      </c>
      <c r="G624">
        <v>13878</v>
      </c>
      <c r="H624">
        <v>13878</v>
      </c>
      <c r="I624">
        <v>13672</v>
      </c>
      <c r="J624">
        <v>13539</v>
      </c>
      <c r="K624">
        <v>13526</v>
      </c>
      <c r="L624">
        <v>13346</v>
      </c>
      <c r="M624">
        <v>13317</v>
      </c>
      <c r="N624">
        <v>13264</v>
      </c>
      <c r="O624" t="str">
        <f>INDEX([1]Opioid_prescription_amounts!$C$2:$E$3144,MATCH(B624,[1]Opioid_prescription_amounts!$C$2:$C$3144,0),2)</f>
        <v>N/A</v>
      </c>
      <c r="P624">
        <f>INDEX([1]Opioid_prescription_amounts!$C$2:$E$3144,MATCH(B624,[1]Opioid_prescription_amounts!$C$2:$C$3144,0),3)</f>
        <v>50.9</v>
      </c>
      <c r="Q624" t="s">
        <v>633</v>
      </c>
    </row>
    <row r="625" spans="2:17" x14ac:dyDescent="0.25">
      <c r="B625" t="str">
        <f t="shared" si="11"/>
        <v>Franklin</v>
      </c>
      <c r="C625" t="s">
        <v>634</v>
      </c>
      <c r="D625">
        <v>39561</v>
      </c>
      <c r="E625">
        <v>39996</v>
      </c>
      <c r="F625">
        <v>40035</v>
      </c>
      <c r="G625">
        <v>40027</v>
      </c>
      <c r="H625">
        <v>39862</v>
      </c>
      <c r="I625">
        <v>39553</v>
      </c>
      <c r="J625">
        <v>39445</v>
      </c>
      <c r="K625">
        <v>39390</v>
      </c>
      <c r="L625">
        <v>39093</v>
      </c>
      <c r="M625">
        <v>39004</v>
      </c>
      <c r="N625">
        <v>38701</v>
      </c>
      <c r="O625">
        <f>INDEX([1]Opioid_prescription_amounts!$C$2:$E$3144,MATCH(B625,[1]Opioid_prescription_amounts!$C$2:$C$3144,0),2)</f>
        <v>1536.5</v>
      </c>
      <c r="P625">
        <f>INDEX([1]Opioid_prescription_amounts!$C$2:$E$3144,MATCH(B625,[1]Opioid_prescription_amounts!$C$2:$C$3144,0),3)</f>
        <v>1934.2</v>
      </c>
      <c r="Q625" t="s">
        <v>634</v>
      </c>
    </row>
    <row r="626" spans="2:17" x14ac:dyDescent="0.25">
      <c r="B626" t="str">
        <f t="shared" si="11"/>
        <v>Fulton</v>
      </c>
      <c r="C626" t="s">
        <v>635</v>
      </c>
      <c r="D626">
        <v>37069</v>
      </c>
      <c r="E626">
        <v>37069</v>
      </c>
      <c r="F626">
        <v>37074</v>
      </c>
      <c r="G626">
        <v>36907</v>
      </c>
      <c r="H626">
        <v>36585</v>
      </c>
      <c r="I626">
        <v>36322</v>
      </c>
      <c r="J626">
        <v>35990</v>
      </c>
      <c r="K626">
        <v>35707</v>
      </c>
      <c r="L626">
        <v>35455</v>
      </c>
      <c r="M626">
        <v>35095</v>
      </c>
      <c r="N626">
        <v>34844</v>
      </c>
      <c r="O626">
        <f>INDEX([1]Opioid_prescription_amounts!$C$2:$E$3144,MATCH(B626,[1]Opioid_prescription_amounts!$C$2:$C$3144,0),2)</f>
        <v>1566</v>
      </c>
      <c r="P626">
        <f>INDEX([1]Opioid_prescription_amounts!$C$2:$E$3144,MATCH(B626,[1]Opioid_prescription_amounts!$C$2:$C$3144,0),3)</f>
        <v>1259.9000000000001</v>
      </c>
      <c r="Q626" t="s">
        <v>635</v>
      </c>
    </row>
    <row r="627" spans="2:17" x14ac:dyDescent="0.25">
      <c r="B627" t="str">
        <f t="shared" si="11"/>
        <v>Gallatin</v>
      </c>
      <c r="C627" t="s">
        <v>636</v>
      </c>
      <c r="D627">
        <v>5589</v>
      </c>
      <c r="E627">
        <v>5589</v>
      </c>
      <c r="F627">
        <v>5574</v>
      </c>
      <c r="G627">
        <v>5490</v>
      </c>
      <c r="H627">
        <v>5391</v>
      </c>
      <c r="I627">
        <v>5387</v>
      </c>
      <c r="J627">
        <v>5280</v>
      </c>
      <c r="K627">
        <v>5222</v>
      </c>
      <c r="L627">
        <v>5157</v>
      </c>
      <c r="M627">
        <v>5069</v>
      </c>
      <c r="N627">
        <v>5058</v>
      </c>
      <c r="O627" t="str">
        <f>INDEX([1]Opioid_prescription_amounts!$C$2:$E$3144,MATCH(B627,[1]Opioid_prescription_amounts!$C$2:$C$3144,0),2)</f>
        <v>N/A</v>
      </c>
      <c r="P627" t="str">
        <f>INDEX([1]Opioid_prescription_amounts!$C$2:$E$3144,MATCH(B627,[1]Opioid_prescription_amounts!$C$2:$C$3144,0),3)</f>
        <v>N/A</v>
      </c>
      <c r="Q627" t="s">
        <v>636</v>
      </c>
    </row>
    <row r="628" spans="2:17" x14ac:dyDescent="0.25">
      <c r="B628" t="str">
        <f t="shared" si="11"/>
        <v>Greene</v>
      </c>
      <c r="C628" t="s">
        <v>637</v>
      </c>
      <c r="D628">
        <v>13886</v>
      </c>
      <c r="E628">
        <v>13886</v>
      </c>
      <c r="F628">
        <v>13890</v>
      </c>
      <c r="G628">
        <v>13856</v>
      </c>
      <c r="H628">
        <v>13657</v>
      </c>
      <c r="I628">
        <v>13634</v>
      </c>
      <c r="J628">
        <v>13415</v>
      </c>
      <c r="K628">
        <v>13344</v>
      </c>
      <c r="L628">
        <v>13119</v>
      </c>
      <c r="M628">
        <v>13168</v>
      </c>
      <c r="N628">
        <v>13044</v>
      </c>
      <c r="O628">
        <f>INDEX([1]Opioid_prescription_amounts!$C$2:$E$3144,MATCH(B628,[1]Opioid_prescription_amounts!$C$2:$C$3144,0),2)</f>
        <v>175</v>
      </c>
      <c r="P628">
        <f>INDEX([1]Opioid_prescription_amounts!$C$2:$E$3144,MATCH(B628,[1]Opioid_prescription_amounts!$C$2:$C$3144,0),3)</f>
        <v>309.3</v>
      </c>
      <c r="Q628" t="s">
        <v>637</v>
      </c>
    </row>
    <row r="629" spans="2:17" x14ac:dyDescent="0.25">
      <c r="B629" t="str">
        <f t="shared" si="11"/>
        <v>Grundy</v>
      </c>
      <c r="C629" t="s">
        <v>638</v>
      </c>
      <c r="D629">
        <v>50063</v>
      </c>
      <c r="E629">
        <v>50077</v>
      </c>
      <c r="F629">
        <v>50152</v>
      </c>
      <c r="G629">
        <v>50095</v>
      </c>
      <c r="H629">
        <v>50159</v>
      </c>
      <c r="I629">
        <v>50187</v>
      </c>
      <c r="J629">
        <v>50290</v>
      </c>
      <c r="K629">
        <v>50363</v>
      </c>
      <c r="L629">
        <v>50306</v>
      </c>
      <c r="M629">
        <v>50613</v>
      </c>
      <c r="N629">
        <v>50972</v>
      </c>
      <c r="O629">
        <f>INDEX([1]Opioid_prescription_amounts!$C$2:$E$3144,MATCH(B629,[1]Opioid_prescription_amounts!$C$2:$C$3144,0),2)</f>
        <v>47.2</v>
      </c>
      <c r="P629">
        <f>INDEX([1]Opioid_prescription_amounts!$C$2:$E$3144,MATCH(B629,[1]Opioid_prescription_amounts!$C$2:$C$3144,0),3)</f>
        <v>141.30000000000001</v>
      </c>
      <c r="Q629" t="s">
        <v>638</v>
      </c>
    </row>
    <row r="630" spans="2:17" x14ac:dyDescent="0.25">
      <c r="B630" t="str">
        <f t="shared" si="11"/>
        <v>Hamilton</v>
      </c>
      <c r="C630" t="s">
        <v>639</v>
      </c>
      <c r="D630">
        <v>8457</v>
      </c>
      <c r="E630">
        <v>8457</v>
      </c>
      <c r="F630">
        <v>8446</v>
      </c>
      <c r="G630">
        <v>8423</v>
      </c>
      <c r="H630">
        <v>8387</v>
      </c>
      <c r="I630">
        <v>8346</v>
      </c>
      <c r="J630">
        <v>8314</v>
      </c>
      <c r="K630">
        <v>8249</v>
      </c>
      <c r="L630">
        <v>8186</v>
      </c>
      <c r="M630">
        <v>8195</v>
      </c>
      <c r="N630">
        <v>8163</v>
      </c>
      <c r="O630">
        <f>INDEX([1]Opioid_prescription_amounts!$C$2:$E$3144,MATCH(B630,[1]Opioid_prescription_amounts!$C$2:$C$3144,0),2)</f>
        <v>624.79999999999995</v>
      </c>
      <c r="P630">
        <f>INDEX([1]Opioid_prescription_amounts!$C$2:$E$3144,MATCH(B630,[1]Opioid_prescription_amounts!$C$2:$C$3144,0),3)</f>
        <v>300.39999999999998</v>
      </c>
      <c r="Q630" t="s">
        <v>639</v>
      </c>
    </row>
    <row r="631" spans="2:17" x14ac:dyDescent="0.25">
      <c r="B631" t="str">
        <f t="shared" si="11"/>
        <v>Hancock</v>
      </c>
      <c r="C631" t="s">
        <v>640</v>
      </c>
      <c r="D631">
        <v>19104</v>
      </c>
      <c r="E631">
        <v>19104</v>
      </c>
      <c r="F631">
        <v>19091</v>
      </c>
      <c r="G631">
        <v>18997</v>
      </c>
      <c r="H631">
        <v>18828</v>
      </c>
      <c r="I631">
        <v>18544</v>
      </c>
      <c r="J631">
        <v>18324</v>
      </c>
      <c r="K631">
        <v>18215</v>
      </c>
      <c r="L631">
        <v>18203</v>
      </c>
      <c r="M631">
        <v>17973</v>
      </c>
      <c r="N631">
        <v>17844</v>
      </c>
      <c r="O631">
        <f>INDEX([1]Opioid_prescription_amounts!$C$2:$E$3144,MATCH(B631,[1]Opioid_prescription_amounts!$C$2:$C$3144,0),2)</f>
        <v>247.7</v>
      </c>
      <c r="P631">
        <f>INDEX([1]Opioid_prescription_amounts!$C$2:$E$3144,MATCH(B631,[1]Opioid_prescription_amounts!$C$2:$C$3144,0),3)</f>
        <v>396</v>
      </c>
      <c r="Q631" t="s">
        <v>640</v>
      </c>
    </row>
    <row r="632" spans="2:17" x14ac:dyDescent="0.25">
      <c r="B632" t="str">
        <f t="shared" si="11"/>
        <v>Hardin</v>
      </c>
      <c r="C632" t="s">
        <v>641</v>
      </c>
      <c r="D632">
        <v>4320</v>
      </c>
      <c r="E632">
        <v>4323</v>
      </c>
      <c r="F632">
        <v>4318</v>
      </c>
      <c r="G632">
        <v>4293</v>
      </c>
      <c r="H632">
        <v>4280</v>
      </c>
      <c r="I632">
        <v>4176</v>
      </c>
      <c r="J632">
        <v>4148</v>
      </c>
      <c r="K632">
        <v>4065</v>
      </c>
      <c r="L632">
        <v>3988</v>
      </c>
      <c r="M632">
        <v>3935</v>
      </c>
      <c r="N632">
        <v>3910</v>
      </c>
      <c r="O632">
        <f>INDEX([1]Opioid_prescription_amounts!$C$2:$E$3144,MATCH(B632,[1]Opioid_prescription_amounts!$C$2:$C$3144,0),2)</f>
        <v>614.6</v>
      </c>
      <c r="P632">
        <f>INDEX([1]Opioid_prescription_amounts!$C$2:$E$3144,MATCH(B632,[1]Opioid_prescription_amounts!$C$2:$C$3144,0),3)</f>
        <v>511</v>
      </c>
      <c r="Q632" t="s">
        <v>641</v>
      </c>
    </row>
    <row r="633" spans="2:17" x14ac:dyDescent="0.25">
      <c r="B633" t="str">
        <f t="shared" si="11"/>
        <v>Henderson</v>
      </c>
      <c r="C633" t="s">
        <v>642</v>
      </c>
      <c r="D633">
        <v>7331</v>
      </c>
      <c r="E633">
        <v>7328</v>
      </c>
      <c r="F633">
        <v>7343</v>
      </c>
      <c r="G633">
        <v>7215</v>
      </c>
      <c r="H633">
        <v>7043</v>
      </c>
      <c r="I633">
        <v>6962</v>
      </c>
      <c r="J633">
        <v>7011</v>
      </c>
      <c r="K633">
        <v>6997</v>
      </c>
      <c r="L633">
        <v>6886</v>
      </c>
      <c r="M633">
        <v>6819</v>
      </c>
      <c r="N633">
        <v>6709</v>
      </c>
      <c r="O633" t="str">
        <f>INDEX([1]Opioid_prescription_amounts!$C$2:$E$3144,MATCH(B633,[1]Opioid_prescription_amounts!$C$2:$C$3144,0),2)</f>
        <v>N/A</v>
      </c>
      <c r="P633">
        <f>INDEX([1]Opioid_prescription_amounts!$C$2:$E$3144,MATCH(B633,[1]Opioid_prescription_amounts!$C$2:$C$3144,0),3)</f>
        <v>16.399999999999999</v>
      </c>
      <c r="Q633" t="s">
        <v>642</v>
      </c>
    </row>
    <row r="634" spans="2:17" x14ac:dyDescent="0.25">
      <c r="B634" t="str">
        <f t="shared" si="11"/>
        <v>Henry</v>
      </c>
      <c r="C634" t="s">
        <v>643</v>
      </c>
      <c r="D634">
        <v>50486</v>
      </c>
      <c r="E634">
        <v>50485</v>
      </c>
      <c r="F634">
        <v>50453</v>
      </c>
      <c r="G634">
        <v>50283</v>
      </c>
      <c r="H634">
        <v>50252</v>
      </c>
      <c r="I634">
        <v>49921</v>
      </c>
      <c r="J634">
        <v>49830</v>
      </c>
      <c r="K634">
        <v>49644</v>
      </c>
      <c r="L634">
        <v>49511</v>
      </c>
      <c r="M634">
        <v>49246</v>
      </c>
      <c r="N634">
        <v>49090</v>
      </c>
      <c r="O634">
        <f>INDEX([1]Opioid_prescription_amounts!$C$2:$E$3144,MATCH(B634,[1]Opioid_prescription_amounts!$C$2:$C$3144,0),2)</f>
        <v>208.4</v>
      </c>
      <c r="P634">
        <f>INDEX([1]Opioid_prescription_amounts!$C$2:$E$3144,MATCH(B634,[1]Opioid_prescription_amounts!$C$2:$C$3144,0),3)</f>
        <v>300.7</v>
      </c>
      <c r="Q634" t="s">
        <v>643</v>
      </c>
    </row>
    <row r="635" spans="2:17" x14ac:dyDescent="0.25">
      <c r="B635" t="str">
        <f t="shared" si="11"/>
        <v>Iroquois</v>
      </c>
      <c r="C635" t="s">
        <v>644</v>
      </c>
      <c r="D635">
        <v>29718</v>
      </c>
      <c r="E635">
        <v>29719</v>
      </c>
      <c r="F635">
        <v>29701</v>
      </c>
      <c r="G635">
        <v>29497</v>
      </c>
      <c r="H635">
        <v>29267</v>
      </c>
      <c r="I635">
        <v>28941</v>
      </c>
      <c r="J635">
        <v>28719</v>
      </c>
      <c r="K635">
        <v>28522</v>
      </c>
      <c r="L635">
        <v>28168</v>
      </c>
      <c r="M635">
        <v>27830</v>
      </c>
      <c r="N635">
        <v>27604</v>
      </c>
      <c r="O635">
        <f>INDEX([1]Opioid_prescription_amounts!$C$2:$E$3144,MATCH(B635,[1]Opioid_prescription_amounts!$C$2:$C$3144,0),2)</f>
        <v>490.4</v>
      </c>
      <c r="P635">
        <f>INDEX([1]Opioid_prescription_amounts!$C$2:$E$3144,MATCH(B635,[1]Opioid_prescription_amounts!$C$2:$C$3144,0),3)</f>
        <v>574.5</v>
      </c>
      <c r="Q635" t="s">
        <v>644</v>
      </c>
    </row>
    <row r="636" spans="2:17" x14ac:dyDescent="0.25">
      <c r="B636" t="str">
        <f t="shared" si="11"/>
        <v>Jackson</v>
      </c>
      <c r="C636" t="s">
        <v>645</v>
      </c>
      <c r="D636">
        <v>60218</v>
      </c>
      <c r="E636">
        <v>60209</v>
      </c>
      <c r="F636">
        <v>60376</v>
      </c>
      <c r="G636">
        <v>60365</v>
      </c>
      <c r="H636">
        <v>59063</v>
      </c>
      <c r="I636">
        <v>59757</v>
      </c>
      <c r="J636">
        <v>59359</v>
      </c>
      <c r="K636">
        <v>59245</v>
      </c>
      <c r="L636">
        <v>58776</v>
      </c>
      <c r="M636">
        <v>57958</v>
      </c>
      <c r="N636">
        <v>57419</v>
      </c>
      <c r="O636">
        <f>INDEX([1]Opioid_prescription_amounts!$C$2:$E$3144,MATCH(B636,[1]Opioid_prescription_amounts!$C$2:$C$3144,0),2)</f>
        <v>1026.8</v>
      </c>
      <c r="P636">
        <f>INDEX([1]Opioid_prescription_amounts!$C$2:$E$3144,MATCH(B636,[1]Opioid_prescription_amounts!$C$2:$C$3144,0),3)</f>
        <v>902.1</v>
      </c>
      <c r="Q636" t="s">
        <v>645</v>
      </c>
    </row>
    <row r="637" spans="2:17" x14ac:dyDescent="0.25">
      <c r="B637" t="str">
        <f t="shared" si="11"/>
        <v>Jasper</v>
      </c>
      <c r="C637" t="s">
        <v>646</v>
      </c>
      <c r="D637">
        <v>9698</v>
      </c>
      <c r="E637">
        <v>9701</v>
      </c>
      <c r="F637">
        <v>9725</v>
      </c>
      <c r="G637">
        <v>9753</v>
      </c>
      <c r="H637">
        <v>9671</v>
      </c>
      <c r="I637">
        <v>9606</v>
      </c>
      <c r="J637">
        <v>9633</v>
      </c>
      <c r="K637">
        <v>9628</v>
      </c>
      <c r="L637">
        <v>9576</v>
      </c>
      <c r="M637">
        <v>9540</v>
      </c>
      <c r="N637">
        <v>9611</v>
      </c>
      <c r="O637">
        <f>INDEX([1]Opioid_prescription_amounts!$C$2:$E$3144,MATCH(B637,[1]Opioid_prescription_amounts!$C$2:$C$3144,0),2)</f>
        <v>314.89999999999998</v>
      </c>
      <c r="P637">
        <f>INDEX([1]Opioid_prescription_amounts!$C$2:$E$3144,MATCH(B637,[1]Opioid_prescription_amounts!$C$2:$C$3144,0),3)</f>
        <v>407.8</v>
      </c>
      <c r="Q637" t="s">
        <v>646</v>
      </c>
    </row>
    <row r="638" spans="2:17" x14ac:dyDescent="0.25">
      <c r="B638" t="str">
        <f t="shared" si="11"/>
        <v>Jefferson</v>
      </c>
      <c r="C638" t="s">
        <v>647</v>
      </c>
      <c r="D638">
        <v>38827</v>
      </c>
      <c r="E638">
        <v>38825</v>
      </c>
      <c r="F638">
        <v>38759</v>
      </c>
      <c r="G638">
        <v>38749</v>
      </c>
      <c r="H638">
        <v>38658</v>
      </c>
      <c r="I638">
        <v>38647</v>
      </c>
      <c r="J638">
        <v>38377</v>
      </c>
      <c r="K638">
        <v>38290</v>
      </c>
      <c r="L638">
        <v>38247</v>
      </c>
      <c r="M638">
        <v>38111</v>
      </c>
      <c r="N638">
        <v>37820</v>
      </c>
      <c r="O638">
        <f>INDEX([1]Opioid_prescription_amounts!$C$2:$E$3144,MATCH(B638,[1]Opioid_prescription_amounts!$C$2:$C$3144,0),2)</f>
        <v>1147.5</v>
      </c>
      <c r="P638">
        <f>INDEX([1]Opioid_prescription_amounts!$C$2:$E$3144,MATCH(B638,[1]Opioid_prescription_amounts!$C$2:$C$3144,0),3)</f>
        <v>1039.0999999999999</v>
      </c>
      <c r="Q638" t="s">
        <v>647</v>
      </c>
    </row>
    <row r="639" spans="2:17" x14ac:dyDescent="0.25">
      <c r="B639" t="str">
        <f t="shared" si="11"/>
        <v>Jersey</v>
      </c>
      <c r="C639" t="s">
        <v>648</v>
      </c>
      <c r="D639">
        <v>22985</v>
      </c>
      <c r="E639">
        <v>22986</v>
      </c>
      <c r="F639">
        <v>22970</v>
      </c>
      <c r="G639">
        <v>22852</v>
      </c>
      <c r="H639">
        <v>22683</v>
      </c>
      <c r="I639">
        <v>22575</v>
      </c>
      <c r="J639">
        <v>22467</v>
      </c>
      <c r="K639">
        <v>22223</v>
      </c>
      <c r="L639">
        <v>21906</v>
      </c>
      <c r="M639">
        <v>21901</v>
      </c>
      <c r="N639">
        <v>21847</v>
      </c>
      <c r="O639">
        <f>INDEX([1]Opioid_prescription_amounts!$C$2:$E$3144,MATCH(B639,[1]Opioid_prescription_amounts!$C$2:$C$3144,0),2)</f>
        <v>1151.3</v>
      </c>
      <c r="P639">
        <f>INDEX([1]Opioid_prescription_amounts!$C$2:$E$3144,MATCH(B639,[1]Opioid_prescription_amounts!$C$2:$C$3144,0),3)</f>
        <v>865.7</v>
      </c>
      <c r="Q639" t="s">
        <v>648</v>
      </c>
    </row>
    <row r="640" spans="2:17" x14ac:dyDescent="0.25">
      <c r="B640" t="str">
        <f t="shared" si="11"/>
        <v>Jo Daviess</v>
      </c>
      <c r="C640" t="s">
        <v>649</v>
      </c>
      <c r="D640">
        <v>22678</v>
      </c>
      <c r="E640">
        <v>22681</v>
      </c>
      <c r="F640">
        <v>22648</v>
      </c>
      <c r="G640">
        <v>22635</v>
      </c>
      <c r="H640">
        <v>22540</v>
      </c>
      <c r="I640">
        <v>22396</v>
      </c>
      <c r="J640">
        <v>22338</v>
      </c>
      <c r="K640">
        <v>22077</v>
      </c>
      <c r="L640">
        <v>21842</v>
      </c>
      <c r="M640">
        <v>21549</v>
      </c>
      <c r="N640">
        <v>21366</v>
      </c>
      <c r="O640">
        <f>INDEX([1]Opioid_prescription_amounts!$C$2:$E$3144,MATCH(B640,[1]Opioid_prescription_amounts!$C$2:$C$3144,0),2)</f>
        <v>305.2</v>
      </c>
      <c r="P640">
        <f>INDEX([1]Opioid_prescription_amounts!$C$2:$E$3144,MATCH(B640,[1]Opioid_prescription_amounts!$C$2:$C$3144,0),3)</f>
        <v>288.7</v>
      </c>
      <c r="Q640" t="s">
        <v>649</v>
      </c>
    </row>
    <row r="641" spans="2:17" x14ac:dyDescent="0.25">
      <c r="B641" t="str">
        <f t="shared" si="11"/>
        <v>Johnson</v>
      </c>
      <c r="C641" t="s">
        <v>650</v>
      </c>
      <c r="D641">
        <v>12582</v>
      </c>
      <c r="E641">
        <v>12581</v>
      </c>
      <c r="F641">
        <v>12608</v>
      </c>
      <c r="G641">
        <v>12854</v>
      </c>
      <c r="H641">
        <v>12860</v>
      </c>
      <c r="I641">
        <v>12868</v>
      </c>
      <c r="J641">
        <v>12890</v>
      </c>
      <c r="K641">
        <v>12780</v>
      </c>
      <c r="L641">
        <v>12457</v>
      </c>
      <c r="M641">
        <v>12425</v>
      </c>
      <c r="N641">
        <v>12456</v>
      </c>
      <c r="O641">
        <f>INDEX([1]Opioid_prescription_amounts!$C$2:$E$3144,MATCH(B641,[1]Opioid_prescription_amounts!$C$2:$C$3144,0),2)</f>
        <v>374.1</v>
      </c>
      <c r="P641">
        <f>INDEX([1]Opioid_prescription_amounts!$C$2:$E$3144,MATCH(B641,[1]Opioid_prescription_amounts!$C$2:$C$3144,0),3)</f>
        <v>1113.9000000000001</v>
      </c>
      <c r="Q641" t="s">
        <v>650</v>
      </c>
    </row>
    <row r="642" spans="2:17" x14ac:dyDescent="0.25">
      <c r="B642" t="str">
        <f t="shared" si="11"/>
        <v>Kane</v>
      </c>
      <c r="C642" t="s">
        <v>651</v>
      </c>
      <c r="D642">
        <v>515269</v>
      </c>
      <c r="E642">
        <v>515378</v>
      </c>
      <c r="F642">
        <v>516144</v>
      </c>
      <c r="G642">
        <v>519211</v>
      </c>
      <c r="H642">
        <v>520885</v>
      </c>
      <c r="I642">
        <v>522935</v>
      </c>
      <c r="J642">
        <v>526028</v>
      </c>
      <c r="K642">
        <v>529330</v>
      </c>
      <c r="L642">
        <v>531463</v>
      </c>
      <c r="M642">
        <v>533156</v>
      </c>
      <c r="N642">
        <v>534216</v>
      </c>
      <c r="O642">
        <f>INDEX([1]Opioid_prescription_amounts!$C$2:$E$3144,MATCH(B642,[1]Opioid_prescription_amounts!$C$2:$C$3144,0),2)</f>
        <v>285.7</v>
      </c>
      <c r="P642">
        <f>INDEX([1]Opioid_prescription_amounts!$C$2:$E$3144,MATCH(B642,[1]Opioid_prescription_amounts!$C$2:$C$3144,0),3)</f>
        <v>272.39999999999998</v>
      </c>
      <c r="Q642" t="s">
        <v>651</v>
      </c>
    </row>
    <row r="643" spans="2:17" x14ac:dyDescent="0.25">
      <c r="B643" t="str">
        <f t="shared" si="11"/>
        <v>Kankakee</v>
      </c>
      <c r="C643" t="s">
        <v>652</v>
      </c>
      <c r="D643">
        <v>113449</v>
      </c>
      <c r="E643">
        <v>113450</v>
      </c>
      <c r="F643">
        <v>113419</v>
      </c>
      <c r="G643">
        <v>113513</v>
      </c>
      <c r="H643">
        <v>112980</v>
      </c>
      <c r="I643">
        <v>112752</v>
      </c>
      <c r="J643">
        <v>111907</v>
      </c>
      <c r="K643">
        <v>111758</v>
      </c>
      <c r="L643">
        <v>111074</v>
      </c>
      <c r="M643">
        <v>110544</v>
      </c>
      <c r="N643">
        <v>110024</v>
      </c>
      <c r="O643">
        <f>INDEX([1]Opioid_prescription_amounts!$C$2:$E$3144,MATCH(B643,[1]Opioid_prescription_amounts!$C$2:$C$3144,0),2)</f>
        <v>644.9</v>
      </c>
      <c r="P643">
        <f>INDEX([1]Opioid_prescription_amounts!$C$2:$E$3144,MATCH(B643,[1]Opioid_prescription_amounts!$C$2:$C$3144,0),3)</f>
        <v>648.70000000000005</v>
      </c>
      <c r="Q643" t="s">
        <v>652</v>
      </c>
    </row>
    <row r="644" spans="2:17" x14ac:dyDescent="0.25">
      <c r="B644" t="str">
        <f t="shared" ref="B644:B707" si="12">LEFT(C644,(FIND("County",C644)-2))</f>
        <v>Kendall</v>
      </c>
      <c r="C644" t="s">
        <v>653</v>
      </c>
      <c r="D644">
        <v>114736</v>
      </c>
      <c r="E644">
        <v>114803</v>
      </c>
      <c r="F644">
        <v>115377</v>
      </c>
      <c r="G644">
        <v>116813</v>
      </c>
      <c r="H644">
        <v>118257</v>
      </c>
      <c r="I644">
        <v>119594</v>
      </c>
      <c r="J644">
        <v>121413</v>
      </c>
      <c r="K644">
        <v>122937</v>
      </c>
      <c r="L644">
        <v>124592</v>
      </c>
      <c r="M644">
        <v>126272</v>
      </c>
      <c r="N644">
        <v>127915</v>
      </c>
      <c r="O644">
        <f>INDEX([1]Opioid_prescription_amounts!$C$2:$E$3144,MATCH(B644,[1]Opioid_prescription_amounts!$C$2:$C$3144,0),2)</f>
        <v>409.6</v>
      </c>
      <c r="P644">
        <f>INDEX([1]Opioid_prescription_amounts!$C$2:$E$3144,MATCH(B644,[1]Opioid_prescription_amounts!$C$2:$C$3144,0),3)</f>
        <v>353</v>
      </c>
      <c r="Q644" t="s">
        <v>653</v>
      </c>
    </row>
    <row r="645" spans="2:17" x14ac:dyDescent="0.25">
      <c r="B645" t="str">
        <f t="shared" si="12"/>
        <v>Knox</v>
      </c>
      <c r="C645" t="s">
        <v>654</v>
      </c>
      <c r="D645">
        <v>52919</v>
      </c>
      <c r="E645">
        <v>52925</v>
      </c>
      <c r="F645">
        <v>52913</v>
      </c>
      <c r="G645">
        <v>52699</v>
      </c>
      <c r="H645">
        <v>52297</v>
      </c>
      <c r="I645">
        <v>52127</v>
      </c>
      <c r="J645">
        <v>51944</v>
      </c>
      <c r="K645">
        <v>51374</v>
      </c>
      <c r="L645">
        <v>50938</v>
      </c>
      <c r="M645">
        <v>50628</v>
      </c>
      <c r="N645">
        <v>50112</v>
      </c>
      <c r="O645">
        <f>INDEX([1]Opioid_prescription_amounts!$C$2:$E$3144,MATCH(B645,[1]Opioid_prescription_amounts!$C$2:$C$3144,0),2)</f>
        <v>861</v>
      </c>
      <c r="P645">
        <f>INDEX([1]Opioid_prescription_amounts!$C$2:$E$3144,MATCH(B645,[1]Opioid_prescription_amounts!$C$2:$C$3144,0),3)</f>
        <v>761.5</v>
      </c>
      <c r="Q645" t="s">
        <v>654</v>
      </c>
    </row>
    <row r="646" spans="2:17" x14ac:dyDescent="0.25">
      <c r="B646" t="str">
        <f t="shared" si="12"/>
        <v>Lake</v>
      </c>
      <c r="C646" t="s">
        <v>655</v>
      </c>
      <c r="D646">
        <v>703462</v>
      </c>
      <c r="E646">
        <v>703396</v>
      </c>
      <c r="F646">
        <v>704192</v>
      </c>
      <c r="G646">
        <v>701647</v>
      </c>
      <c r="H646">
        <v>702213</v>
      </c>
      <c r="I646">
        <v>704462</v>
      </c>
      <c r="J646">
        <v>704618</v>
      </c>
      <c r="K646">
        <v>704995</v>
      </c>
      <c r="L646">
        <v>704644</v>
      </c>
      <c r="M646">
        <v>703006</v>
      </c>
      <c r="N646">
        <v>700832</v>
      </c>
      <c r="O646">
        <f>INDEX([1]Opioid_prescription_amounts!$C$2:$E$3144,MATCH(B646,[1]Opioid_prescription_amounts!$C$2:$C$3144,0),2)</f>
        <v>2444.1</v>
      </c>
      <c r="P646">
        <f>INDEX([1]Opioid_prescription_amounts!$C$2:$E$3144,MATCH(B646,[1]Opioid_prescription_amounts!$C$2:$C$3144,0),3)</f>
        <v>1961.5</v>
      </c>
      <c r="Q646" t="s">
        <v>655</v>
      </c>
    </row>
    <row r="647" spans="2:17" x14ac:dyDescent="0.25">
      <c r="B647" t="str">
        <f t="shared" si="12"/>
        <v>LaSalle</v>
      </c>
      <c r="C647" t="s">
        <v>656</v>
      </c>
      <c r="D647">
        <v>113924</v>
      </c>
      <c r="E647">
        <v>113915</v>
      </c>
      <c r="F647">
        <v>113816</v>
      </c>
      <c r="G647">
        <v>113521</v>
      </c>
      <c r="H647">
        <v>112913</v>
      </c>
      <c r="I647">
        <v>112428</v>
      </c>
      <c r="J647">
        <v>111669</v>
      </c>
      <c r="K647">
        <v>111023</v>
      </c>
      <c r="L647">
        <v>110203</v>
      </c>
      <c r="M647">
        <v>109681</v>
      </c>
      <c r="N647">
        <v>109430</v>
      </c>
      <c r="O647">
        <v>642.20000000000005</v>
      </c>
      <c r="P647">
        <v>652.20000000000005</v>
      </c>
      <c r="Q647" t="s">
        <v>656</v>
      </c>
    </row>
    <row r="648" spans="2:17" x14ac:dyDescent="0.25">
      <c r="B648" t="str">
        <f t="shared" si="12"/>
        <v>Lawrence</v>
      </c>
      <c r="C648" t="s">
        <v>657</v>
      </c>
      <c r="D648">
        <v>16833</v>
      </c>
      <c r="E648">
        <v>16903</v>
      </c>
      <c r="F648">
        <v>16940</v>
      </c>
      <c r="G648">
        <v>16899</v>
      </c>
      <c r="H648">
        <v>16725</v>
      </c>
      <c r="I648">
        <v>16725</v>
      </c>
      <c r="J648">
        <v>16558</v>
      </c>
      <c r="K648">
        <v>16455</v>
      </c>
      <c r="L648">
        <v>16167</v>
      </c>
      <c r="M648">
        <v>16000</v>
      </c>
      <c r="N648">
        <v>15765</v>
      </c>
      <c r="O648">
        <f>INDEX([1]Opioid_prescription_amounts!$C$2:$E$3144,MATCH(B648,[1]Opioid_prescription_amounts!$C$2:$C$3144,0),2)</f>
        <v>426.4</v>
      </c>
      <c r="P648">
        <f>INDEX([1]Opioid_prescription_amounts!$C$2:$E$3144,MATCH(B648,[1]Opioid_prescription_amounts!$C$2:$C$3144,0),3)</f>
        <v>1020.9</v>
      </c>
      <c r="Q648" t="s">
        <v>657</v>
      </c>
    </row>
    <row r="649" spans="2:17" x14ac:dyDescent="0.25">
      <c r="B649" t="str">
        <f t="shared" si="12"/>
        <v>Lee</v>
      </c>
      <c r="C649" t="s">
        <v>658</v>
      </c>
      <c r="D649">
        <v>36031</v>
      </c>
      <c r="E649">
        <v>36031</v>
      </c>
      <c r="F649">
        <v>35976</v>
      </c>
      <c r="G649">
        <v>35597</v>
      </c>
      <c r="H649">
        <v>35207</v>
      </c>
      <c r="I649">
        <v>35116</v>
      </c>
      <c r="J649">
        <v>34904</v>
      </c>
      <c r="K649">
        <v>34515</v>
      </c>
      <c r="L649">
        <v>34482</v>
      </c>
      <c r="M649">
        <v>34511</v>
      </c>
      <c r="N649">
        <v>34223</v>
      </c>
      <c r="O649">
        <f>INDEX([1]Opioid_prescription_amounts!$C$2:$E$3144,MATCH(B649,[1]Opioid_prescription_amounts!$C$2:$C$3144,0),2)</f>
        <v>502.1</v>
      </c>
      <c r="P649">
        <f>INDEX([1]Opioid_prescription_amounts!$C$2:$E$3144,MATCH(B649,[1]Opioid_prescription_amounts!$C$2:$C$3144,0),3)</f>
        <v>404.4</v>
      </c>
      <c r="Q649" t="s">
        <v>658</v>
      </c>
    </row>
    <row r="650" spans="2:17" x14ac:dyDescent="0.25">
      <c r="B650" t="str">
        <f t="shared" si="12"/>
        <v>Livingston</v>
      </c>
      <c r="C650" t="s">
        <v>659</v>
      </c>
      <c r="D650">
        <v>38950</v>
      </c>
      <c r="E650">
        <v>38948</v>
      </c>
      <c r="F650">
        <v>38856</v>
      </c>
      <c r="G650">
        <v>38803</v>
      </c>
      <c r="H650">
        <v>38510</v>
      </c>
      <c r="I650">
        <v>37396</v>
      </c>
      <c r="J650">
        <v>37040</v>
      </c>
      <c r="K650">
        <v>36603</v>
      </c>
      <c r="L650">
        <v>36100</v>
      </c>
      <c r="M650">
        <v>36115</v>
      </c>
      <c r="N650">
        <v>35761</v>
      </c>
      <c r="O650">
        <f>INDEX([1]Opioid_prescription_amounts!$C$2:$E$3144,MATCH(B650,[1]Opioid_prescription_amounts!$C$2:$C$3144,0),2)</f>
        <v>660.9</v>
      </c>
      <c r="P650">
        <f>INDEX([1]Opioid_prescription_amounts!$C$2:$E$3144,MATCH(B650,[1]Opioid_prescription_amounts!$C$2:$C$3144,0),3)</f>
        <v>553</v>
      </c>
      <c r="Q650" t="s">
        <v>659</v>
      </c>
    </row>
    <row r="651" spans="2:17" x14ac:dyDescent="0.25">
      <c r="B651" t="str">
        <f t="shared" si="12"/>
        <v>Logan</v>
      </c>
      <c r="C651" t="s">
        <v>660</v>
      </c>
      <c r="D651">
        <v>30305</v>
      </c>
      <c r="E651">
        <v>30305</v>
      </c>
      <c r="F651">
        <v>30284</v>
      </c>
      <c r="G651">
        <v>30269</v>
      </c>
      <c r="H651">
        <v>30357</v>
      </c>
      <c r="I651">
        <v>29821</v>
      </c>
      <c r="J651">
        <v>29656</v>
      </c>
      <c r="K651">
        <v>29270</v>
      </c>
      <c r="L651">
        <v>29153</v>
      </c>
      <c r="M651">
        <v>29015</v>
      </c>
      <c r="N651">
        <v>28925</v>
      </c>
      <c r="O651">
        <f>INDEX([1]Opioid_prescription_amounts!$C$2:$E$3144,MATCH(B651,[1]Opioid_prescription_amounts!$C$2:$C$3144,0),2)</f>
        <v>554.4</v>
      </c>
      <c r="P651">
        <f>INDEX([1]Opioid_prescription_amounts!$C$2:$E$3144,MATCH(B651,[1]Opioid_prescription_amounts!$C$2:$C$3144,0),3)</f>
        <v>358.6</v>
      </c>
      <c r="Q651" t="s">
        <v>660</v>
      </c>
    </row>
    <row r="652" spans="2:17" x14ac:dyDescent="0.25">
      <c r="B652" t="str">
        <f t="shared" si="12"/>
        <v>McDonough</v>
      </c>
      <c r="C652" t="s">
        <v>661</v>
      </c>
      <c r="D652">
        <v>32612</v>
      </c>
      <c r="E652">
        <v>32610</v>
      </c>
      <c r="F652">
        <v>32628</v>
      </c>
      <c r="G652">
        <v>32511</v>
      </c>
      <c r="H652">
        <v>32550</v>
      </c>
      <c r="I652">
        <v>32246</v>
      </c>
      <c r="J652">
        <v>31792</v>
      </c>
      <c r="K652">
        <v>31430</v>
      </c>
      <c r="L652">
        <v>30875</v>
      </c>
      <c r="M652">
        <v>30323</v>
      </c>
      <c r="N652">
        <v>29955</v>
      </c>
      <c r="O652">
        <f>INDEX([1]Opioid_prescription_amounts!$C$2:$E$3144,MATCH(B652,[1]Opioid_prescription_amounts!$C$2:$C$3144,0),2)</f>
        <v>617.4</v>
      </c>
      <c r="P652">
        <f>INDEX([1]Opioid_prescription_amounts!$C$2:$E$3144,MATCH(B652,[1]Opioid_prescription_amounts!$C$2:$C$3144,0),3)</f>
        <v>572</v>
      </c>
      <c r="Q652" t="s">
        <v>661</v>
      </c>
    </row>
    <row r="653" spans="2:17" x14ac:dyDescent="0.25">
      <c r="B653" t="str">
        <f t="shared" si="12"/>
        <v>McHenry</v>
      </c>
      <c r="C653" t="s">
        <v>662</v>
      </c>
      <c r="D653">
        <v>308760</v>
      </c>
      <c r="E653">
        <v>308827</v>
      </c>
      <c r="F653">
        <v>309061</v>
      </c>
      <c r="G653">
        <v>308433</v>
      </c>
      <c r="H653">
        <v>308180</v>
      </c>
      <c r="I653">
        <v>307587</v>
      </c>
      <c r="J653">
        <v>307414</v>
      </c>
      <c r="K653">
        <v>307650</v>
      </c>
      <c r="L653">
        <v>307296</v>
      </c>
      <c r="M653">
        <v>308013</v>
      </c>
      <c r="N653">
        <v>308570</v>
      </c>
      <c r="O653">
        <f>INDEX([1]Opioid_prescription_amounts!$C$2:$E$3144,MATCH(B653,[1]Opioid_prescription_amounts!$C$2:$C$3144,0),2)</f>
        <v>487.4</v>
      </c>
      <c r="P653">
        <f>INDEX([1]Opioid_prescription_amounts!$C$2:$E$3144,MATCH(B653,[1]Opioid_prescription_amounts!$C$2:$C$3144,0),3)</f>
        <v>512.20000000000005</v>
      </c>
      <c r="Q653" t="s">
        <v>662</v>
      </c>
    </row>
    <row r="654" spans="2:17" x14ac:dyDescent="0.25">
      <c r="B654" t="str">
        <f t="shared" si="12"/>
        <v>McLean</v>
      </c>
      <c r="C654" t="s">
        <v>663</v>
      </c>
      <c r="D654">
        <v>169572</v>
      </c>
      <c r="E654">
        <v>169577</v>
      </c>
      <c r="F654">
        <v>169810</v>
      </c>
      <c r="G654">
        <v>170893</v>
      </c>
      <c r="H654">
        <v>172718</v>
      </c>
      <c r="I654">
        <v>175045</v>
      </c>
      <c r="J654">
        <v>174121</v>
      </c>
      <c r="K654">
        <v>173160</v>
      </c>
      <c r="L654">
        <v>173140</v>
      </c>
      <c r="M654">
        <v>172845</v>
      </c>
      <c r="N654">
        <v>172828</v>
      </c>
      <c r="O654">
        <f>INDEX([1]Opioid_prescription_amounts!$C$2:$E$3144,MATCH(B654,[1]Opioid_prescription_amounts!$C$2:$C$3144,0),2)</f>
        <v>407.4</v>
      </c>
      <c r="P654">
        <f>INDEX([1]Opioid_prescription_amounts!$C$2:$E$3144,MATCH(B654,[1]Opioid_prescription_amounts!$C$2:$C$3144,0),3)</f>
        <v>357.8</v>
      </c>
      <c r="Q654" t="s">
        <v>663</v>
      </c>
    </row>
    <row r="655" spans="2:17" x14ac:dyDescent="0.25">
      <c r="B655" t="str">
        <f t="shared" si="12"/>
        <v>Macon</v>
      </c>
      <c r="C655" t="s">
        <v>664</v>
      </c>
      <c r="D655">
        <v>110768</v>
      </c>
      <c r="E655">
        <v>110775</v>
      </c>
      <c r="F655">
        <v>110784</v>
      </c>
      <c r="G655">
        <v>110671</v>
      </c>
      <c r="H655">
        <v>110130</v>
      </c>
      <c r="I655">
        <v>109563</v>
      </c>
      <c r="J655">
        <v>108520</v>
      </c>
      <c r="K655">
        <v>107363</v>
      </c>
      <c r="L655">
        <v>106430</v>
      </c>
      <c r="M655">
        <v>105533</v>
      </c>
      <c r="N655">
        <v>104712</v>
      </c>
      <c r="O655">
        <f>INDEX([1]Opioid_prescription_amounts!$C$2:$E$3144,MATCH(B655,[1]Opioid_prescription_amounts!$C$2:$C$3144,0),2)</f>
        <v>298.3</v>
      </c>
      <c r="P655">
        <f>INDEX([1]Opioid_prescription_amounts!$C$2:$E$3144,MATCH(B655,[1]Opioid_prescription_amounts!$C$2:$C$3144,0),3)</f>
        <v>426.8</v>
      </c>
      <c r="Q655" t="s">
        <v>664</v>
      </c>
    </row>
    <row r="656" spans="2:17" x14ac:dyDescent="0.25">
      <c r="B656" t="str">
        <f t="shared" si="12"/>
        <v>Macoupin</v>
      </c>
      <c r="C656" t="s">
        <v>665</v>
      </c>
      <c r="D656">
        <v>47765</v>
      </c>
      <c r="E656">
        <v>47765</v>
      </c>
      <c r="F656">
        <v>47799</v>
      </c>
      <c r="G656">
        <v>47734</v>
      </c>
      <c r="H656">
        <v>47052</v>
      </c>
      <c r="I656">
        <v>46679</v>
      </c>
      <c r="J656">
        <v>46204</v>
      </c>
      <c r="K656">
        <v>45875</v>
      </c>
      <c r="L656">
        <v>45689</v>
      </c>
      <c r="M656">
        <v>45515</v>
      </c>
      <c r="N656">
        <v>45313</v>
      </c>
      <c r="O656">
        <f>INDEX([1]Opioid_prescription_amounts!$C$2:$E$3144,MATCH(B656,[1]Opioid_prescription_amounts!$C$2:$C$3144,0),2)</f>
        <v>337.2</v>
      </c>
      <c r="P656">
        <f>INDEX([1]Opioid_prescription_amounts!$C$2:$E$3144,MATCH(B656,[1]Opioid_prescription_amounts!$C$2:$C$3144,0),3)</f>
        <v>317.3</v>
      </c>
      <c r="Q656" t="s">
        <v>665</v>
      </c>
    </row>
    <row r="657" spans="2:17" x14ac:dyDescent="0.25">
      <c r="B657" t="str">
        <f t="shared" si="12"/>
        <v>Madison</v>
      </c>
      <c r="C657" t="s">
        <v>666</v>
      </c>
      <c r="D657">
        <v>269282</v>
      </c>
      <c r="E657">
        <v>269334</v>
      </c>
      <c r="F657">
        <v>269346</v>
      </c>
      <c r="G657">
        <v>268650</v>
      </c>
      <c r="H657">
        <v>268103</v>
      </c>
      <c r="I657">
        <v>267317</v>
      </c>
      <c r="J657">
        <v>266618</v>
      </c>
      <c r="K657">
        <v>266069</v>
      </c>
      <c r="L657">
        <v>265733</v>
      </c>
      <c r="M657">
        <v>265471</v>
      </c>
      <c r="N657">
        <v>264461</v>
      </c>
      <c r="O657">
        <f>INDEX([1]Opioid_prescription_amounts!$C$2:$E$3144,MATCH(B657,[1]Opioid_prescription_amounts!$C$2:$C$3144,0),2)</f>
        <v>985.4</v>
      </c>
      <c r="P657">
        <f>INDEX([1]Opioid_prescription_amounts!$C$2:$E$3144,MATCH(B657,[1]Opioid_prescription_amounts!$C$2:$C$3144,0),3)</f>
        <v>882.9</v>
      </c>
      <c r="Q657" t="s">
        <v>666</v>
      </c>
    </row>
    <row r="658" spans="2:17" x14ac:dyDescent="0.25">
      <c r="B658" t="str">
        <f t="shared" si="12"/>
        <v>Marion</v>
      </c>
      <c r="C658" t="s">
        <v>667</v>
      </c>
      <c r="D658">
        <v>39437</v>
      </c>
      <c r="E658">
        <v>39437</v>
      </c>
      <c r="F658">
        <v>39419</v>
      </c>
      <c r="G658">
        <v>39140</v>
      </c>
      <c r="H658">
        <v>39009</v>
      </c>
      <c r="I658">
        <v>38672</v>
      </c>
      <c r="J658">
        <v>38558</v>
      </c>
      <c r="K658">
        <v>38366</v>
      </c>
      <c r="L658">
        <v>38055</v>
      </c>
      <c r="M658">
        <v>37821</v>
      </c>
      <c r="N658">
        <v>37620</v>
      </c>
      <c r="O658">
        <f>INDEX([1]Opioid_prescription_amounts!$C$2:$E$3144,MATCH(B658,[1]Opioid_prescription_amounts!$C$2:$C$3144,0),2)</f>
        <v>2050</v>
      </c>
      <c r="P658">
        <f>INDEX([1]Opioid_prescription_amounts!$C$2:$E$3144,MATCH(B658,[1]Opioid_prescription_amounts!$C$2:$C$3144,0),3)</f>
        <v>2111.9</v>
      </c>
      <c r="Q658" t="s">
        <v>667</v>
      </c>
    </row>
    <row r="659" spans="2:17" x14ac:dyDescent="0.25">
      <c r="B659" t="str">
        <f t="shared" si="12"/>
        <v>Marshall</v>
      </c>
      <c r="C659" t="s">
        <v>668</v>
      </c>
      <c r="D659">
        <v>12640</v>
      </c>
      <c r="E659">
        <v>12638</v>
      </c>
      <c r="F659">
        <v>12629</v>
      </c>
      <c r="G659">
        <v>12477</v>
      </c>
      <c r="H659">
        <v>12252</v>
      </c>
      <c r="I659">
        <v>12121</v>
      </c>
      <c r="J659">
        <v>11959</v>
      </c>
      <c r="K659">
        <v>11919</v>
      </c>
      <c r="L659">
        <v>11875</v>
      </c>
      <c r="M659">
        <v>11685</v>
      </c>
      <c r="N659">
        <v>11534</v>
      </c>
      <c r="O659">
        <f>INDEX([1]Opioid_prescription_amounts!$C$2:$E$3144,MATCH(B659,[1]Opioid_prescription_amounts!$C$2:$C$3144,0),2)</f>
        <v>1780.3</v>
      </c>
      <c r="P659">
        <f>INDEX([1]Opioid_prescription_amounts!$C$2:$E$3144,MATCH(B659,[1]Opioid_prescription_amounts!$C$2:$C$3144,0),3)</f>
        <v>1837.2</v>
      </c>
      <c r="Q659" t="s">
        <v>668</v>
      </c>
    </row>
    <row r="660" spans="2:17" x14ac:dyDescent="0.25">
      <c r="B660" t="str">
        <f t="shared" si="12"/>
        <v>Mason</v>
      </c>
      <c r="C660" t="s">
        <v>669</v>
      </c>
      <c r="D660">
        <v>14666</v>
      </c>
      <c r="E660">
        <v>14666</v>
      </c>
      <c r="F660">
        <v>14651</v>
      </c>
      <c r="G660">
        <v>14469</v>
      </c>
      <c r="H660">
        <v>14320</v>
      </c>
      <c r="I660">
        <v>14144</v>
      </c>
      <c r="J660">
        <v>14102</v>
      </c>
      <c r="K660">
        <v>13861</v>
      </c>
      <c r="L660">
        <v>13673</v>
      </c>
      <c r="M660">
        <v>13688</v>
      </c>
      <c r="N660">
        <v>13565</v>
      </c>
      <c r="O660">
        <f>INDEX([1]Opioid_prescription_amounts!$C$2:$E$3144,MATCH(B660,[1]Opioid_prescription_amounts!$C$2:$C$3144,0),2)</f>
        <v>611.1</v>
      </c>
      <c r="P660">
        <f>INDEX([1]Opioid_prescription_amounts!$C$2:$E$3144,MATCH(B660,[1]Opioid_prescription_amounts!$C$2:$C$3144,0),3)</f>
        <v>581.5</v>
      </c>
      <c r="Q660" t="s">
        <v>669</v>
      </c>
    </row>
    <row r="661" spans="2:17" x14ac:dyDescent="0.25">
      <c r="B661" t="str">
        <f t="shared" si="12"/>
        <v>Massac</v>
      </c>
      <c r="C661" t="s">
        <v>670</v>
      </c>
      <c r="D661">
        <v>15429</v>
      </c>
      <c r="E661">
        <v>15431</v>
      </c>
      <c r="F661">
        <v>15380</v>
      </c>
      <c r="G661">
        <v>15279</v>
      </c>
      <c r="H661">
        <v>15064</v>
      </c>
      <c r="I661">
        <v>14845</v>
      </c>
      <c r="J661">
        <v>14753</v>
      </c>
      <c r="K661">
        <v>14565</v>
      </c>
      <c r="L661">
        <v>14439</v>
      </c>
      <c r="M661">
        <v>14312</v>
      </c>
      <c r="N661">
        <v>14080</v>
      </c>
      <c r="O661">
        <f>INDEX([1]Opioid_prescription_amounts!$C$2:$E$3144,MATCH(B661,[1]Opioid_prescription_amounts!$C$2:$C$3144,0),2)</f>
        <v>858.4</v>
      </c>
      <c r="P661">
        <f>INDEX([1]Opioid_prescription_amounts!$C$2:$E$3144,MATCH(B661,[1]Opioid_prescription_amounts!$C$2:$C$3144,0),3)</f>
        <v>1183.7</v>
      </c>
      <c r="Q661" t="s">
        <v>670</v>
      </c>
    </row>
    <row r="662" spans="2:17" x14ac:dyDescent="0.25">
      <c r="B662" t="str">
        <f t="shared" si="12"/>
        <v>Menard</v>
      </c>
      <c r="C662" t="s">
        <v>671</v>
      </c>
      <c r="D662">
        <v>12705</v>
      </c>
      <c r="E662">
        <v>12705</v>
      </c>
      <c r="F662">
        <v>12696</v>
      </c>
      <c r="G662">
        <v>12697</v>
      </c>
      <c r="H662">
        <v>12690</v>
      </c>
      <c r="I662">
        <v>12571</v>
      </c>
      <c r="J662">
        <v>12505</v>
      </c>
      <c r="K662">
        <v>12355</v>
      </c>
      <c r="L662">
        <v>12399</v>
      </c>
      <c r="M662">
        <v>12286</v>
      </c>
      <c r="N662">
        <v>12288</v>
      </c>
      <c r="O662" t="str">
        <f>INDEX([1]Opioid_prescription_amounts!$C$2:$E$3144,MATCH(B662,[1]Opioid_prescription_amounts!$C$2:$C$3144,0),2)</f>
        <v>N/A</v>
      </c>
      <c r="P662">
        <f>INDEX([1]Opioid_prescription_amounts!$C$2:$E$3144,MATCH(B662,[1]Opioid_prescription_amounts!$C$2:$C$3144,0),3)</f>
        <v>13.1</v>
      </c>
      <c r="Q662" t="s">
        <v>671</v>
      </c>
    </row>
    <row r="663" spans="2:17" x14ac:dyDescent="0.25">
      <c r="B663" t="str">
        <f t="shared" si="12"/>
        <v>Mercer</v>
      </c>
      <c r="C663" t="s">
        <v>672</v>
      </c>
      <c r="D663">
        <v>16434</v>
      </c>
      <c r="E663">
        <v>16434</v>
      </c>
      <c r="F663">
        <v>16410</v>
      </c>
      <c r="G663">
        <v>16316</v>
      </c>
      <c r="H663">
        <v>16163</v>
      </c>
      <c r="I663">
        <v>16075</v>
      </c>
      <c r="J663">
        <v>15900</v>
      </c>
      <c r="K663">
        <v>15744</v>
      </c>
      <c r="L663">
        <v>15599</v>
      </c>
      <c r="M663">
        <v>15623</v>
      </c>
      <c r="N663">
        <v>15601</v>
      </c>
      <c r="O663">
        <f>INDEX([1]Opioid_prescription_amounts!$C$2:$E$3144,MATCH(B663,[1]Opioid_prescription_amounts!$C$2:$C$3144,0),2)</f>
        <v>288.39999999999998</v>
      </c>
      <c r="P663">
        <f>INDEX([1]Opioid_prescription_amounts!$C$2:$E$3144,MATCH(B663,[1]Opioid_prescription_amounts!$C$2:$C$3144,0),3)</f>
        <v>258.2</v>
      </c>
      <c r="Q663" t="s">
        <v>672</v>
      </c>
    </row>
    <row r="664" spans="2:17" x14ac:dyDescent="0.25">
      <c r="B664" t="str">
        <f t="shared" si="12"/>
        <v>Monroe</v>
      </c>
      <c r="C664" t="s">
        <v>673</v>
      </c>
      <c r="D664">
        <v>32957</v>
      </c>
      <c r="E664">
        <v>32951</v>
      </c>
      <c r="F664">
        <v>32997</v>
      </c>
      <c r="G664">
        <v>33214</v>
      </c>
      <c r="H664">
        <v>33261</v>
      </c>
      <c r="I664">
        <v>33459</v>
      </c>
      <c r="J664">
        <v>33542</v>
      </c>
      <c r="K664">
        <v>33738</v>
      </c>
      <c r="L664">
        <v>33908</v>
      </c>
      <c r="M664">
        <v>34159</v>
      </c>
      <c r="N664">
        <v>34335</v>
      </c>
      <c r="O664">
        <f>INDEX([1]Opioid_prescription_amounts!$C$2:$E$3144,MATCH(B664,[1]Opioid_prescription_amounts!$C$2:$C$3144,0),2)</f>
        <v>752</v>
      </c>
      <c r="P664">
        <f>INDEX([1]Opioid_prescription_amounts!$C$2:$E$3144,MATCH(B664,[1]Opioid_prescription_amounts!$C$2:$C$3144,0),3)</f>
        <v>831.2</v>
      </c>
      <c r="Q664" t="s">
        <v>673</v>
      </c>
    </row>
    <row r="665" spans="2:17" x14ac:dyDescent="0.25">
      <c r="B665" t="str">
        <f t="shared" si="12"/>
        <v>Montgomery</v>
      </c>
      <c r="C665" t="s">
        <v>674</v>
      </c>
      <c r="D665">
        <v>30104</v>
      </c>
      <c r="E665">
        <v>30105</v>
      </c>
      <c r="F665">
        <v>30095</v>
      </c>
      <c r="G665">
        <v>29860</v>
      </c>
      <c r="H665">
        <v>29614</v>
      </c>
      <c r="I665">
        <v>29362</v>
      </c>
      <c r="J665">
        <v>29448</v>
      </c>
      <c r="K665">
        <v>29186</v>
      </c>
      <c r="L665">
        <v>29056</v>
      </c>
      <c r="M665">
        <v>28755</v>
      </c>
      <c r="N665">
        <v>28601</v>
      </c>
      <c r="O665">
        <f>INDEX([1]Opioid_prescription_amounts!$C$2:$E$3144,MATCH(B665,[1]Opioid_prescription_amounts!$C$2:$C$3144,0),2)</f>
        <v>669.6</v>
      </c>
      <c r="P665">
        <f>INDEX([1]Opioid_prescription_amounts!$C$2:$E$3144,MATCH(B665,[1]Opioid_prescription_amounts!$C$2:$C$3144,0),3)</f>
        <v>547.4</v>
      </c>
      <c r="Q665" t="s">
        <v>674</v>
      </c>
    </row>
    <row r="666" spans="2:17" x14ac:dyDescent="0.25">
      <c r="B666" t="str">
        <f t="shared" si="12"/>
        <v>Morgan</v>
      </c>
      <c r="C666" t="s">
        <v>675</v>
      </c>
      <c r="D666">
        <v>35547</v>
      </c>
      <c r="E666">
        <v>35545</v>
      </c>
      <c r="F666">
        <v>35505</v>
      </c>
      <c r="G666">
        <v>35479</v>
      </c>
      <c r="H666">
        <v>35313</v>
      </c>
      <c r="I666">
        <v>34999</v>
      </c>
      <c r="J666">
        <v>34672</v>
      </c>
      <c r="K666">
        <v>34665</v>
      </c>
      <c r="L666">
        <v>34616</v>
      </c>
      <c r="M666">
        <v>34199</v>
      </c>
      <c r="N666">
        <v>33976</v>
      </c>
      <c r="O666">
        <f>INDEX([1]Opioid_prescription_amounts!$C$2:$E$3144,MATCH(B666,[1]Opioid_prescription_amounts!$C$2:$C$3144,0),2)</f>
        <v>1331.2</v>
      </c>
      <c r="P666">
        <f>INDEX([1]Opioid_prescription_amounts!$C$2:$E$3144,MATCH(B666,[1]Opioid_prescription_amounts!$C$2:$C$3144,0),3)</f>
        <v>1283.0999999999999</v>
      </c>
      <c r="Q666" t="s">
        <v>675</v>
      </c>
    </row>
    <row r="667" spans="2:17" x14ac:dyDescent="0.25">
      <c r="B667" t="str">
        <f t="shared" si="12"/>
        <v>Moultrie</v>
      </c>
      <c r="C667" t="s">
        <v>676</v>
      </c>
      <c r="D667">
        <v>14846</v>
      </c>
      <c r="E667">
        <v>14852</v>
      </c>
      <c r="F667">
        <v>14860</v>
      </c>
      <c r="G667">
        <v>14855</v>
      </c>
      <c r="H667">
        <v>14873</v>
      </c>
      <c r="I667">
        <v>14796</v>
      </c>
      <c r="J667">
        <v>14750</v>
      </c>
      <c r="K667">
        <v>14740</v>
      </c>
      <c r="L667">
        <v>14603</v>
      </c>
      <c r="M667">
        <v>14703</v>
      </c>
      <c r="N667">
        <v>14717</v>
      </c>
      <c r="O667">
        <f>INDEX([1]Opioid_prescription_amounts!$C$2:$E$3144,MATCH(B667,[1]Opioid_prescription_amounts!$C$2:$C$3144,0),2)</f>
        <v>239.1</v>
      </c>
      <c r="P667">
        <f>INDEX([1]Opioid_prescription_amounts!$C$2:$E$3144,MATCH(B667,[1]Opioid_prescription_amounts!$C$2:$C$3144,0),3)</f>
        <v>245.8</v>
      </c>
      <c r="Q667" t="s">
        <v>676</v>
      </c>
    </row>
    <row r="668" spans="2:17" x14ac:dyDescent="0.25">
      <c r="B668" t="str">
        <f t="shared" si="12"/>
        <v>Ogle</v>
      </c>
      <c r="C668" t="s">
        <v>677</v>
      </c>
      <c r="D668">
        <v>53497</v>
      </c>
      <c r="E668">
        <v>53497</v>
      </c>
      <c r="F668">
        <v>53423</v>
      </c>
      <c r="G668">
        <v>53070</v>
      </c>
      <c r="H668">
        <v>52786</v>
      </c>
      <c r="I668">
        <v>52279</v>
      </c>
      <c r="J668">
        <v>51949</v>
      </c>
      <c r="K668">
        <v>51573</v>
      </c>
      <c r="L668">
        <v>51162</v>
      </c>
      <c r="M668">
        <v>51032</v>
      </c>
      <c r="N668">
        <v>50923</v>
      </c>
      <c r="O668">
        <f>INDEX([1]Opioid_prescription_amounts!$C$2:$E$3144,MATCH(B668,[1]Opioid_prescription_amounts!$C$2:$C$3144,0),2)</f>
        <v>207.5</v>
      </c>
      <c r="P668">
        <f>INDEX([1]Opioid_prescription_amounts!$C$2:$E$3144,MATCH(B668,[1]Opioid_prescription_amounts!$C$2:$C$3144,0),3)</f>
        <v>169.9</v>
      </c>
      <c r="Q668" t="s">
        <v>677</v>
      </c>
    </row>
    <row r="669" spans="2:17" x14ac:dyDescent="0.25">
      <c r="B669" t="str">
        <f t="shared" si="12"/>
        <v>Peoria</v>
      </c>
      <c r="C669" t="s">
        <v>678</v>
      </c>
      <c r="D669">
        <v>186494</v>
      </c>
      <c r="E669">
        <v>186496</v>
      </c>
      <c r="F669">
        <v>186221</v>
      </c>
      <c r="G669">
        <v>186741</v>
      </c>
      <c r="H669">
        <v>187314</v>
      </c>
      <c r="I669">
        <v>188645</v>
      </c>
      <c r="J669">
        <v>187531</v>
      </c>
      <c r="K669">
        <v>186512</v>
      </c>
      <c r="L669">
        <v>185073</v>
      </c>
      <c r="M669">
        <v>182578</v>
      </c>
      <c r="N669">
        <v>180621</v>
      </c>
      <c r="O669">
        <f>INDEX([1]Opioid_prescription_amounts!$C$2:$E$3144,MATCH(B669,[1]Opioid_prescription_amounts!$C$2:$C$3144,0),2)</f>
        <v>584.70000000000005</v>
      </c>
      <c r="P669">
        <f>INDEX([1]Opioid_prescription_amounts!$C$2:$E$3144,MATCH(B669,[1]Opioid_prescription_amounts!$C$2:$C$3144,0),3)</f>
        <v>551.1</v>
      </c>
      <c r="Q669" t="s">
        <v>678</v>
      </c>
    </row>
    <row r="670" spans="2:17" x14ac:dyDescent="0.25">
      <c r="B670" t="str">
        <f t="shared" si="12"/>
        <v>Perry</v>
      </c>
      <c r="C670" t="s">
        <v>679</v>
      </c>
      <c r="D670">
        <v>22350</v>
      </c>
      <c r="E670">
        <v>22346</v>
      </c>
      <c r="F670">
        <v>22315</v>
      </c>
      <c r="G670">
        <v>22262</v>
      </c>
      <c r="H670">
        <v>21844</v>
      </c>
      <c r="I670">
        <v>21714</v>
      </c>
      <c r="J670">
        <v>21540</v>
      </c>
      <c r="K670">
        <v>21516</v>
      </c>
      <c r="L670">
        <v>21391</v>
      </c>
      <c r="M670">
        <v>21297</v>
      </c>
      <c r="N670">
        <v>21174</v>
      </c>
      <c r="O670" t="str">
        <f>INDEX([1]Opioid_prescription_amounts!$C$2:$E$3144,MATCH(B670,[1]Opioid_prescription_amounts!$C$2:$C$3144,0),2)</f>
        <v>N/A</v>
      </c>
      <c r="P670">
        <f>INDEX([1]Opioid_prescription_amounts!$C$2:$E$3144,MATCH(B670,[1]Opioid_prescription_amounts!$C$2:$C$3144,0),3)</f>
        <v>21.6</v>
      </c>
      <c r="Q670" t="s">
        <v>679</v>
      </c>
    </row>
    <row r="671" spans="2:17" x14ac:dyDescent="0.25">
      <c r="B671" t="str">
        <f t="shared" si="12"/>
        <v>Piatt</v>
      </c>
      <c r="C671" t="s">
        <v>680</v>
      </c>
      <c r="D671">
        <v>16729</v>
      </c>
      <c r="E671">
        <v>16725</v>
      </c>
      <c r="F671">
        <v>16709</v>
      </c>
      <c r="G671">
        <v>16677</v>
      </c>
      <c r="H671">
        <v>16500</v>
      </c>
      <c r="I671">
        <v>16429</v>
      </c>
      <c r="J671">
        <v>16408</v>
      </c>
      <c r="K671">
        <v>16349</v>
      </c>
      <c r="L671">
        <v>16526</v>
      </c>
      <c r="M671">
        <v>16456</v>
      </c>
      <c r="N671">
        <v>16396</v>
      </c>
      <c r="O671">
        <f>INDEX([1]Opioid_prescription_amounts!$C$2:$E$3144,MATCH(B671,[1]Opioid_prescription_amounts!$C$2:$C$3144,0),2)</f>
        <v>221.6</v>
      </c>
      <c r="P671">
        <f>INDEX([1]Opioid_prescription_amounts!$C$2:$E$3144,MATCH(B671,[1]Opioid_prescription_amounts!$C$2:$C$3144,0),3)</f>
        <v>276.8</v>
      </c>
      <c r="Q671" t="s">
        <v>680</v>
      </c>
    </row>
    <row r="672" spans="2:17" x14ac:dyDescent="0.25">
      <c r="B672" t="str">
        <f t="shared" si="12"/>
        <v>Pike</v>
      </c>
      <c r="C672" t="s">
        <v>681</v>
      </c>
      <c r="D672">
        <v>16430</v>
      </c>
      <c r="E672">
        <v>16430</v>
      </c>
      <c r="F672">
        <v>16394</v>
      </c>
      <c r="G672">
        <v>16346</v>
      </c>
      <c r="H672">
        <v>16233</v>
      </c>
      <c r="I672">
        <v>16071</v>
      </c>
      <c r="J672">
        <v>15955</v>
      </c>
      <c r="K672">
        <v>15792</v>
      </c>
      <c r="L672">
        <v>15738</v>
      </c>
      <c r="M672">
        <v>15672</v>
      </c>
      <c r="N672">
        <v>15611</v>
      </c>
      <c r="O672">
        <f>INDEX([1]Opioid_prescription_amounts!$C$2:$E$3144,MATCH(B672,[1]Opioid_prescription_amounts!$C$2:$C$3144,0),2)</f>
        <v>764.6</v>
      </c>
      <c r="P672">
        <f>INDEX([1]Opioid_prescription_amounts!$C$2:$E$3144,MATCH(B672,[1]Opioid_prescription_amounts!$C$2:$C$3144,0),3)</f>
        <v>663.8</v>
      </c>
      <c r="Q672" t="s">
        <v>681</v>
      </c>
    </row>
    <row r="673" spans="2:17" x14ac:dyDescent="0.25">
      <c r="B673" t="str">
        <f t="shared" si="12"/>
        <v>Pope</v>
      </c>
      <c r="C673" t="s">
        <v>682</v>
      </c>
      <c r="D673">
        <v>4470</v>
      </c>
      <c r="E673">
        <v>4470</v>
      </c>
      <c r="F673">
        <v>4470</v>
      </c>
      <c r="G673">
        <v>4494</v>
      </c>
      <c r="H673">
        <v>4454</v>
      </c>
      <c r="I673">
        <v>4453</v>
      </c>
      <c r="J673">
        <v>4371</v>
      </c>
      <c r="K673">
        <v>4287</v>
      </c>
      <c r="L673">
        <v>4179</v>
      </c>
      <c r="M673">
        <v>4194</v>
      </c>
      <c r="N673">
        <v>4212</v>
      </c>
      <c r="O673">
        <f>INDEX([1]Opioid_prescription_amounts!$C$2:$E$3144,MATCH(B673,[1]Opioid_prescription_amounts!$C$2:$C$3144,0),2)</f>
        <v>1428.1</v>
      </c>
      <c r="P673">
        <f>INDEX([1]Opioid_prescription_amounts!$C$2:$E$3144,MATCH(B673,[1]Opioid_prescription_amounts!$C$2:$C$3144,0),3)</f>
        <v>1105.7</v>
      </c>
      <c r="Q673" t="s">
        <v>682</v>
      </c>
    </row>
    <row r="674" spans="2:17" x14ac:dyDescent="0.25">
      <c r="B674" t="str">
        <f t="shared" si="12"/>
        <v>Pulaski</v>
      </c>
      <c r="C674" t="s">
        <v>683</v>
      </c>
      <c r="D674">
        <v>6161</v>
      </c>
      <c r="E674">
        <v>6157</v>
      </c>
      <c r="F674">
        <v>6122</v>
      </c>
      <c r="G674">
        <v>5981</v>
      </c>
      <c r="H674">
        <v>5957</v>
      </c>
      <c r="I674">
        <v>5889</v>
      </c>
      <c r="J674">
        <v>5794</v>
      </c>
      <c r="K674">
        <v>5654</v>
      </c>
      <c r="L674">
        <v>5602</v>
      </c>
      <c r="M674">
        <v>5541</v>
      </c>
      <c r="N674">
        <v>5463</v>
      </c>
      <c r="O674">
        <f>INDEX([1]Opioid_prescription_amounts!$C$2:$E$3144,MATCH(B674,[1]Opioid_prescription_amounts!$C$2:$C$3144,0),2)</f>
        <v>962</v>
      </c>
      <c r="P674">
        <f>INDEX([1]Opioid_prescription_amounts!$C$2:$E$3144,MATCH(B674,[1]Opioid_prescription_amounts!$C$2:$C$3144,0),3)</f>
        <v>887.2</v>
      </c>
      <c r="Q674" t="s">
        <v>683</v>
      </c>
    </row>
    <row r="675" spans="2:17" x14ac:dyDescent="0.25">
      <c r="B675" t="str">
        <f t="shared" si="12"/>
        <v>Putnam</v>
      </c>
      <c r="C675" t="s">
        <v>684</v>
      </c>
      <c r="D675">
        <v>6006</v>
      </c>
      <c r="E675">
        <v>6006</v>
      </c>
      <c r="F675">
        <v>6012</v>
      </c>
      <c r="G675">
        <v>5975</v>
      </c>
      <c r="H675">
        <v>5910</v>
      </c>
      <c r="I675">
        <v>5854</v>
      </c>
      <c r="J675">
        <v>5832</v>
      </c>
      <c r="K675">
        <v>5728</v>
      </c>
      <c r="L675">
        <v>5714</v>
      </c>
      <c r="M675">
        <v>5718</v>
      </c>
      <c r="N675">
        <v>5740</v>
      </c>
      <c r="O675">
        <f>INDEX([1]Opioid_prescription_amounts!$C$2:$E$3144,MATCH(B675,[1]Opioid_prescription_amounts!$C$2:$C$3144,0),2)</f>
        <v>1668.6</v>
      </c>
      <c r="P675">
        <f>INDEX([1]Opioid_prescription_amounts!$C$2:$E$3144,MATCH(B675,[1]Opioid_prescription_amounts!$C$2:$C$3144,0),3)</f>
        <v>1107.3</v>
      </c>
      <c r="Q675" t="s">
        <v>684</v>
      </c>
    </row>
    <row r="676" spans="2:17" x14ac:dyDescent="0.25">
      <c r="B676" t="str">
        <f t="shared" si="12"/>
        <v>Randolph</v>
      </c>
      <c r="C676" t="s">
        <v>685</v>
      </c>
      <c r="D676">
        <v>33476</v>
      </c>
      <c r="E676">
        <v>33480</v>
      </c>
      <c r="F676">
        <v>33463</v>
      </c>
      <c r="G676">
        <v>33419</v>
      </c>
      <c r="H676">
        <v>33073</v>
      </c>
      <c r="I676">
        <v>33174</v>
      </c>
      <c r="J676">
        <v>33142</v>
      </c>
      <c r="K676">
        <v>32803</v>
      </c>
      <c r="L676">
        <v>32416</v>
      </c>
      <c r="M676">
        <v>32264</v>
      </c>
      <c r="N676">
        <v>32106</v>
      </c>
      <c r="O676">
        <f>INDEX([1]Opioid_prescription_amounts!$C$2:$E$3144,MATCH(B676,[1]Opioid_prescription_amounts!$C$2:$C$3144,0),2)</f>
        <v>647.29999999999995</v>
      </c>
      <c r="P676">
        <f>INDEX([1]Opioid_prescription_amounts!$C$2:$E$3144,MATCH(B676,[1]Opioid_prescription_amounts!$C$2:$C$3144,0),3)</f>
        <v>769.5</v>
      </c>
      <c r="Q676" t="s">
        <v>685</v>
      </c>
    </row>
    <row r="677" spans="2:17" x14ac:dyDescent="0.25">
      <c r="B677" t="str">
        <f t="shared" si="12"/>
        <v>Richland</v>
      </c>
      <c r="C677" t="s">
        <v>686</v>
      </c>
      <c r="D677">
        <v>16233</v>
      </c>
      <c r="E677">
        <v>16233</v>
      </c>
      <c r="F677">
        <v>16194</v>
      </c>
      <c r="G677">
        <v>16189</v>
      </c>
      <c r="H677">
        <v>16133</v>
      </c>
      <c r="I677">
        <v>16007</v>
      </c>
      <c r="J677">
        <v>16018</v>
      </c>
      <c r="K677">
        <v>15953</v>
      </c>
      <c r="L677">
        <v>15822</v>
      </c>
      <c r="M677">
        <v>15848</v>
      </c>
      <c r="N677">
        <v>15763</v>
      </c>
      <c r="O677">
        <f>INDEX([1]Opioid_prescription_amounts!$C$2:$E$3144,MATCH(B677,[1]Opioid_prescription_amounts!$C$2:$C$3144,0),2)</f>
        <v>782.3</v>
      </c>
      <c r="P677">
        <f>INDEX([1]Opioid_prescription_amounts!$C$2:$E$3144,MATCH(B677,[1]Opioid_prescription_amounts!$C$2:$C$3144,0),3)</f>
        <v>697.7</v>
      </c>
      <c r="Q677" t="s">
        <v>686</v>
      </c>
    </row>
    <row r="678" spans="2:17" x14ac:dyDescent="0.25">
      <c r="B678" t="str">
        <f t="shared" si="12"/>
        <v>Rock Island</v>
      </c>
      <c r="C678" t="s">
        <v>687</v>
      </c>
      <c r="D678">
        <v>147546</v>
      </c>
      <c r="E678">
        <v>147546</v>
      </c>
      <c r="F678">
        <v>147616</v>
      </c>
      <c r="G678">
        <v>147462</v>
      </c>
      <c r="H678">
        <v>147699</v>
      </c>
      <c r="I678">
        <v>147688</v>
      </c>
      <c r="J678">
        <v>147090</v>
      </c>
      <c r="K678">
        <v>146284</v>
      </c>
      <c r="L678">
        <v>145230</v>
      </c>
      <c r="M678">
        <v>144293</v>
      </c>
      <c r="N678">
        <v>143477</v>
      </c>
      <c r="O678">
        <f>INDEX([1]Opioid_prescription_amounts!$C$2:$E$3144,MATCH(B678,[1]Opioid_prescription_amounts!$C$2:$C$3144,0),2)</f>
        <v>492.3</v>
      </c>
      <c r="P678">
        <f>INDEX([1]Opioid_prescription_amounts!$C$2:$E$3144,MATCH(B678,[1]Opioid_prescription_amounts!$C$2:$C$3144,0),3)</f>
        <v>439.8</v>
      </c>
      <c r="Q678" t="s">
        <v>687</v>
      </c>
    </row>
    <row r="679" spans="2:17" x14ac:dyDescent="0.25">
      <c r="B679" t="str">
        <f t="shared" si="12"/>
        <v>St. Clair</v>
      </c>
      <c r="C679" t="s">
        <v>688</v>
      </c>
      <c r="D679">
        <v>270056</v>
      </c>
      <c r="E679">
        <v>270062</v>
      </c>
      <c r="F679">
        <v>270342</v>
      </c>
      <c r="G679">
        <v>270006</v>
      </c>
      <c r="H679">
        <v>268646</v>
      </c>
      <c r="I679">
        <v>266805</v>
      </c>
      <c r="J679">
        <v>265922</v>
      </c>
      <c r="K679">
        <v>264805</v>
      </c>
      <c r="L679">
        <v>263102</v>
      </c>
      <c r="M679">
        <v>262426</v>
      </c>
      <c r="N679">
        <v>261059</v>
      </c>
      <c r="O679">
        <v>543</v>
      </c>
      <c r="P679">
        <v>513.20000000000005</v>
      </c>
      <c r="Q679" t="s">
        <v>688</v>
      </c>
    </row>
    <row r="680" spans="2:17" x14ac:dyDescent="0.25">
      <c r="B680" t="str">
        <f t="shared" si="12"/>
        <v>Saline</v>
      </c>
      <c r="C680" t="s">
        <v>689</v>
      </c>
      <c r="D680">
        <v>24913</v>
      </c>
      <c r="E680">
        <v>24913</v>
      </c>
      <c r="F680">
        <v>24901</v>
      </c>
      <c r="G680">
        <v>24903</v>
      </c>
      <c r="H680">
        <v>24910</v>
      </c>
      <c r="I680">
        <v>24799</v>
      </c>
      <c r="J680">
        <v>24492</v>
      </c>
      <c r="K680">
        <v>24491</v>
      </c>
      <c r="L680">
        <v>24230</v>
      </c>
      <c r="M680">
        <v>24035</v>
      </c>
      <c r="N680">
        <v>23906</v>
      </c>
      <c r="O680">
        <f>INDEX([1]Opioid_prescription_amounts!$C$2:$E$3144,MATCH(B680,[1]Opioid_prescription_amounts!$C$2:$C$3144,0),2)</f>
        <v>942.6</v>
      </c>
      <c r="P680">
        <f>INDEX([1]Opioid_prescription_amounts!$C$2:$E$3144,MATCH(B680,[1]Opioid_prescription_amounts!$C$2:$C$3144,0),3)</f>
        <v>875.1</v>
      </c>
      <c r="Q680" t="s">
        <v>689</v>
      </c>
    </row>
    <row r="681" spans="2:17" x14ac:dyDescent="0.25">
      <c r="B681" t="str">
        <f t="shared" si="12"/>
        <v>Sangamon</v>
      </c>
      <c r="C681" t="s">
        <v>690</v>
      </c>
      <c r="D681">
        <v>197465</v>
      </c>
      <c r="E681">
        <v>197465</v>
      </c>
      <c r="F681">
        <v>197767</v>
      </c>
      <c r="G681">
        <v>199016</v>
      </c>
      <c r="H681">
        <v>199390</v>
      </c>
      <c r="I681">
        <v>199131</v>
      </c>
      <c r="J681">
        <v>199180</v>
      </c>
      <c r="K681">
        <v>198884</v>
      </c>
      <c r="L681">
        <v>198004</v>
      </c>
      <c r="M681">
        <v>196889</v>
      </c>
      <c r="N681">
        <v>195348</v>
      </c>
      <c r="O681">
        <f>INDEX([1]Opioid_prescription_amounts!$C$2:$E$3144,MATCH(B681,[1]Opioid_prescription_amounts!$C$2:$C$3144,0),2)</f>
        <v>900.9</v>
      </c>
      <c r="P681">
        <f>INDEX([1]Opioid_prescription_amounts!$C$2:$E$3144,MATCH(B681,[1]Opioid_prescription_amounts!$C$2:$C$3144,0),3)</f>
        <v>769.9</v>
      </c>
      <c r="Q681" t="s">
        <v>690</v>
      </c>
    </row>
    <row r="682" spans="2:17" x14ac:dyDescent="0.25">
      <c r="B682" t="str">
        <f t="shared" si="12"/>
        <v>Schuyler</v>
      </c>
      <c r="C682" t="s">
        <v>691</v>
      </c>
      <c r="D682">
        <v>7544</v>
      </c>
      <c r="E682">
        <v>7544</v>
      </c>
      <c r="F682">
        <v>7535</v>
      </c>
      <c r="G682">
        <v>7462</v>
      </c>
      <c r="H682">
        <v>7455</v>
      </c>
      <c r="I682">
        <v>7391</v>
      </c>
      <c r="J682">
        <v>7260</v>
      </c>
      <c r="K682">
        <v>7149</v>
      </c>
      <c r="L682">
        <v>7029</v>
      </c>
      <c r="M682">
        <v>6976</v>
      </c>
      <c r="N682">
        <v>6907</v>
      </c>
      <c r="O682">
        <f>INDEX([1]Opioid_prescription_amounts!$C$2:$E$3144,MATCH(B682,[1]Opioid_prescription_amounts!$C$2:$C$3144,0),2)</f>
        <v>1040.7</v>
      </c>
      <c r="P682">
        <f>INDEX([1]Opioid_prescription_amounts!$C$2:$E$3144,MATCH(B682,[1]Opioid_prescription_amounts!$C$2:$C$3144,0),3)</f>
        <v>22.8</v>
      </c>
      <c r="Q682" t="s">
        <v>691</v>
      </c>
    </row>
    <row r="683" spans="2:17" x14ac:dyDescent="0.25">
      <c r="B683" t="str">
        <f t="shared" si="12"/>
        <v>Scott</v>
      </c>
      <c r="C683" t="s">
        <v>692</v>
      </c>
      <c r="D683">
        <v>5355</v>
      </c>
      <c r="E683">
        <v>5355</v>
      </c>
      <c r="F683">
        <v>5327</v>
      </c>
      <c r="G683">
        <v>5228</v>
      </c>
      <c r="H683">
        <v>5286</v>
      </c>
      <c r="I683">
        <v>5211</v>
      </c>
      <c r="J683">
        <v>5170</v>
      </c>
      <c r="K683">
        <v>5111</v>
      </c>
      <c r="L683">
        <v>5048</v>
      </c>
      <c r="M683">
        <v>4978</v>
      </c>
      <c r="N683">
        <v>4926</v>
      </c>
      <c r="O683">
        <f>INDEX([1]Opioid_prescription_amounts!$C$2:$E$3144,MATCH(B683,[1]Opioid_prescription_amounts!$C$2:$C$3144,0),2)</f>
        <v>2048</v>
      </c>
      <c r="P683">
        <f>INDEX([1]Opioid_prescription_amounts!$C$2:$E$3144,MATCH(B683,[1]Opioid_prescription_amounts!$C$2:$C$3144,0),3)</f>
        <v>1463.8</v>
      </c>
      <c r="Q683" t="s">
        <v>692</v>
      </c>
    </row>
    <row r="684" spans="2:17" x14ac:dyDescent="0.25">
      <c r="B684" t="str">
        <f t="shared" si="12"/>
        <v>Shelby</v>
      </c>
      <c r="C684" t="s">
        <v>693</v>
      </c>
      <c r="D684">
        <v>22363</v>
      </c>
      <c r="E684">
        <v>22359</v>
      </c>
      <c r="F684">
        <v>22358</v>
      </c>
      <c r="G684">
        <v>22281</v>
      </c>
      <c r="H684">
        <v>22207</v>
      </c>
      <c r="I684">
        <v>22141</v>
      </c>
      <c r="J684">
        <v>22106</v>
      </c>
      <c r="K684">
        <v>21823</v>
      </c>
      <c r="L684">
        <v>21738</v>
      </c>
      <c r="M684">
        <v>21752</v>
      </c>
      <c r="N684">
        <v>21741</v>
      </c>
      <c r="O684">
        <f>INDEX([1]Opioid_prescription_amounts!$C$2:$E$3144,MATCH(B684,[1]Opioid_prescription_amounts!$C$2:$C$3144,0),2)</f>
        <v>1119.7</v>
      </c>
      <c r="P684">
        <f>INDEX([1]Opioid_prescription_amounts!$C$2:$E$3144,MATCH(B684,[1]Opioid_prescription_amounts!$C$2:$C$3144,0),3)</f>
        <v>955.1</v>
      </c>
      <c r="Q684" t="s">
        <v>693</v>
      </c>
    </row>
    <row r="685" spans="2:17" x14ac:dyDescent="0.25">
      <c r="B685" t="str">
        <f t="shared" si="12"/>
        <v>Stark</v>
      </c>
      <c r="C685" t="s">
        <v>694</v>
      </c>
      <c r="D685">
        <v>5994</v>
      </c>
      <c r="E685">
        <v>5992</v>
      </c>
      <c r="F685">
        <v>5970</v>
      </c>
      <c r="G685">
        <v>5842</v>
      </c>
      <c r="H685">
        <v>5741</v>
      </c>
      <c r="I685">
        <v>5707</v>
      </c>
      <c r="J685">
        <v>5602</v>
      </c>
      <c r="K685">
        <v>5505</v>
      </c>
      <c r="L685">
        <v>5509</v>
      </c>
      <c r="M685">
        <v>5457</v>
      </c>
      <c r="N685">
        <v>5427</v>
      </c>
      <c r="O685" t="str">
        <f>INDEX([1]Opioid_prescription_amounts!$C$2:$E$3144,MATCH(B685,[1]Opioid_prescription_amounts!$C$2:$C$3144,0),2)</f>
        <v>N/A</v>
      </c>
      <c r="P685" t="str">
        <f>INDEX([1]Opioid_prescription_amounts!$C$2:$E$3144,MATCH(B685,[1]Opioid_prescription_amounts!$C$2:$C$3144,0),3)</f>
        <v>N/A</v>
      </c>
      <c r="Q685" t="s">
        <v>694</v>
      </c>
    </row>
    <row r="686" spans="2:17" x14ac:dyDescent="0.25">
      <c r="B686" t="str">
        <f t="shared" si="12"/>
        <v>Stephenson</v>
      </c>
      <c r="C686" t="s">
        <v>695</v>
      </c>
      <c r="D686">
        <v>47711</v>
      </c>
      <c r="E686">
        <v>47711</v>
      </c>
      <c r="F686">
        <v>47607</v>
      </c>
      <c r="G686">
        <v>47319</v>
      </c>
      <c r="H686">
        <v>46886</v>
      </c>
      <c r="I686">
        <v>46672</v>
      </c>
      <c r="J686">
        <v>46267</v>
      </c>
      <c r="K686">
        <v>45668</v>
      </c>
      <c r="L686">
        <v>45497</v>
      </c>
      <c r="M686">
        <v>44981</v>
      </c>
      <c r="N686">
        <v>44753</v>
      </c>
      <c r="O686">
        <f>INDEX([1]Opioid_prescription_amounts!$C$2:$E$3144,MATCH(B686,[1]Opioid_prescription_amounts!$C$2:$C$3144,0),2)</f>
        <v>623</v>
      </c>
      <c r="P686">
        <f>INDEX([1]Opioid_prescription_amounts!$C$2:$E$3144,MATCH(B686,[1]Opioid_prescription_amounts!$C$2:$C$3144,0),3)</f>
        <v>677.1</v>
      </c>
      <c r="Q686" t="s">
        <v>695</v>
      </c>
    </row>
    <row r="687" spans="2:17" x14ac:dyDescent="0.25">
      <c r="B687" t="str">
        <f t="shared" si="12"/>
        <v>Tazewell</v>
      </c>
      <c r="C687" t="s">
        <v>696</v>
      </c>
      <c r="D687">
        <v>135394</v>
      </c>
      <c r="E687">
        <v>135392</v>
      </c>
      <c r="F687">
        <v>135486</v>
      </c>
      <c r="G687">
        <v>135839</v>
      </c>
      <c r="H687">
        <v>136125</v>
      </c>
      <c r="I687">
        <v>136268</v>
      </c>
      <c r="J687">
        <v>135363</v>
      </c>
      <c r="K687">
        <v>134290</v>
      </c>
      <c r="L687">
        <v>133887</v>
      </c>
      <c r="M687">
        <v>133391</v>
      </c>
      <c r="N687">
        <v>132328</v>
      </c>
      <c r="O687">
        <f>INDEX([1]Opioid_prescription_amounts!$C$2:$E$3144,MATCH(B687,[1]Opioid_prescription_amounts!$C$2:$C$3144,0),2)</f>
        <v>712.7</v>
      </c>
      <c r="P687">
        <f>INDEX([1]Opioid_prescription_amounts!$C$2:$E$3144,MATCH(B687,[1]Opioid_prescription_amounts!$C$2:$C$3144,0),3)</f>
        <v>676.4</v>
      </c>
      <c r="Q687" t="s">
        <v>696</v>
      </c>
    </row>
    <row r="688" spans="2:17" x14ac:dyDescent="0.25">
      <c r="B688" t="str">
        <f t="shared" si="12"/>
        <v>Union</v>
      </c>
      <c r="C688" t="s">
        <v>697</v>
      </c>
      <c r="D688">
        <v>17808</v>
      </c>
      <c r="E688">
        <v>17810</v>
      </c>
      <c r="F688">
        <v>17735</v>
      </c>
      <c r="G688">
        <v>17695</v>
      </c>
      <c r="H688">
        <v>17613</v>
      </c>
      <c r="I688">
        <v>17545</v>
      </c>
      <c r="J688">
        <v>17407</v>
      </c>
      <c r="K688">
        <v>17290</v>
      </c>
      <c r="L688">
        <v>17112</v>
      </c>
      <c r="M688">
        <v>16985</v>
      </c>
      <c r="N688">
        <v>16841</v>
      </c>
      <c r="O688">
        <f>INDEX([1]Opioid_prescription_amounts!$C$2:$E$3144,MATCH(B688,[1]Opioid_prescription_amounts!$C$2:$C$3144,0),2)</f>
        <v>1064.5</v>
      </c>
      <c r="P688">
        <f>INDEX([1]Opioid_prescription_amounts!$C$2:$E$3144,MATCH(B688,[1]Opioid_prescription_amounts!$C$2:$C$3144,0),3)</f>
        <v>889.1</v>
      </c>
      <c r="Q688" t="s">
        <v>697</v>
      </c>
    </row>
    <row r="689" spans="2:17" x14ac:dyDescent="0.25">
      <c r="B689" t="str">
        <f t="shared" si="12"/>
        <v>Vermilion</v>
      </c>
      <c r="C689" t="s">
        <v>698</v>
      </c>
      <c r="D689">
        <v>81625</v>
      </c>
      <c r="E689">
        <v>81625</v>
      </c>
      <c r="F689">
        <v>81639</v>
      </c>
      <c r="G689">
        <v>81407</v>
      </c>
      <c r="H689">
        <v>80864</v>
      </c>
      <c r="I689">
        <v>80588</v>
      </c>
      <c r="J689">
        <v>79786</v>
      </c>
      <c r="K689">
        <v>79173</v>
      </c>
      <c r="L689">
        <v>78494</v>
      </c>
      <c r="M689">
        <v>77776</v>
      </c>
      <c r="N689">
        <v>76806</v>
      </c>
      <c r="O689">
        <f>INDEX([1]Opioid_prescription_amounts!$C$2:$E$3144,MATCH(B689,[1]Opioid_prescription_amounts!$C$2:$C$3144,0),2)</f>
        <v>801</v>
      </c>
      <c r="P689">
        <f>INDEX([1]Opioid_prescription_amounts!$C$2:$E$3144,MATCH(B689,[1]Opioid_prescription_amounts!$C$2:$C$3144,0),3)</f>
        <v>706.1</v>
      </c>
      <c r="Q689" t="s">
        <v>698</v>
      </c>
    </row>
    <row r="690" spans="2:17" x14ac:dyDescent="0.25">
      <c r="B690" t="str">
        <f t="shared" si="12"/>
        <v>Wabash</v>
      </c>
      <c r="C690" t="s">
        <v>699</v>
      </c>
      <c r="D690">
        <v>11947</v>
      </c>
      <c r="E690">
        <v>11947</v>
      </c>
      <c r="F690">
        <v>11916</v>
      </c>
      <c r="G690">
        <v>11793</v>
      </c>
      <c r="H690">
        <v>11685</v>
      </c>
      <c r="I690">
        <v>11673</v>
      </c>
      <c r="J690">
        <v>11600</v>
      </c>
      <c r="K690">
        <v>11626</v>
      </c>
      <c r="L690">
        <v>11542</v>
      </c>
      <c r="M690">
        <v>11550</v>
      </c>
      <c r="N690">
        <v>11549</v>
      </c>
      <c r="O690">
        <f>INDEX([1]Opioid_prescription_amounts!$C$2:$E$3144,MATCH(B690,[1]Opioid_prescription_amounts!$C$2:$C$3144,0),2)</f>
        <v>691.6</v>
      </c>
      <c r="P690">
        <f>INDEX([1]Opioid_prescription_amounts!$C$2:$E$3144,MATCH(B690,[1]Opioid_prescription_amounts!$C$2:$C$3144,0),3)</f>
        <v>684.4</v>
      </c>
      <c r="Q690" t="s">
        <v>699</v>
      </c>
    </row>
    <row r="691" spans="2:17" x14ac:dyDescent="0.25">
      <c r="B691" t="str">
        <f t="shared" si="12"/>
        <v>Warren</v>
      </c>
      <c r="C691" t="s">
        <v>700</v>
      </c>
      <c r="D691">
        <v>17707</v>
      </c>
      <c r="E691">
        <v>17710</v>
      </c>
      <c r="F691">
        <v>17719</v>
      </c>
      <c r="G691">
        <v>17839</v>
      </c>
      <c r="H691">
        <v>17754</v>
      </c>
      <c r="I691">
        <v>17670</v>
      </c>
      <c r="J691">
        <v>17719</v>
      </c>
      <c r="K691">
        <v>17466</v>
      </c>
      <c r="L691">
        <v>17303</v>
      </c>
      <c r="M691">
        <v>17170</v>
      </c>
      <c r="N691">
        <v>17032</v>
      </c>
      <c r="O691" t="str">
        <f>INDEX([1]Opioid_prescription_amounts!$C$2:$E$3144,MATCH(B691,[1]Opioid_prescription_amounts!$C$2:$C$3144,0),2)</f>
        <v>N/A</v>
      </c>
      <c r="P691">
        <f>INDEX([1]Opioid_prescription_amounts!$C$2:$E$3144,MATCH(B691,[1]Opioid_prescription_amounts!$C$2:$C$3144,0),3)</f>
        <v>5.8</v>
      </c>
      <c r="Q691" t="s">
        <v>700</v>
      </c>
    </row>
    <row r="692" spans="2:17" x14ac:dyDescent="0.25">
      <c r="B692" t="str">
        <f t="shared" si="12"/>
        <v>Washington</v>
      </c>
      <c r="C692" t="s">
        <v>701</v>
      </c>
      <c r="D692">
        <v>14716</v>
      </c>
      <c r="E692">
        <v>14716</v>
      </c>
      <c r="F692">
        <v>14712</v>
      </c>
      <c r="G692">
        <v>14574</v>
      </c>
      <c r="H692">
        <v>14598</v>
      </c>
      <c r="I692">
        <v>14413</v>
      </c>
      <c r="J692">
        <v>14391</v>
      </c>
      <c r="K692">
        <v>14262</v>
      </c>
      <c r="L692">
        <v>14178</v>
      </c>
      <c r="M692">
        <v>13951</v>
      </c>
      <c r="N692">
        <v>13995</v>
      </c>
      <c r="O692">
        <f>INDEX([1]Opioid_prescription_amounts!$C$2:$E$3144,MATCH(B692,[1]Opioid_prescription_amounts!$C$2:$C$3144,0),2)</f>
        <v>236.6</v>
      </c>
      <c r="P692">
        <f>INDEX([1]Opioid_prescription_amounts!$C$2:$E$3144,MATCH(B692,[1]Opioid_prescription_amounts!$C$2:$C$3144,0),3)</f>
        <v>358.7</v>
      </c>
      <c r="Q692" t="s">
        <v>701</v>
      </c>
    </row>
    <row r="693" spans="2:17" x14ac:dyDescent="0.25">
      <c r="B693" t="str">
        <f t="shared" si="12"/>
        <v>Wayne</v>
      </c>
      <c r="C693" t="s">
        <v>702</v>
      </c>
      <c r="D693">
        <v>16760</v>
      </c>
      <c r="E693">
        <v>16760</v>
      </c>
      <c r="F693">
        <v>16738</v>
      </c>
      <c r="G693">
        <v>16658</v>
      </c>
      <c r="H693">
        <v>16655</v>
      </c>
      <c r="I693">
        <v>16664</v>
      </c>
      <c r="J693">
        <v>16593</v>
      </c>
      <c r="K693">
        <v>16520</v>
      </c>
      <c r="L693">
        <v>16549</v>
      </c>
      <c r="M693">
        <v>16442</v>
      </c>
      <c r="N693">
        <v>16332</v>
      </c>
      <c r="O693">
        <f>INDEX([1]Opioid_prescription_amounts!$C$2:$E$3144,MATCH(B693,[1]Opioid_prescription_amounts!$C$2:$C$3144,0),2)</f>
        <v>1870.9</v>
      </c>
      <c r="P693">
        <f>INDEX([1]Opioid_prescription_amounts!$C$2:$E$3144,MATCH(B693,[1]Opioid_prescription_amounts!$C$2:$C$3144,0),3)</f>
        <v>1466.3</v>
      </c>
      <c r="Q693" t="s">
        <v>702</v>
      </c>
    </row>
    <row r="694" spans="2:17" x14ac:dyDescent="0.25">
      <c r="B694" t="str">
        <f t="shared" si="12"/>
        <v>White</v>
      </c>
      <c r="C694" t="s">
        <v>703</v>
      </c>
      <c r="D694">
        <v>14665</v>
      </c>
      <c r="E694">
        <v>14665</v>
      </c>
      <c r="F694">
        <v>14600</v>
      </c>
      <c r="G694">
        <v>14590</v>
      </c>
      <c r="H694">
        <v>14523</v>
      </c>
      <c r="I694">
        <v>14435</v>
      </c>
      <c r="J694">
        <v>14267</v>
      </c>
      <c r="K694">
        <v>14199</v>
      </c>
      <c r="L694">
        <v>14070</v>
      </c>
      <c r="M694">
        <v>13925</v>
      </c>
      <c r="N694">
        <v>13665</v>
      </c>
      <c r="O694">
        <f>INDEX([1]Opioid_prescription_amounts!$C$2:$E$3144,MATCH(B694,[1]Opioid_prescription_amounts!$C$2:$C$3144,0),2)</f>
        <v>1061.0999999999999</v>
      </c>
      <c r="P694">
        <f>INDEX([1]Opioid_prescription_amounts!$C$2:$E$3144,MATCH(B694,[1]Opioid_prescription_amounts!$C$2:$C$3144,0),3)</f>
        <v>942.9</v>
      </c>
      <c r="Q694" t="s">
        <v>703</v>
      </c>
    </row>
    <row r="695" spans="2:17" x14ac:dyDescent="0.25">
      <c r="B695" t="str">
        <f t="shared" si="12"/>
        <v>Whiteside</v>
      </c>
      <c r="C695" t="s">
        <v>704</v>
      </c>
      <c r="D695">
        <v>58498</v>
      </c>
      <c r="E695">
        <v>58494</v>
      </c>
      <c r="F695">
        <v>58478</v>
      </c>
      <c r="G695">
        <v>58272</v>
      </c>
      <c r="H695">
        <v>57760</v>
      </c>
      <c r="I695">
        <v>57462</v>
      </c>
      <c r="J695">
        <v>57019</v>
      </c>
      <c r="K695">
        <v>56914</v>
      </c>
      <c r="L695">
        <v>56472</v>
      </c>
      <c r="M695">
        <v>55947</v>
      </c>
      <c r="N695">
        <v>55626</v>
      </c>
      <c r="O695">
        <f>INDEX([1]Opioid_prescription_amounts!$C$2:$E$3144,MATCH(B695,[1]Opioid_prescription_amounts!$C$2:$C$3144,0),2)</f>
        <v>624.5</v>
      </c>
      <c r="P695">
        <f>INDEX([1]Opioid_prescription_amounts!$C$2:$E$3144,MATCH(B695,[1]Opioid_prescription_amounts!$C$2:$C$3144,0),3)</f>
        <v>437.5</v>
      </c>
      <c r="Q695" t="s">
        <v>704</v>
      </c>
    </row>
    <row r="696" spans="2:17" x14ac:dyDescent="0.25">
      <c r="B696" t="str">
        <f t="shared" si="12"/>
        <v>Will</v>
      </c>
      <c r="C696" t="s">
        <v>705</v>
      </c>
      <c r="D696">
        <v>677560</v>
      </c>
      <c r="E696">
        <v>677560</v>
      </c>
      <c r="F696">
        <v>678818</v>
      </c>
      <c r="G696">
        <v>680799</v>
      </c>
      <c r="H696">
        <v>682535</v>
      </c>
      <c r="I696">
        <v>683873</v>
      </c>
      <c r="J696">
        <v>685369</v>
      </c>
      <c r="K696">
        <v>686142</v>
      </c>
      <c r="L696">
        <v>688648</v>
      </c>
      <c r="M696">
        <v>691017</v>
      </c>
      <c r="N696">
        <v>692310</v>
      </c>
      <c r="O696">
        <f>INDEX([1]Opioid_prescription_amounts!$C$2:$E$3144,MATCH(B696,[1]Opioid_prescription_amounts!$C$2:$C$3144,0),2)</f>
        <v>503.8</v>
      </c>
      <c r="P696">
        <f>INDEX([1]Opioid_prescription_amounts!$C$2:$E$3144,MATCH(B696,[1]Opioid_prescription_amounts!$C$2:$C$3144,0),3)</f>
        <v>515</v>
      </c>
      <c r="Q696" t="s">
        <v>705</v>
      </c>
    </row>
    <row r="697" spans="2:17" x14ac:dyDescent="0.25">
      <c r="B697" t="str">
        <f t="shared" si="12"/>
        <v>Williamson</v>
      </c>
      <c r="C697" t="s">
        <v>706</v>
      </c>
      <c r="D697">
        <v>66357</v>
      </c>
      <c r="E697">
        <v>66365</v>
      </c>
      <c r="F697">
        <v>66432</v>
      </c>
      <c r="G697">
        <v>66726</v>
      </c>
      <c r="H697">
        <v>66774</v>
      </c>
      <c r="I697">
        <v>67447</v>
      </c>
      <c r="J697">
        <v>67410</v>
      </c>
      <c r="K697">
        <v>67440</v>
      </c>
      <c r="L697">
        <v>67480</v>
      </c>
      <c r="M697">
        <v>67107</v>
      </c>
      <c r="N697">
        <v>67056</v>
      </c>
      <c r="O697">
        <f>INDEX([1]Opioid_prescription_amounts!$C$2:$E$3144,MATCH(B697,[1]Opioid_prescription_amounts!$C$2:$C$3144,0),2)</f>
        <v>1407.5</v>
      </c>
      <c r="P697">
        <f>INDEX([1]Opioid_prescription_amounts!$C$2:$E$3144,MATCH(B697,[1]Opioid_prescription_amounts!$C$2:$C$3144,0),3)</f>
        <v>1190.9000000000001</v>
      </c>
      <c r="Q697" t="s">
        <v>706</v>
      </c>
    </row>
    <row r="698" spans="2:17" x14ac:dyDescent="0.25">
      <c r="B698" t="str">
        <f t="shared" si="12"/>
        <v>Winnebago</v>
      </c>
      <c r="C698" t="s">
        <v>707</v>
      </c>
      <c r="D698">
        <v>295266</v>
      </c>
      <c r="E698">
        <v>295264</v>
      </c>
      <c r="F698">
        <v>295088</v>
      </c>
      <c r="G698">
        <v>293634</v>
      </c>
      <c r="H698">
        <v>292112</v>
      </c>
      <c r="I698">
        <v>290994</v>
      </c>
      <c r="J698">
        <v>288775</v>
      </c>
      <c r="K698">
        <v>287222</v>
      </c>
      <c r="L698">
        <v>286054</v>
      </c>
      <c r="M698">
        <v>284740</v>
      </c>
      <c r="N698">
        <v>284081</v>
      </c>
      <c r="O698">
        <f>INDEX([1]Opioid_prescription_amounts!$C$2:$E$3144,MATCH(B698,[1]Opioid_prescription_amounts!$C$2:$C$3144,0),2)</f>
        <v>390.9</v>
      </c>
      <c r="P698">
        <f>INDEX([1]Opioid_prescription_amounts!$C$2:$E$3144,MATCH(B698,[1]Opioid_prescription_amounts!$C$2:$C$3144,0),3)</f>
        <v>572.5</v>
      </c>
      <c r="Q698" t="s">
        <v>707</v>
      </c>
    </row>
    <row r="699" spans="2:17" x14ac:dyDescent="0.25">
      <c r="B699" t="str">
        <f t="shared" si="12"/>
        <v>Woodford</v>
      </c>
      <c r="C699" t="s">
        <v>708</v>
      </c>
      <c r="D699">
        <v>38664</v>
      </c>
      <c r="E699">
        <v>38664</v>
      </c>
      <c r="F699">
        <v>38670</v>
      </c>
      <c r="G699">
        <v>38849</v>
      </c>
      <c r="H699">
        <v>38845</v>
      </c>
      <c r="I699">
        <v>39035</v>
      </c>
      <c r="J699">
        <v>39061</v>
      </c>
      <c r="K699">
        <v>38939</v>
      </c>
      <c r="L699">
        <v>38925</v>
      </c>
      <c r="M699">
        <v>38699</v>
      </c>
      <c r="N699">
        <v>38463</v>
      </c>
      <c r="O699">
        <f>INDEX([1]Opioid_prescription_amounts!$C$2:$E$3144,MATCH(B699,[1]Opioid_prescription_amounts!$C$2:$C$3144,0),2)</f>
        <v>163.6</v>
      </c>
      <c r="P699">
        <f>INDEX([1]Opioid_prescription_amounts!$C$2:$E$3144,MATCH(B699,[1]Opioid_prescription_amounts!$C$2:$C$3144,0),3)</f>
        <v>190</v>
      </c>
      <c r="Q699" t="s">
        <v>708</v>
      </c>
    </row>
    <row r="700" spans="2:17" x14ac:dyDescent="0.25">
      <c r="B700" t="str">
        <f t="shared" si="12"/>
        <v>Adams</v>
      </c>
      <c r="C700" t="s">
        <v>709</v>
      </c>
      <c r="D700">
        <v>34387</v>
      </c>
      <c r="E700">
        <v>34387</v>
      </c>
      <c r="F700">
        <v>34451</v>
      </c>
      <c r="G700">
        <v>34374</v>
      </c>
      <c r="H700">
        <v>34408</v>
      </c>
      <c r="I700">
        <v>34654</v>
      </c>
      <c r="J700">
        <v>34768</v>
      </c>
      <c r="K700">
        <v>34958</v>
      </c>
      <c r="L700">
        <v>35192</v>
      </c>
      <c r="M700">
        <v>35422</v>
      </c>
      <c r="N700">
        <v>35636</v>
      </c>
      <c r="O700">
        <f>INDEX([1]Opioid_prescription_amounts!$C$2:$E$3144,MATCH(B700,[1]Opioid_prescription_amounts!$C$2:$C$3144,0),2)</f>
        <v>613.4</v>
      </c>
      <c r="P700">
        <f>INDEX([1]Opioid_prescription_amounts!$C$2:$E$3144,MATCH(B700,[1]Opioid_prescription_amounts!$C$2:$C$3144,0),3)</f>
        <v>528.1</v>
      </c>
      <c r="Q700" t="s">
        <v>709</v>
      </c>
    </row>
    <row r="701" spans="2:17" x14ac:dyDescent="0.25">
      <c r="B701" t="str">
        <f t="shared" si="12"/>
        <v>Allen</v>
      </c>
      <c r="C701" t="s">
        <v>710</v>
      </c>
      <c r="D701">
        <v>355329</v>
      </c>
      <c r="E701">
        <v>355335</v>
      </c>
      <c r="F701">
        <v>355939</v>
      </c>
      <c r="G701">
        <v>358919</v>
      </c>
      <c r="H701">
        <v>360883</v>
      </c>
      <c r="I701">
        <v>363384</v>
      </c>
      <c r="J701">
        <v>365199</v>
      </c>
      <c r="K701">
        <v>367543</v>
      </c>
      <c r="L701">
        <v>369778</v>
      </c>
      <c r="M701">
        <v>372210</v>
      </c>
      <c r="N701">
        <v>375351</v>
      </c>
      <c r="O701">
        <f>INDEX([1]Opioid_prescription_amounts!$C$2:$E$3144,MATCH(B701,[1]Opioid_prescription_amounts!$C$2:$C$3144,0),2)</f>
        <v>833.4</v>
      </c>
      <c r="P701">
        <f>INDEX([1]Opioid_prescription_amounts!$C$2:$E$3144,MATCH(B701,[1]Opioid_prescription_amounts!$C$2:$C$3144,0),3)</f>
        <v>699.3</v>
      </c>
      <c r="Q701" t="s">
        <v>710</v>
      </c>
    </row>
    <row r="702" spans="2:17" x14ac:dyDescent="0.25">
      <c r="B702" t="str">
        <f t="shared" si="12"/>
        <v>Bartholomew</v>
      </c>
      <c r="C702" t="s">
        <v>711</v>
      </c>
      <c r="D702">
        <v>76794</v>
      </c>
      <c r="E702">
        <v>76786</v>
      </c>
      <c r="F702">
        <v>76820</v>
      </c>
      <c r="G702">
        <v>77614</v>
      </c>
      <c r="H702">
        <v>78999</v>
      </c>
      <c r="I702">
        <v>79655</v>
      </c>
      <c r="J702">
        <v>80499</v>
      </c>
      <c r="K702">
        <v>81473</v>
      </c>
      <c r="L702">
        <v>82313</v>
      </c>
      <c r="M702">
        <v>82429</v>
      </c>
      <c r="N702">
        <v>82753</v>
      </c>
      <c r="O702">
        <f>INDEX([1]Opioid_prescription_amounts!$C$2:$E$3144,MATCH(B702,[1]Opioid_prescription_amounts!$C$2:$C$3144,0),2)</f>
        <v>1789.6</v>
      </c>
      <c r="P702">
        <f>INDEX([1]Opioid_prescription_amounts!$C$2:$E$3144,MATCH(B702,[1]Opioid_prescription_amounts!$C$2:$C$3144,0),3)</f>
        <v>987.8</v>
      </c>
      <c r="Q702" t="s">
        <v>711</v>
      </c>
    </row>
    <row r="703" spans="2:17" x14ac:dyDescent="0.25">
      <c r="B703" t="str">
        <f t="shared" si="12"/>
        <v>Benton</v>
      </c>
      <c r="C703" t="s">
        <v>712</v>
      </c>
      <c r="D703">
        <v>8854</v>
      </c>
      <c r="E703">
        <v>8836</v>
      </c>
      <c r="F703">
        <v>8863</v>
      </c>
      <c r="G703">
        <v>8855</v>
      </c>
      <c r="H703">
        <v>8820</v>
      </c>
      <c r="I703">
        <v>8746</v>
      </c>
      <c r="J703">
        <v>8718</v>
      </c>
      <c r="K703">
        <v>8690</v>
      </c>
      <c r="L703">
        <v>8656</v>
      </c>
      <c r="M703">
        <v>8617</v>
      </c>
      <c r="N703">
        <v>8653</v>
      </c>
      <c r="O703">
        <f>INDEX([1]Opioid_prescription_amounts!$C$2:$E$3144,MATCH(B703,[1]Opioid_prescription_amounts!$C$2:$C$3144,0),2)</f>
        <v>948.9</v>
      </c>
      <c r="P703">
        <f>INDEX([1]Opioid_prescription_amounts!$C$2:$E$3144,MATCH(B703,[1]Opioid_prescription_amounts!$C$2:$C$3144,0),3)</f>
        <v>879.3</v>
      </c>
      <c r="Q703" t="s">
        <v>712</v>
      </c>
    </row>
    <row r="704" spans="2:17" x14ac:dyDescent="0.25">
      <c r="B704" t="str">
        <f t="shared" si="12"/>
        <v>Blackford</v>
      </c>
      <c r="C704" t="s">
        <v>713</v>
      </c>
      <c r="D704">
        <v>12766</v>
      </c>
      <c r="E704">
        <v>12766</v>
      </c>
      <c r="F704">
        <v>12771</v>
      </c>
      <c r="G704">
        <v>12654</v>
      </c>
      <c r="H704">
        <v>12528</v>
      </c>
      <c r="I704">
        <v>12458</v>
      </c>
      <c r="J704">
        <v>12346</v>
      </c>
      <c r="K704">
        <v>12237</v>
      </c>
      <c r="L704">
        <v>12105</v>
      </c>
      <c r="M704">
        <v>12027</v>
      </c>
      <c r="N704">
        <v>11930</v>
      </c>
      <c r="O704">
        <f>INDEX([1]Opioid_prescription_amounts!$C$2:$E$3144,MATCH(B704,[1]Opioid_prescription_amounts!$C$2:$C$3144,0),2)</f>
        <v>1446.3</v>
      </c>
      <c r="P704">
        <f>INDEX([1]Opioid_prescription_amounts!$C$2:$E$3144,MATCH(B704,[1]Opioid_prescription_amounts!$C$2:$C$3144,0),3)</f>
        <v>861.7</v>
      </c>
      <c r="Q704" t="s">
        <v>713</v>
      </c>
    </row>
    <row r="705" spans="2:17" x14ac:dyDescent="0.25">
      <c r="B705" t="str">
        <f t="shared" si="12"/>
        <v>Boone</v>
      </c>
      <c r="C705" t="s">
        <v>714</v>
      </c>
      <c r="D705">
        <v>56640</v>
      </c>
      <c r="E705">
        <v>56638</v>
      </c>
      <c r="F705">
        <v>56914</v>
      </c>
      <c r="G705">
        <v>57905</v>
      </c>
      <c r="H705">
        <v>59026</v>
      </c>
      <c r="I705">
        <v>60342</v>
      </c>
      <c r="J705">
        <v>61625</v>
      </c>
      <c r="K705">
        <v>63028</v>
      </c>
      <c r="L705">
        <v>64168</v>
      </c>
      <c r="M705">
        <v>65786</v>
      </c>
      <c r="N705">
        <v>66999</v>
      </c>
      <c r="O705">
        <f>INDEX([1]Opioid_prescription_amounts!$C$2:$E$3144,MATCH(B705,[1]Opioid_prescription_amounts!$C$2:$C$3144,0),2)</f>
        <v>1583.2</v>
      </c>
      <c r="P705">
        <f>INDEX([1]Opioid_prescription_amounts!$C$2:$E$3144,MATCH(B705,[1]Opioid_prescription_amounts!$C$2:$C$3144,0),3)</f>
        <v>1795.4</v>
      </c>
      <c r="Q705" t="s">
        <v>714</v>
      </c>
    </row>
    <row r="706" spans="2:17" x14ac:dyDescent="0.25">
      <c r="B706" t="str">
        <f t="shared" si="12"/>
        <v>Brown</v>
      </c>
      <c r="C706" t="s">
        <v>715</v>
      </c>
      <c r="D706">
        <v>15242</v>
      </c>
      <c r="E706">
        <v>15245</v>
      </c>
      <c r="F706">
        <v>15207</v>
      </c>
      <c r="G706">
        <v>15075</v>
      </c>
      <c r="H706">
        <v>15048</v>
      </c>
      <c r="I706">
        <v>15055</v>
      </c>
      <c r="J706">
        <v>14944</v>
      </c>
      <c r="K706">
        <v>14995</v>
      </c>
      <c r="L706">
        <v>15000</v>
      </c>
      <c r="M706">
        <v>14999</v>
      </c>
      <c r="N706">
        <v>15234</v>
      </c>
      <c r="O706" t="str">
        <f>INDEX([1]Opioid_prescription_amounts!$C$2:$E$3144,MATCH(B706,[1]Opioid_prescription_amounts!$C$2:$C$3144,0),2)</f>
        <v>N/A</v>
      </c>
      <c r="P706">
        <f>INDEX([1]Opioid_prescription_amounts!$C$2:$E$3144,MATCH(B706,[1]Opioid_prescription_amounts!$C$2:$C$3144,0),3)</f>
        <v>42.4</v>
      </c>
      <c r="Q706" t="s">
        <v>715</v>
      </c>
    </row>
    <row r="707" spans="2:17" x14ac:dyDescent="0.25">
      <c r="B707" t="str">
        <f t="shared" si="12"/>
        <v>Carroll</v>
      </c>
      <c r="C707" t="s">
        <v>716</v>
      </c>
      <c r="D707">
        <v>20155</v>
      </c>
      <c r="E707">
        <v>20155</v>
      </c>
      <c r="F707">
        <v>20194</v>
      </c>
      <c r="G707">
        <v>20036</v>
      </c>
      <c r="H707">
        <v>20106</v>
      </c>
      <c r="I707">
        <v>20110</v>
      </c>
      <c r="J707">
        <v>19949</v>
      </c>
      <c r="K707">
        <v>19882</v>
      </c>
      <c r="L707">
        <v>19960</v>
      </c>
      <c r="M707">
        <v>20050</v>
      </c>
      <c r="N707">
        <v>20127</v>
      </c>
      <c r="O707">
        <f>INDEX([1]Opioid_prescription_amounts!$C$2:$E$3144,MATCH(B707,[1]Opioid_prescription_amounts!$C$2:$C$3144,0),2)</f>
        <v>625.5</v>
      </c>
      <c r="P707">
        <f>INDEX([1]Opioid_prescription_amounts!$C$2:$E$3144,MATCH(B707,[1]Opioid_prescription_amounts!$C$2:$C$3144,0),3)</f>
        <v>667</v>
      </c>
      <c r="Q707" t="s">
        <v>716</v>
      </c>
    </row>
    <row r="708" spans="2:17" x14ac:dyDescent="0.25">
      <c r="B708" t="str">
        <f t="shared" ref="B708:B771" si="13">LEFT(C708,(FIND("County",C708)-2))</f>
        <v>Cass</v>
      </c>
      <c r="C708" t="s">
        <v>717</v>
      </c>
      <c r="D708">
        <v>38966</v>
      </c>
      <c r="E708">
        <v>38966</v>
      </c>
      <c r="F708">
        <v>38980</v>
      </c>
      <c r="G708">
        <v>38909</v>
      </c>
      <c r="H708">
        <v>38769</v>
      </c>
      <c r="I708">
        <v>38590</v>
      </c>
      <c r="J708">
        <v>38495</v>
      </c>
      <c r="K708">
        <v>38114</v>
      </c>
      <c r="L708">
        <v>37953</v>
      </c>
      <c r="M708">
        <v>37905</v>
      </c>
      <c r="N708">
        <v>37955</v>
      </c>
      <c r="O708">
        <f>INDEX([1]Opioid_prescription_amounts!$C$2:$E$3144,MATCH(B708,[1]Opioid_prescription_amounts!$C$2:$C$3144,0),2)</f>
        <v>820.3</v>
      </c>
      <c r="P708">
        <f>INDEX([1]Opioid_prescription_amounts!$C$2:$E$3144,MATCH(B708,[1]Opioid_prescription_amounts!$C$2:$C$3144,0),3)</f>
        <v>709.9</v>
      </c>
      <c r="Q708" t="s">
        <v>717</v>
      </c>
    </row>
    <row r="709" spans="2:17" x14ac:dyDescent="0.25">
      <c r="B709" t="str">
        <f t="shared" si="13"/>
        <v>Clark</v>
      </c>
      <c r="C709" t="s">
        <v>718</v>
      </c>
      <c r="D709">
        <v>110232</v>
      </c>
      <c r="E709">
        <v>110228</v>
      </c>
      <c r="F709">
        <v>110572</v>
      </c>
      <c r="G709">
        <v>111487</v>
      </c>
      <c r="H709">
        <v>111857</v>
      </c>
      <c r="I709">
        <v>112697</v>
      </c>
      <c r="J709">
        <v>114047</v>
      </c>
      <c r="K709">
        <v>114831</v>
      </c>
      <c r="L709">
        <v>115598</v>
      </c>
      <c r="M709">
        <v>116672</v>
      </c>
      <c r="N709">
        <v>117360</v>
      </c>
      <c r="O709">
        <f>INDEX([1]Opioid_prescription_amounts!$C$2:$E$3144,MATCH(B709,[1]Opioid_prescription_amounts!$C$2:$C$3144,0),2)</f>
        <v>597.4</v>
      </c>
      <c r="P709">
        <f>INDEX([1]Opioid_prescription_amounts!$C$2:$E$3144,MATCH(B709,[1]Opioid_prescription_amounts!$C$2:$C$3144,0),3)</f>
        <v>626.70000000000005</v>
      </c>
      <c r="Q709" t="s">
        <v>718</v>
      </c>
    </row>
    <row r="710" spans="2:17" x14ac:dyDescent="0.25">
      <c r="B710" t="str">
        <f t="shared" si="13"/>
        <v>Clay</v>
      </c>
      <c r="C710" t="s">
        <v>719</v>
      </c>
      <c r="D710">
        <v>26890</v>
      </c>
      <c r="E710">
        <v>26884</v>
      </c>
      <c r="F710">
        <v>26851</v>
      </c>
      <c r="G710">
        <v>26831</v>
      </c>
      <c r="H710">
        <v>26784</v>
      </c>
      <c r="I710">
        <v>26658</v>
      </c>
      <c r="J710">
        <v>26424</v>
      </c>
      <c r="K710">
        <v>26390</v>
      </c>
      <c r="L710">
        <v>26200</v>
      </c>
      <c r="M710">
        <v>26155</v>
      </c>
      <c r="N710">
        <v>26170</v>
      </c>
      <c r="O710">
        <f>INDEX([1]Opioid_prescription_amounts!$C$2:$E$3144,MATCH(B710,[1]Opioid_prescription_amounts!$C$2:$C$3144,0),2)</f>
        <v>1196.0999999999999</v>
      </c>
      <c r="P710">
        <f>INDEX([1]Opioid_prescription_amounts!$C$2:$E$3144,MATCH(B710,[1]Opioid_prescription_amounts!$C$2:$C$3144,0),3)</f>
        <v>1223.5</v>
      </c>
      <c r="Q710" t="s">
        <v>719</v>
      </c>
    </row>
    <row r="711" spans="2:17" x14ac:dyDescent="0.25">
      <c r="B711" t="str">
        <f t="shared" si="13"/>
        <v>Clinton</v>
      </c>
      <c r="C711" t="s">
        <v>720</v>
      </c>
      <c r="D711">
        <v>33224</v>
      </c>
      <c r="E711">
        <v>33219</v>
      </c>
      <c r="F711">
        <v>33221</v>
      </c>
      <c r="G711">
        <v>33032</v>
      </c>
      <c r="H711">
        <v>32890</v>
      </c>
      <c r="I711">
        <v>32773</v>
      </c>
      <c r="J711">
        <v>32471</v>
      </c>
      <c r="K711">
        <v>32381</v>
      </c>
      <c r="L711">
        <v>32198</v>
      </c>
      <c r="M711">
        <v>32207</v>
      </c>
      <c r="N711">
        <v>32250</v>
      </c>
      <c r="O711">
        <f>INDEX([1]Opioid_prescription_amounts!$C$2:$E$3144,MATCH(B711,[1]Opioid_prescription_amounts!$C$2:$C$3144,0),2)</f>
        <v>554.29999999999995</v>
      </c>
      <c r="P711">
        <f>INDEX([1]Opioid_prescription_amounts!$C$2:$E$3144,MATCH(B711,[1]Opioid_prescription_amounts!$C$2:$C$3144,0),3)</f>
        <v>553.1</v>
      </c>
      <c r="Q711" t="s">
        <v>720</v>
      </c>
    </row>
    <row r="712" spans="2:17" x14ac:dyDescent="0.25">
      <c r="B712" t="str">
        <f t="shared" si="13"/>
        <v>Crawford</v>
      </c>
      <c r="C712" t="s">
        <v>721</v>
      </c>
      <c r="D712">
        <v>10713</v>
      </c>
      <c r="E712">
        <v>10713</v>
      </c>
      <c r="F712">
        <v>10710</v>
      </c>
      <c r="G712">
        <v>10622</v>
      </c>
      <c r="H712">
        <v>10670</v>
      </c>
      <c r="I712">
        <v>10621</v>
      </c>
      <c r="J712">
        <v>10670</v>
      </c>
      <c r="K712">
        <v>10557</v>
      </c>
      <c r="L712">
        <v>10582</v>
      </c>
      <c r="M712">
        <v>10536</v>
      </c>
      <c r="N712">
        <v>10558</v>
      </c>
      <c r="O712">
        <f>INDEX([1]Opioid_prescription_amounts!$C$2:$E$3144,MATCH(B712,[1]Opioid_prescription_amounts!$C$2:$C$3144,0),2)</f>
        <v>1512.8</v>
      </c>
      <c r="P712">
        <f>INDEX([1]Opioid_prescription_amounts!$C$2:$E$3144,MATCH(B712,[1]Opioid_prescription_amounts!$C$2:$C$3144,0),3)</f>
        <v>1657.5</v>
      </c>
      <c r="Q712" t="s">
        <v>721</v>
      </c>
    </row>
    <row r="713" spans="2:17" x14ac:dyDescent="0.25">
      <c r="B713" t="str">
        <f t="shared" si="13"/>
        <v>Daviess</v>
      </c>
      <c r="C713" t="s">
        <v>722</v>
      </c>
      <c r="D713">
        <v>31648</v>
      </c>
      <c r="E713">
        <v>31654</v>
      </c>
      <c r="F713">
        <v>31720</v>
      </c>
      <c r="G713">
        <v>31948</v>
      </c>
      <c r="H713">
        <v>32117</v>
      </c>
      <c r="I713">
        <v>32282</v>
      </c>
      <c r="J713">
        <v>32681</v>
      </c>
      <c r="K713">
        <v>32811</v>
      </c>
      <c r="L713">
        <v>32972</v>
      </c>
      <c r="M713">
        <v>33074</v>
      </c>
      <c r="N713">
        <v>33147</v>
      </c>
      <c r="O713">
        <f>INDEX([1]Opioid_prescription_amounts!$C$2:$E$3144,MATCH(B713,[1]Opioid_prescription_amounts!$C$2:$C$3144,0),2)</f>
        <v>982.7</v>
      </c>
      <c r="P713">
        <f>INDEX([1]Opioid_prescription_amounts!$C$2:$E$3144,MATCH(B713,[1]Opioid_prescription_amounts!$C$2:$C$3144,0),3)</f>
        <v>711.5</v>
      </c>
      <c r="Q713" t="s">
        <v>722</v>
      </c>
    </row>
    <row r="714" spans="2:17" x14ac:dyDescent="0.25">
      <c r="B714" t="str">
        <f t="shared" si="13"/>
        <v>Dearborn</v>
      </c>
      <c r="C714" t="s">
        <v>723</v>
      </c>
      <c r="D714">
        <v>50047</v>
      </c>
      <c r="E714">
        <v>50033</v>
      </c>
      <c r="F714">
        <v>50089</v>
      </c>
      <c r="G714">
        <v>49985</v>
      </c>
      <c r="H714">
        <v>49727</v>
      </c>
      <c r="I714">
        <v>49740</v>
      </c>
      <c r="J714">
        <v>49420</v>
      </c>
      <c r="K714">
        <v>49453</v>
      </c>
      <c r="L714">
        <v>49434</v>
      </c>
      <c r="M714">
        <v>49629</v>
      </c>
      <c r="N714">
        <v>49568</v>
      </c>
      <c r="O714">
        <f>INDEX([1]Opioid_prescription_amounts!$C$2:$E$3144,MATCH(B714,[1]Opioid_prescription_amounts!$C$2:$C$3144,0),2)</f>
        <v>1348.6</v>
      </c>
      <c r="P714">
        <f>INDEX([1]Opioid_prescription_amounts!$C$2:$E$3144,MATCH(B714,[1]Opioid_prescription_amounts!$C$2:$C$3144,0),3)</f>
        <v>1009.7</v>
      </c>
      <c r="Q714" t="s">
        <v>723</v>
      </c>
    </row>
    <row r="715" spans="2:17" x14ac:dyDescent="0.25">
      <c r="B715" t="str">
        <f t="shared" si="13"/>
        <v>Decatur</v>
      </c>
      <c r="C715" t="s">
        <v>724</v>
      </c>
      <c r="D715">
        <v>25740</v>
      </c>
      <c r="E715">
        <v>25739</v>
      </c>
      <c r="F715">
        <v>25798</v>
      </c>
      <c r="G715">
        <v>25898</v>
      </c>
      <c r="H715">
        <v>26041</v>
      </c>
      <c r="I715">
        <v>26234</v>
      </c>
      <c r="J715">
        <v>26414</v>
      </c>
      <c r="K715">
        <v>26336</v>
      </c>
      <c r="L715">
        <v>26562</v>
      </c>
      <c r="M715">
        <v>26652</v>
      </c>
      <c r="N715">
        <v>26794</v>
      </c>
      <c r="O715">
        <f>INDEX([1]Opioid_prescription_amounts!$C$2:$E$3144,MATCH(B715,[1]Opioid_prescription_amounts!$C$2:$C$3144,0),2)</f>
        <v>927.5</v>
      </c>
      <c r="P715">
        <f>INDEX([1]Opioid_prescription_amounts!$C$2:$E$3144,MATCH(B715,[1]Opioid_prescription_amounts!$C$2:$C$3144,0),3)</f>
        <v>893</v>
      </c>
      <c r="Q715" t="s">
        <v>724</v>
      </c>
    </row>
    <row r="716" spans="2:17" x14ac:dyDescent="0.25">
      <c r="B716" t="str">
        <f t="shared" si="13"/>
        <v>DeKalb</v>
      </c>
      <c r="C716" t="s">
        <v>725</v>
      </c>
      <c r="D716">
        <v>42223</v>
      </c>
      <c r="E716">
        <v>42229</v>
      </c>
      <c r="F716">
        <v>42309</v>
      </c>
      <c r="G716">
        <v>42462</v>
      </c>
      <c r="H716">
        <v>42297</v>
      </c>
      <c r="I716">
        <v>42339</v>
      </c>
      <c r="J716">
        <v>42398</v>
      </c>
      <c r="K716">
        <v>42460</v>
      </c>
      <c r="L716">
        <v>42612</v>
      </c>
      <c r="M716">
        <v>42822</v>
      </c>
      <c r="N716">
        <v>43226</v>
      </c>
      <c r="O716">
        <f>INDEX([1]Opioid_prescription_amounts!$C$2:$E$3144,MATCH(B716,[1]Opioid_prescription_amounts!$C$2:$C$3144,0),2)</f>
        <v>333.2</v>
      </c>
      <c r="P716">
        <f>INDEX([1]Opioid_prescription_amounts!$C$2:$E$3144,MATCH(B716,[1]Opioid_prescription_amounts!$C$2:$C$3144,0),3)</f>
        <v>291.7</v>
      </c>
      <c r="Q716" t="s">
        <v>725</v>
      </c>
    </row>
    <row r="717" spans="2:17" x14ac:dyDescent="0.25">
      <c r="B717" t="str">
        <f t="shared" si="13"/>
        <v>Delaware</v>
      </c>
      <c r="C717" t="s">
        <v>726</v>
      </c>
      <c r="D717">
        <v>117671</v>
      </c>
      <c r="E717">
        <v>117664</v>
      </c>
      <c r="F717">
        <v>117652</v>
      </c>
      <c r="G717">
        <v>117878</v>
      </c>
      <c r="H717">
        <v>117007</v>
      </c>
      <c r="I717">
        <v>116817</v>
      </c>
      <c r="J717">
        <v>116476</v>
      </c>
      <c r="K717">
        <v>115765</v>
      </c>
      <c r="L717">
        <v>115676</v>
      </c>
      <c r="M717">
        <v>115389</v>
      </c>
      <c r="N717">
        <v>114772</v>
      </c>
      <c r="O717">
        <f>INDEX([1]Opioid_prescription_amounts!$C$2:$E$3144,MATCH(B717,[1]Opioid_prescription_amounts!$C$2:$C$3144,0),2)</f>
        <v>332.2</v>
      </c>
      <c r="P717">
        <f>INDEX([1]Opioid_prescription_amounts!$C$2:$E$3144,MATCH(B717,[1]Opioid_prescription_amounts!$C$2:$C$3144,0),3)</f>
        <v>299.10000000000002</v>
      </c>
      <c r="Q717" t="s">
        <v>726</v>
      </c>
    </row>
    <row r="718" spans="2:17" x14ac:dyDescent="0.25">
      <c r="B718" t="str">
        <f t="shared" si="13"/>
        <v>Dubois</v>
      </c>
      <c r="C718" t="s">
        <v>727</v>
      </c>
      <c r="D718">
        <v>41889</v>
      </c>
      <c r="E718">
        <v>41888</v>
      </c>
      <c r="F718">
        <v>41906</v>
      </c>
      <c r="G718">
        <v>42156</v>
      </c>
      <c r="H718">
        <v>42080</v>
      </c>
      <c r="I718">
        <v>42277</v>
      </c>
      <c r="J718">
        <v>42297</v>
      </c>
      <c r="K718">
        <v>42315</v>
      </c>
      <c r="L718">
        <v>42421</v>
      </c>
      <c r="M718">
        <v>42491</v>
      </c>
      <c r="N718">
        <v>42565</v>
      </c>
      <c r="O718">
        <f>INDEX([1]Opioid_prescription_amounts!$C$2:$E$3144,MATCH(B718,[1]Opioid_prescription_amounts!$C$2:$C$3144,0),2)</f>
        <v>1076.7</v>
      </c>
      <c r="P718">
        <f>INDEX([1]Opioid_prescription_amounts!$C$2:$E$3144,MATCH(B718,[1]Opioid_prescription_amounts!$C$2:$C$3144,0),3)</f>
        <v>694.9</v>
      </c>
      <c r="Q718" t="s">
        <v>727</v>
      </c>
    </row>
    <row r="719" spans="2:17" x14ac:dyDescent="0.25">
      <c r="B719" t="str">
        <f t="shared" si="13"/>
        <v>Elkhart</v>
      </c>
      <c r="C719" t="s">
        <v>728</v>
      </c>
      <c r="D719">
        <v>197559</v>
      </c>
      <c r="E719">
        <v>197559</v>
      </c>
      <c r="F719">
        <v>197444</v>
      </c>
      <c r="G719">
        <v>198267</v>
      </c>
      <c r="H719">
        <v>198980</v>
      </c>
      <c r="I719">
        <v>200231</v>
      </c>
      <c r="J719">
        <v>201476</v>
      </c>
      <c r="K719">
        <v>203024</v>
      </c>
      <c r="L719">
        <v>203652</v>
      </c>
      <c r="M719">
        <v>204310</v>
      </c>
      <c r="N719">
        <v>205560</v>
      </c>
      <c r="O719">
        <f>INDEX([1]Opioid_prescription_amounts!$C$2:$E$3144,MATCH(B719,[1]Opioid_prescription_amounts!$C$2:$C$3144,0),2)</f>
        <v>709.7</v>
      </c>
      <c r="P719">
        <f>INDEX([1]Opioid_prescription_amounts!$C$2:$E$3144,MATCH(B719,[1]Opioid_prescription_amounts!$C$2:$C$3144,0),3)</f>
        <v>648</v>
      </c>
      <c r="Q719" t="s">
        <v>728</v>
      </c>
    </row>
    <row r="720" spans="2:17" x14ac:dyDescent="0.25">
      <c r="B720" t="str">
        <f t="shared" si="13"/>
        <v>Fayette</v>
      </c>
      <c r="C720" t="s">
        <v>729</v>
      </c>
      <c r="D720">
        <v>24277</v>
      </c>
      <c r="E720">
        <v>24301</v>
      </c>
      <c r="F720">
        <v>24326</v>
      </c>
      <c r="G720">
        <v>24150</v>
      </c>
      <c r="H720">
        <v>23949</v>
      </c>
      <c r="I720">
        <v>23829</v>
      </c>
      <c r="J720">
        <v>23444</v>
      </c>
      <c r="K720">
        <v>23393</v>
      </c>
      <c r="L720">
        <v>23257</v>
      </c>
      <c r="M720">
        <v>23153</v>
      </c>
      <c r="N720">
        <v>23047</v>
      </c>
      <c r="O720">
        <f>INDEX([1]Opioid_prescription_amounts!$C$2:$E$3144,MATCH(B720,[1]Opioid_prescription_amounts!$C$2:$C$3144,0),2)</f>
        <v>374.5</v>
      </c>
      <c r="P720">
        <f>INDEX([1]Opioid_prescription_amounts!$C$2:$E$3144,MATCH(B720,[1]Opioid_prescription_amounts!$C$2:$C$3144,0),3)</f>
        <v>1387.4</v>
      </c>
      <c r="Q720" t="s">
        <v>729</v>
      </c>
    </row>
    <row r="721" spans="2:17" x14ac:dyDescent="0.25">
      <c r="B721" t="str">
        <f t="shared" si="13"/>
        <v>Floyd</v>
      </c>
      <c r="C721" t="s">
        <v>730</v>
      </c>
      <c r="D721">
        <v>74578</v>
      </c>
      <c r="E721">
        <v>74579</v>
      </c>
      <c r="F721">
        <v>74710</v>
      </c>
      <c r="G721">
        <v>74969</v>
      </c>
      <c r="H721">
        <v>75254</v>
      </c>
      <c r="I721">
        <v>76017</v>
      </c>
      <c r="J721">
        <v>76097</v>
      </c>
      <c r="K721">
        <v>76499</v>
      </c>
      <c r="L721">
        <v>76697</v>
      </c>
      <c r="M721">
        <v>76970</v>
      </c>
      <c r="N721">
        <v>77781</v>
      </c>
      <c r="O721">
        <f>INDEX([1]Opioid_prescription_amounts!$C$2:$E$3144,MATCH(B721,[1]Opioid_prescription_amounts!$C$2:$C$3144,0),2)</f>
        <v>1090.0999999999999</v>
      </c>
      <c r="P721">
        <f>INDEX([1]Opioid_prescription_amounts!$C$2:$E$3144,MATCH(B721,[1]Opioid_prescription_amounts!$C$2:$C$3144,0),3)</f>
        <v>1223.5</v>
      </c>
      <c r="Q721" t="s">
        <v>730</v>
      </c>
    </row>
    <row r="722" spans="2:17" x14ac:dyDescent="0.25">
      <c r="B722" t="str">
        <f t="shared" si="13"/>
        <v>Fountain</v>
      </c>
      <c r="C722" t="s">
        <v>731</v>
      </c>
      <c r="D722">
        <v>17240</v>
      </c>
      <c r="E722">
        <v>17240</v>
      </c>
      <c r="F722">
        <v>17275</v>
      </c>
      <c r="G722">
        <v>17153</v>
      </c>
      <c r="H722">
        <v>17114</v>
      </c>
      <c r="I722">
        <v>16880</v>
      </c>
      <c r="J722">
        <v>16690</v>
      </c>
      <c r="K722">
        <v>16531</v>
      </c>
      <c r="L722">
        <v>16449</v>
      </c>
      <c r="M722">
        <v>16410</v>
      </c>
      <c r="N722">
        <v>16351</v>
      </c>
      <c r="O722">
        <f>INDEX([1]Opioid_prescription_amounts!$C$2:$E$3144,MATCH(B722,[1]Opioid_prescription_amounts!$C$2:$C$3144,0),2)</f>
        <v>1013</v>
      </c>
      <c r="P722">
        <f>INDEX([1]Opioid_prescription_amounts!$C$2:$E$3144,MATCH(B722,[1]Opioid_prescription_amounts!$C$2:$C$3144,0),3)</f>
        <v>809.8</v>
      </c>
      <c r="Q722" t="s">
        <v>731</v>
      </c>
    </row>
    <row r="723" spans="2:17" x14ac:dyDescent="0.25">
      <c r="B723" t="str">
        <f t="shared" si="13"/>
        <v>Franklin</v>
      </c>
      <c r="C723" t="s">
        <v>732</v>
      </c>
      <c r="D723">
        <v>23087</v>
      </c>
      <c r="E723">
        <v>23096</v>
      </c>
      <c r="F723">
        <v>23057</v>
      </c>
      <c r="G723">
        <v>23037</v>
      </c>
      <c r="H723">
        <v>23030</v>
      </c>
      <c r="I723">
        <v>22968</v>
      </c>
      <c r="J723">
        <v>22981</v>
      </c>
      <c r="K723">
        <v>22952</v>
      </c>
      <c r="L723">
        <v>22804</v>
      </c>
      <c r="M723">
        <v>22739</v>
      </c>
      <c r="N723">
        <v>22736</v>
      </c>
      <c r="O723">
        <f>INDEX([1]Opioid_prescription_amounts!$C$2:$E$3144,MATCH(B723,[1]Opioid_prescription_amounts!$C$2:$C$3144,0),2)</f>
        <v>1536.5</v>
      </c>
      <c r="P723">
        <f>INDEX([1]Opioid_prescription_amounts!$C$2:$E$3144,MATCH(B723,[1]Opioid_prescription_amounts!$C$2:$C$3144,0),3)</f>
        <v>1934.2</v>
      </c>
      <c r="Q723" t="s">
        <v>732</v>
      </c>
    </row>
    <row r="724" spans="2:17" x14ac:dyDescent="0.25">
      <c r="B724" t="str">
        <f t="shared" si="13"/>
        <v>Fulton</v>
      </c>
      <c r="C724" t="s">
        <v>733</v>
      </c>
      <c r="D724">
        <v>20836</v>
      </c>
      <c r="E724">
        <v>20853</v>
      </c>
      <c r="F724">
        <v>20813</v>
      </c>
      <c r="G724">
        <v>20730</v>
      </c>
      <c r="H724">
        <v>20635</v>
      </c>
      <c r="I724">
        <v>20447</v>
      </c>
      <c r="J724">
        <v>20514</v>
      </c>
      <c r="K724">
        <v>20332</v>
      </c>
      <c r="L724">
        <v>20110</v>
      </c>
      <c r="M724">
        <v>20010</v>
      </c>
      <c r="N724">
        <v>20092</v>
      </c>
      <c r="O724">
        <f>INDEX([1]Opioid_prescription_amounts!$C$2:$E$3144,MATCH(B724,[1]Opioid_prescription_amounts!$C$2:$C$3144,0),2)</f>
        <v>1566</v>
      </c>
      <c r="P724">
        <f>INDEX([1]Opioid_prescription_amounts!$C$2:$E$3144,MATCH(B724,[1]Opioid_prescription_amounts!$C$2:$C$3144,0),3)</f>
        <v>1259.9000000000001</v>
      </c>
      <c r="Q724" t="s">
        <v>733</v>
      </c>
    </row>
    <row r="725" spans="2:17" x14ac:dyDescent="0.25">
      <c r="B725" t="str">
        <f t="shared" si="13"/>
        <v>Gibson</v>
      </c>
      <c r="C725" t="s">
        <v>734</v>
      </c>
      <c r="D725">
        <v>33503</v>
      </c>
      <c r="E725">
        <v>33503</v>
      </c>
      <c r="F725">
        <v>33545</v>
      </c>
      <c r="G725">
        <v>33521</v>
      </c>
      <c r="H725">
        <v>33527</v>
      </c>
      <c r="I725">
        <v>33484</v>
      </c>
      <c r="J725">
        <v>33723</v>
      </c>
      <c r="K725">
        <v>33620</v>
      </c>
      <c r="L725">
        <v>33562</v>
      </c>
      <c r="M725">
        <v>33622</v>
      </c>
      <c r="N725">
        <v>33452</v>
      </c>
      <c r="O725">
        <f>INDEX([1]Opioid_prescription_amounts!$C$2:$E$3144,MATCH(B725,[1]Opioid_prescription_amounts!$C$2:$C$3144,0),2)</f>
        <v>854.9</v>
      </c>
      <c r="P725">
        <f>INDEX([1]Opioid_prescription_amounts!$C$2:$E$3144,MATCH(B725,[1]Opioid_prescription_amounts!$C$2:$C$3144,0),3)</f>
        <v>781.4</v>
      </c>
      <c r="Q725" t="s">
        <v>734</v>
      </c>
    </row>
    <row r="726" spans="2:17" x14ac:dyDescent="0.25">
      <c r="B726" t="str">
        <f t="shared" si="13"/>
        <v>Grant</v>
      </c>
      <c r="C726" t="s">
        <v>735</v>
      </c>
      <c r="D726">
        <v>70061</v>
      </c>
      <c r="E726">
        <v>70063</v>
      </c>
      <c r="F726">
        <v>69906</v>
      </c>
      <c r="G726">
        <v>69614</v>
      </c>
      <c r="H726">
        <v>69083</v>
      </c>
      <c r="I726">
        <v>68850</v>
      </c>
      <c r="J726">
        <v>68336</v>
      </c>
      <c r="K726">
        <v>67486</v>
      </c>
      <c r="L726">
        <v>66680</v>
      </c>
      <c r="M726">
        <v>66282</v>
      </c>
      <c r="N726">
        <v>65936</v>
      </c>
      <c r="O726">
        <f>INDEX([1]Opioid_prescription_amounts!$C$2:$E$3144,MATCH(B726,[1]Opioid_prescription_amounts!$C$2:$C$3144,0),2)</f>
        <v>212.6</v>
      </c>
      <c r="P726">
        <f>INDEX([1]Opioid_prescription_amounts!$C$2:$E$3144,MATCH(B726,[1]Opioid_prescription_amounts!$C$2:$C$3144,0),3)</f>
        <v>735.9</v>
      </c>
      <c r="Q726" t="s">
        <v>735</v>
      </c>
    </row>
    <row r="727" spans="2:17" x14ac:dyDescent="0.25">
      <c r="B727" t="str">
        <f t="shared" si="13"/>
        <v>Greene</v>
      </c>
      <c r="C727" t="s">
        <v>736</v>
      </c>
      <c r="D727">
        <v>33165</v>
      </c>
      <c r="E727">
        <v>33172</v>
      </c>
      <c r="F727">
        <v>33205</v>
      </c>
      <c r="G727">
        <v>33027</v>
      </c>
      <c r="H727">
        <v>32940</v>
      </c>
      <c r="I727">
        <v>32740</v>
      </c>
      <c r="J727">
        <v>32644</v>
      </c>
      <c r="K727">
        <v>32414</v>
      </c>
      <c r="L727">
        <v>32229</v>
      </c>
      <c r="M727">
        <v>32180</v>
      </c>
      <c r="N727">
        <v>32006</v>
      </c>
      <c r="O727">
        <f>INDEX([1]Opioid_prescription_amounts!$C$2:$E$3144,MATCH(B727,[1]Opioid_prescription_amounts!$C$2:$C$3144,0),2)</f>
        <v>175</v>
      </c>
      <c r="P727">
        <f>INDEX([1]Opioid_prescription_amounts!$C$2:$E$3144,MATCH(B727,[1]Opioid_prescription_amounts!$C$2:$C$3144,0),3)</f>
        <v>309.3</v>
      </c>
      <c r="Q727" t="s">
        <v>736</v>
      </c>
    </row>
    <row r="728" spans="2:17" x14ac:dyDescent="0.25">
      <c r="B728" t="str">
        <f t="shared" si="13"/>
        <v>Hamilton</v>
      </c>
      <c r="C728" t="s">
        <v>737</v>
      </c>
      <c r="D728">
        <v>274569</v>
      </c>
      <c r="E728">
        <v>274569</v>
      </c>
      <c r="F728">
        <v>276509</v>
      </c>
      <c r="G728">
        <v>283366</v>
      </c>
      <c r="H728">
        <v>289772</v>
      </c>
      <c r="I728">
        <v>296904</v>
      </c>
      <c r="J728">
        <v>302839</v>
      </c>
      <c r="K728">
        <v>308479</v>
      </c>
      <c r="L728">
        <v>315990</v>
      </c>
      <c r="M728">
        <v>323082</v>
      </c>
      <c r="N728">
        <v>330086</v>
      </c>
      <c r="O728">
        <f>INDEX([1]Opioid_prescription_amounts!$C$2:$E$3144,MATCH(B728,[1]Opioid_prescription_amounts!$C$2:$C$3144,0),2)</f>
        <v>624.79999999999995</v>
      </c>
      <c r="P728">
        <f>INDEX([1]Opioid_prescription_amounts!$C$2:$E$3144,MATCH(B728,[1]Opioid_prescription_amounts!$C$2:$C$3144,0),3)</f>
        <v>300.39999999999998</v>
      </c>
      <c r="Q728" t="s">
        <v>737</v>
      </c>
    </row>
    <row r="729" spans="2:17" x14ac:dyDescent="0.25">
      <c r="B729" t="str">
        <f t="shared" si="13"/>
        <v>Hancock</v>
      </c>
      <c r="C729" t="s">
        <v>738</v>
      </c>
      <c r="D729">
        <v>70002</v>
      </c>
      <c r="E729">
        <v>70043</v>
      </c>
      <c r="F729">
        <v>70229</v>
      </c>
      <c r="G729">
        <v>70340</v>
      </c>
      <c r="H729">
        <v>70564</v>
      </c>
      <c r="I729">
        <v>70964</v>
      </c>
      <c r="J729">
        <v>71738</v>
      </c>
      <c r="K729">
        <v>72392</v>
      </c>
      <c r="L729">
        <v>73728</v>
      </c>
      <c r="M729">
        <v>74940</v>
      </c>
      <c r="N729">
        <v>76351</v>
      </c>
      <c r="O729">
        <f>INDEX([1]Opioid_prescription_amounts!$C$2:$E$3144,MATCH(B729,[1]Opioid_prescription_amounts!$C$2:$C$3144,0),2)</f>
        <v>247.7</v>
      </c>
      <c r="P729">
        <f>INDEX([1]Opioid_prescription_amounts!$C$2:$E$3144,MATCH(B729,[1]Opioid_prescription_amounts!$C$2:$C$3144,0),3)</f>
        <v>396</v>
      </c>
      <c r="Q729" t="s">
        <v>738</v>
      </c>
    </row>
    <row r="730" spans="2:17" x14ac:dyDescent="0.25">
      <c r="B730" t="str">
        <f t="shared" si="13"/>
        <v>Harrison</v>
      </c>
      <c r="C730" t="s">
        <v>739</v>
      </c>
      <c r="D730">
        <v>39364</v>
      </c>
      <c r="E730">
        <v>39363</v>
      </c>
      <c r="F730">
        <v>39328</v>
      </c>
      <c r="G730">
        <v>39180</v>
      </c>
      <c r="H730">
        <v>39004</v>
      </c>
      <c r="I730">
        <v>38992</v>
      </c>
      <c r="J730">
        <v>39167</v>
      </c>
      <c r="K730">
        <v>39524</v>
      </c>
      <c r="L730">
        <v>39666</v>
      </c>
      <c r="M730">
        <v>39851</v>
      </c>
      <c r="N730">
        <v>40350</v>
      </c>
      <c r="O730">
        <f>INDEX([1]Opioid_prescription_amounts!$C$2:$E$3144,MATCH(B730,[1]Opioid_prescription_amounts!$C$2:$C$3144,0),2)</f>
        <v>533.5</v>
      </c>
      <c r="P730">
        <f>INDEX([1]Opioid_prescription_amounts!$C$2:$E$3144,MATCH(B730,[1]Opioid_prescription_amounts!$C$2:$C$3144,0),3)</f>
        <v>708.6</v>
      </c>
      <c r="Q730" t="s">
        <v>739</v>
      </c>
    </row>
    <row r="731" spans="2:17" x14ac:dyDescent="0.25">
      <c r="B731" t="str">
        <f t="shared" si="13"/>
        <v>Hendricks</v>
      </c>
      <c r="C731" t="s">
        <v>740</v>
      </c>
      <c r="D731">
        <v>145448</v>
      </c>
      <c r="E731">
        <v>145414</v>
      </c>
      <c r="F731">
        <v>145912</v>
      </c>
      <c r="G731">
        <v>148610</v>
      </c>
      <c r="H731">
        <v>150691</v>
      </c>
      <c r="I731">
        <v>153519</v>
      </c>
      <c r="J731">
        <v>155812</v>
      </c>
      <c r="K731">
        <v>157754</v>
      </c>
      <c r="L731">
        <v>160369</v>
      </c>
      <c r="M731">
        <v>163758</v>
      </c>
      <c r="N731">
        <v>167009</v>
      </c>
      <c r="O731">
        <f>INDEX([1]Opioid_prescription_amounts!$C$2:$E$3144,MATCH(B731,[1]Opioid_prescription_amounts!$C$2:$C$3144,0),2)</f>
        <v>828.4</v>
      </c>
      <c r="P731">
        <f>INDEX([1]Opioid_prescription_amounts!$C$2:$E$3144,MATCH(B731,[1]Opioid_prescription_amounts!$C$2:$C$3144,0),3)</f>
        <v>698.3</v>
      </c>
      <c r="Q731" t="s">
        <v>740</v>
      </c>
    </row>
    <row r="732" spans="2:17" x14ac:dyDescent="0.25">
      <c r="B732" t="str">
        <f t="shared" si="13"/>
        <v>Henry</v>
      </c>
      <c r="C732" t="s">
        <v>741</v>
      </c>
      <c r="D732">
        <v>49462</v>
      </c>
      <c r="E732">
        <v>49466</v>
      </c>
      <c r="F732">
        <v>49530</v>
      </c>
      <c r="G732">
        <v>49212</v>
      </c>
      <c r="H732">
        <v>49111</v>
      </c>
      <c r="I732">
        <v>48847</v>
      </c>
      <c r="J732">
        <v>48889</v>
      </c>
      <c r="K732">
        <v>48661</v>
      </c>
      <c r="L732">
        <v>48348</v>
      </c>
      <c r="M732">
        <v>48247</v>
      </c>
      <c r="N732">
        <v>48271</v>
      </c>
      <c r="O732">
        <f>INDEX([1]Opioid_prescription_amounts!$C$2:$E$3144,MATCH(B732,[1]Opioid_prescription_amounts!$C$2:$C$3144,0),2)</f>
        <v>208.4</v>
      </c>
      <c r="P732">
        <f>INDEX([1]Opioid_prescription_amounts!$C$2:$E$3144,MATCH(B732,[1]Opioid_prescription_amounts!$C$2:$C$3144,0),3)</f>
        <v>300.7</v>
      </c>
      <c r="Q732" t="s">
        <v>741</v>
      </c>
    </row>
    <row r="733" spans="2:17" x14ac:dyDescent="0.25">
      <c r="B733" t="str">
        <f t="shared" si="13"/>
        <v>Howard</v>
      </c>
      <c r="C733" t="s">
        <v>742</v>
      </c>
      <c r="D733">
        <v>82752</v>
      </c>
      <c r="E733">
        <v>82752</v>
      </c>
      <c r="F733">
        <v>82755</v>
      </c>
      <c r="G733">
        <v>82791</v>
      </c>
      <c r="H733">
        <v>82833</v>
      </c>
      <c r="I733">
        <v>82735</v>
      </c>
      <c r="J733">
        <v>82602</v>
      </c>
      <c r="K733">
        <v>82340</v>
      </c>
      <c r="L733">
        <v>82317</v>
      </c>
      <c r="M733">
        <v>82311</v>
      </c>
      <c r="N733">
        <v>82366</v>
      </c>
      <c r="O733">
        <f>INDEX([1]Opioid_prescription_amounts!$C$2:$E$3144,MATCH(B733,[1]Opioid_prescription_amounts!$C$2:$C$3144,0),2)</f>
        <v>1161.0999999999999</v>
      </c>
      <c r="P733">
        <f>INDEX([1]Opioid_prescription_amounts!$C$2:$E$3144,MATCH(B733,[1]Opioid_prescription_amounts!$C$2:$C$3144,0),3)</f>
        <v>1057.5999999999999</v>
      </c>
      <c r="Q733" t="s">
        <v>742</v>
      </c>
    </row>
    <row r="734" spans="2:17" x14ac:dyDescent="0.25">
      <c r="B734" t="str">
        <f t="shared" si="13"/>
        <v>Huntington</v>
      </c>
      <c r="C734" t="s">
        <v>743</v>
      </c>
      <c r="D734">
        <v>37124</v>
      </c>
      <c r="E734">
        <v>37123</v>
      </c>
      <c r="F734">
        <v>37117</v>
      </c>
      <c r="G734">
        <v>37164</v>
      </c>
      <c r="H734">
        <v>36979</v>
      </c>
      <c r="I734">
        <v>36779</v>
      </c>
      <c r="J734">
        <v>36610</v>
      </c>
      <c r="K734">
        <v>36514</v>
      </c>
      <c r="L734">
        <v>36288</v>
      </c>
      <c r="M734">
        <v>36239</v>
      </c>
      <c r="N734">
        <v>36240</v>
      </c>
      <c r="O734">
        <f>INDEX([1]Opioid_prescription_amounts!$C$2:$E$3144,MATCH(B734,[1]Opioid_prescription_amounts!$C$2:$C$3144,0),2)</f>
        <v>1098.5999999999999</v>
      </c>
      <c r="P734">
        <f>INDEX([1]Opioid_prescription_amounts!$C$2:$E$3144,MATCH(B734,[1]Opioid_prescription_amounts!$C$2:$C$3144,0),3)</f>
        <v>900.6</v>
      </c>
      <c r="Q734" t="s">
        <v>743</v>
      </c>
    </row>
    <row r="735" spans="2:17" x14ac:dyDescent="0.25">
      <c r="B735" t="str">
        <f t="shared" si="13"/>
        <v>Jackson</v>
      </c>
      <c r="C735" t="s">
        <v>744</v>
      </c>
      <c r="D735">
        <v>42376</v>
      </c>
      <c r="E735">
        <v>42376</v>
      </c>
      <c r="F735">
        <v>42586</v>
      </c>
      <c r="G735">
        <v>42912</v>
      </c>
      <c r="H735">
        <v>42984</v>
      </c>
      <c r="I735">
        <v>43436</v>
      </c>
      <c r="J735">
        <v>43703</v>
      </c>
      <c r="K735">
        <v>43886</v>
      </c>
      <c r="L735">
        <v>44004</v>
      </c>
      <c r="M735">
        <v>43987</v>
      </c>
      <c r="N735">
        <v>44111</v>
      </c>
      <c r="O735">
        <f>INDEX([1]Opioid_prescription_amounts!$C$2:$E$3144,MATCH(B735,[1]Opioid_prescription_amounts!$C$2:$C$3144,0),2)</f>
        <v>1026.8</v>
      </c>
      <c r="P735">
        <f>INDEX([1]Opioid_prescription_amounts!$C$2:$E$3144,MATCH(B735,[1]Opioid_prescription_amounts!$C$2:$C$3144,0),3)</f>
        <v>902.1</v>
      </c>
      <c r="Q735" t="s">
        <v>744</v>
      </c>
    </row>
    <row r="736" spans="2:17" x14ac:dyDescent="0.25">
      <c r="B736" t="str">
        <f t="shared" si="13"/>
        <v>Jasper</v>
      </c>
      <c r="C736" t="s">
        <v>745</v>
      </c>
      <c r="D736">
        <v>33478</v>
      </c>
      <c r="E736">
        <v>33481</v>
      </c>
      <c r="F736">
        <v>33496</v>
      </c>
      <c r="G736">
        <v>33423</v>
      </c>
      <c r="H736">
        <v>33494</v>
      </c>
      <c r="I736">
        <v>33426</v>
      </c>
      <c r="J736">
        <v>33514</v>
      </c>
      <c r="K736">
        <v>33487</v>
      </c>
      <c r="L736">
        <v>33416</v>
      </c>
      <c r="M736">
        <v>33459</v>
      </c>
      <c r="N736">
        <v>33370</v>
      </c>
      <c r="O736">
        <f>INDEX([1]Opioid_prescription_amounts!$C$2:$E$3144,MATCH(B736,[1]Opioid_prescription_amounts!$C$2:$C$3144,0),2)</f>
        <v>314.89999999999998</v>
      </c>
      <c r="P736">
        <f>INDEX([1]Opioid_prescription_amounts!$C$2:$E$3144,MATCH(B736,[1]Opioid_prescription_amounts!$C$2:$C$3144,0),3)</f>
        <v>407.8</v>
      </c>
      <c r="Q736" t="s">
        <v>745</v>
      </c>
    </row>
    <row r="737" spans="2:17" x14ac:dyDescent="0.25">
      <c r="B737" t="str">
        <f t="shared" si="13"/>
        <v>Jay</v>
      </c>
      <c r="C737" t="s">
        <v>746</v>
      </c>
      <c r="D737">
        <v>21253</v>
      </c>
      <c r="E737">
        <v>21253</v>
      </c>
      <c r="F737">
        <v>21178</v>
      </c>
      <c r="G737">
        <v>21330</v>
      </c>
      <c r="H737">
        <v>21344</v>
      </c>
      <c r="I737">
        <v>21266</v>
      </c>
      <c r="J737">
        <v>21134</v>
      </c>
      <c r="K737">
        <v>21136</v>
      </c>
      <c r="L737">
        <v>21023</v>
      </c>
      <c r="M737">
        <v>20907</v>
      </c>
      <c r="N737">
        <v>20764</v>
      </c>
      <c r="O737">
        <f>INDEX([1]Opioid_prescription_amounts!$C$2:$E$3144,MATCH(B737,[1]Opioid_prescription_amounts!$C$2:$C$3144,0),2)</f>
        <v>1394.2</v>
      </c>
      <c r="P737">
        <f>INDEX([1]Opioid_prescription_amounts!$C$2:$E$3144,MATCH(B737,[1]Opioid_prescription_amounts!$C$2:$C$3144,0),3)</f>
        <v>988</v>
      </c>
      <c r="Q737" t="s">
        <v>746</v>
      </c>
    </row>
    <row r="738" spans="2:17" x14ac:dyDescent="0.25">
      <c r="B738" t="str">
        <f t="shared" si="13"/>
        <v>Jefferson</v>
      </c>
      <c r="C738" t="s">
        <v>747</v>
      </c>
      <c r="D738">
        <v>32428</v>
      </c>
      <c r="E738">
        <v>32404</v>
      </c>
      <c r="F738">
        <v>32401</v>
      </c>
      <c r="G738">
        <v>32275</v>
      </c>
      <c r="H738">
        <v>32442</v>
      </c>
      <c r="I738">
        <v>32396</v>
      </c>
      <c r="J738">
        <v>32403</v>
      </c>
      <c r="K738">
        <v>32298</v>
      </c>
      <c r="L738">
        <v>32230</v>
      </c>
      <c r="M738">
        <v>32047</v>
      </c>
      <c r="N738">
        <v>32208</v>
      </c>
      <c r="O738">
        <f>INDEX([1]Opioid_prescription_amounts!$C$2:$E$3144,MATCH(B738,[1]Opioid_prescription_amounts!$C$2:$C$3144,0),2)</f>
        <v>1147.5</v>
      </c>
      <c r="P738">
        <f>INDEX([1]Opioid_prescription_amounts!$C$2:$E$3144,MATCH(B738,[1]Opioid_prescription_amounts!$C$2:$C$3144,0),3)</f>
        <v>1039.0999999999999</v>
      </c>
      <c r="Q738" t="s">
        <v>747</v>
      </c>
    </row>
    <row r="739" spans="2:17" x14ac:dyDescent="0.25">
      <c r="B739" t="str">
        <f t="shared" si="13"/>
        <v>Jennings</v>
      </c>
      <c r="C739" t="s">
        <v>748</v>
      </c>
      <c r="D739">
        <v>28525</v>
      </c>
      <c r="E739">
        <v>28529</v>
      </c>
      <c r="F739">
        <v>28482</v>
      </c>
      <c r="G739">
        <v>28152</v>
      </c>
      <c r="H739">
        <v>28142</v>
      </c>
      <c r="I739">
        <v>28225</v>
      </c>
      <c r="J739">
        <v>27915</v>
      </c>
      <c r="K739">
        <v>27829</v>
      </c>
      <c r="L739">
        <v>27642</v>
      </c>
      <c r="M739">
        <v>27638</v>
      </c>
      <c r="N739">
        <v>27611</v>
      </c>
      <c r="O739">
        <f>INDEX([1]Opioid_prescription_amounts!$C$2:$E$3144,MATCH(B739,[1]Opioid_prescription_amounts!$C$2:$C$3144,0),2)</f>
        <v>1643.9</v>
      </c>
      <c r="P739">
        <f>INDEX([1]Opioid_prescription_amounts!$C$2:$E$3144,MATCH(B739,[1]Opioid_prescription_amounts!$C$2:$C$3144,0),3)</f>
        <v>886.6</v>
      </c>
      <c r="Q739" t="s">
        <v>748</v>
      </c>
    </row>
    <row r="740" spans="2:17" x14ac:dyDescent="0.25">
      <c r="B740" t="str">
        <f t="shared" si="13"/>
        <v>Johnson</v>
      </c>
      <c r="C740" t="s">
        <v>749</v>
      </c>
      <c r="D740">
        <v>139654</v>
      </c>
      <c r="E740">
        <v>139857</v>
      </c>
      <c r="F740">
        <v>140272</v>
      </c>
      <c r="G740">
        <v>141726</v>
      </c>
      <c r="H740">
        <v>143479</v>
      </c>
      <c r="I740">
        <v>145416</v>
      </c>
      <c r="J740">
        <v>147103</v>
      </c>
      <c r="K740">
        <v>148994</v>
      </c>
      <c r="L740">
        <v>151575</v>
      </c>
      <c r="M740">
        <v>153922</v>
      </c>
      <c r="N740">
        <v>156225</v>
      </c>
      <c r="O740">
        <f>INDEX([1]Opioid_prescription_amounts!$C$2:$E$3144,MATCH(B740,[1]Opioid_prescription_amounts!$C$2:$C$3144,0),2)</f>
        <v>374.1</v>
      </c>
      <c r="P740">
        <f>INDEX([1]Opioid_prescription_amounts!$C$2:$E$3144,MATCH(B740,[1]Opioid_prescription_amounts!$C$2:$C$3144,0),3)</f>
        <v>1113.9000000000001</v>
      </c>
      <c r="Q740" t="s">
        <v>749</v>
      </c>
    </row>
    <row r="741" spans="2:17" x14ac:dyDescent="0.25">
      <c r="B741" t="str">
        <f t="shared" si="13"/>
        <v>Knox</v>
      </c>
      <c r="C741" t="s">
        <v>750</v>
      </c>
      <c r="D741">
        <v>38440</v>
      </c>
      <c r="E741">
        <v>38440</v>
      </c>
      <c r="F741">
        <v>38393</v>
      </c>
      <c r="G741">
        <v>38470</v>
      </c>
      <c r="H741">
        <v>37975</v>
      </c>
      <c r="I741">
        <v>38055</v>
      </c>
      <c r="J741">
        <v>37961</v>
      </c>
      <c r="K741">
        <v>37763</v>
      </c>
      <c r="L741">
        <v>37331</v>
      </c>
      <c r="M741">
        <v>37094</v>
      </c>
      <c r="N741">
        <v>36895</v>
      </c>
      <c r="O741">
        <f>INDEX([1]Opioid_prescription_amounts!$C$2:$E$3144,MATCH(B741,[1]Opioid_prescription_amounts!$C$2:$C$3144,0),2)</f>
        <v>861</v>
      </c>
      <c r="P741">
        <f>INDEX([1]Opioid_prescription_amounts!$C$2:$E$3144,MATCH(B741,[1]Opioid_prescription_amounts!$C$2:$C$3144,0),3)</f>
        <v>761.5</v>
      </c>
      <c r="Q741" t="s">
        <v>750</v>
      </c>
    </row>
    <row r="742" spans="2:17" x14ac:dyDescent="0.25">
      <c r="B742" t="str">
        <f t="shared" si="13"/>
        <v>Kosciusko</v>
      </c>
      <c r="C742" t="s">
        <v>751</v>
      </c>
      <c r="D742">
        <v>77358</v>
      </c>
      <c r="E742">
        <v>77354</v>
      </c>
      <c r="F742">
        <v>77341</v>
      </c>
      <c r="G742">
        <v>77347</v>
      </c>
      <c r="H742">
        <v>77605</v>
      </c>
      <c r="I742">
        <v>77870</v>
      </c>
      <c r="J742">
        <v>78382</v>
      </c>
      <c r="K742">
        <v>78553</v>
      </c>
      <c r="L742">
        <v>78742</v>
      </c>
      <c r="M742">
        <v>79010</v>
      </c>
      <c r="N742">
        <v>79344</v>
      </c>
      <c r="O742">
        <f>INDEX([1]Opioid_prescription_amounts!$C$2:$E$3144,MATCH(B742,[1]Opioid_prescription_amounts!$C$2:$C$3144,0),2)</f>
        <v>948.3</v>
      </c>
      <c r="P742">
        <f>INDEX([1]Opioid_prescription_amounts!$C$2:$E$3144,MATCH(B742,[1]Opioid_prescription_amounts!$C$2:$C$3144,0),3)</f>
        <v>834.4</v>
      </c>
      <c r="Q742" t="s">
        <v>751</v>
      </c>
    </row>
    <row r="743" spans="2:17" x14ac:dyDescent="0.25">
      <c r="B743" t="str">
        <f t="shared" si="13"/>
        <v>LaGrange</v>
      </c>
      <c r="C743" t="s">
        <v>752</v>
      </c>
      <c r="D743">
        <v>37128</v>
      </c>
      <c r="E743">
        <v>37130</v>
      </c>
      <c r="F743">
        <v>37158</v>
      </c>
      <c r="G743">
        <v>37463</v>
      </c>
      <c r="H743">
        <v>37658</v>
      </c>
      <c r="I743">
        <v>38088</v>
      </c>
      <c r="J743">
        <v>38435</v>
      </c>
      <c r="K743">
        <v>38614</v>
      </c>
      <c r="L743">
        <v>39109</v>
      </c>
      <c r="M743">
        <v>39222</v>
      </c>
      <c r="N743">
        <v>39330</v>
      </c>
      <c r="O743">
        <f>INDEX([1]Opioid_prescription_amounts!$C$2:$E$3144,MATCH(B743,[1]Opioid_prescription_amounts!$C$2:$C$3144,0),2)</f>
        <v>240.2</v>
      </c>
      <c r="P743">
        <f>INDEX([1]Opioid_prescription_amounts!$C$2:$E$3144,MATCH(B743,[1]Opioid_prescription_amounts!$C$2:$C$3144,0),3)</f>
        <v>196.7</v>
      </c>
      <c r="Q743" t="s">
        <v>752</v>
      </c>
    </row>
    <row r="744" spans="2:17" x14ac:dyDescent="0.25">
      <c r="B744" t="str">
        <f t="shared" si="13"/>
        <v>Lake</v>
      </c>
      <c r="C744" t="s">
        <v>753</v>
      </c>
      <c r="D744">
        <v>496005</v>
      </c>
      <c r="E744">
        <v>496095</v>
      </c>
      <c r="F744">
        <v>495939</v>
      </c>
      <c r="G744">
        <v>494888</v>
      </c>
      <c r="H744">
        <v>493387</v>
      </c>
      <c r="I744">
        <v>491768</v>
      </c>
      <c r="J744">
        <v>490973</v>
      </c>
      <c r="K744">
        <v>487895</v>
      </c>
      <c r="L744">
        <v>486199</v>
      </c>
      <c r="M744">
        <v>484766</v>
      </c>
      <c r="N744">
        <v>484411</v>
      </c>
      <c r="O744">
        <f>INDEX([1]Opioid_prescription_amounts!$C$2:$E$3144,MATCH(B744,[1]Opioid_prescription_amounts!$C$2:$C$3144,0),2)</f>
        <v>2444.1</v>
      </c>
      <c r="P744">
        <f>INDEX([1]Opioid_prescription_amounts!$C$2:$E$3144,MATCH(B744,[1]Opioid_prescription_amounts!$C$2:$C$3144,0),3)</f>
        <v>1961.5</v>
      </c>
      <c r="Q744" t="s">
        <v>753</v>
      </c>
    </row>
    <row r="745" spans="2:17" x14ac:dyDescent="0.25">
      <c r="B745" t="str">
        <f t="shared" si="13"/>
        <v>LaPorte</v>
      </c>
      <c r="C745" t="s">
        <v>754</v>
      </c>
      <c r="D745">
        <v>111467</v>
      </c>
      <c r="E745">
        <v>111463</v>
      </c>
      <c r="F745">
        <v>111455</v>
      </c>
      <c r="G745">
        <v>111299</v>
      </c>
      <c r="H745">
        <v>111296</v>
      </c>
      <c r="I745">
        <v>111421</v>
      </c>
      <c r="J745">
        <v>111737</v>
      </c>
      <c r="K745">
        <v>110853</v>
      </c>
      <c r="L745">
        <v>110254</v>
      </c>
      <c r="M745">
        <v>109911</v>
      </c>
      <c r="N745">
        <v>110007</v>
      </c>
      <c r="O745">
        <v>945.7</v>
      </c>
      <c r="P745">
        <v>1028.8</v>
      </c>
      <c r="Q745" t="s">
        <v>754</v>
      </c>
    </row>
    <row r="746" spans="2:17" x14ac:dyDescent="0.25">
      <c r="B746" t="str">
        <f t="shared" si="13"/>
        <v>Lawrence</v>
      </c>
      <c r="C746" t="s">
        <v>755</v>
      </c>
      <c r="D746">
        <v>46134</v>
      </c>
      <c r="E746">
        <v>46129</v>
      </c>
      <c r="F746">
        <v>46102</v>
      </c>
      <c r="G746">
        <v>46135</v>
      </c>
      <c r="H746">
        <v>46112</v>
      </c>
      <c r="I746">
        <v>45893</v>
      </c>
      <c r="J746">
        <v>45648</v>
      </c>
      <c r="K746">
        <v>45567</v>
      </c>
      <c r="L746">
        <v>45588</v>
      </c>
      <c r="M746">
        <v>45625</v>
      </c>
      <c r="N746">
        <v>45668</v>
      </c>
      <c r="O746">
        <f>INDEX([1]Opioid_prescription_amounts!$C$2:$E$3144,MATCH(B746,[1]Opioid_prescription_amounts!$C$2:$C$3144,0),2)</f>
        <v>426.4</v>
      </c>
      <c r="P746">
        <f>INDEX([1]Opioid_prescription_amounts!$C$2:$E$3144,MATCH(B746,[1]Opioid_prescription_amounts!$C$2:$C$3144,0),3)</f>
        <v>1020.9</v>
      </c>
      <c r="Q746" t="s">
        <v>755</v>
      </c>
    </row>
    <row r="747" spans="2:17" x14ac:dyDescent="0.25">
      <c r="B747" t="str">
        <f t="shared" si="13"/>
        <v>Madison</v>
      </c>
      <c r="C747" t="s">
        <v>756</v>
      </c>
      <c r="D747">
        <v>131636</v>
      </c>
      <c r="E747">
        <v>131639</v>
      </c>
      <c r="F747">
        <v>131619</v>
      </c>
      <c r="G747">
        <v>130994</v>
      </c>
      <c r="H747">
        <v>130190</v>
      </c>
      <c r="I747">
        <v>130300</v>
      </c>
      <c r="J747">
        <v>129744</v>
      </c>
      <c r="K747">
        <v>129383</v>
      </c>
      <c r="L747">
        <v>129297</v>
      </c>
      <c r="M747">
        <v>129460</v>
      </c>
      <c r="N747">
        <v>129641</v>
      </c>
      <c r="O747">
        <f>INDEX([1]Opioid_prescription_amounts!$C$2:$E$3144,MATCH(B747,[1]Opioid_prescription_amounts!$C$2:$C$3144,0),2)</f>
        <v>985.4</v>
      </c>
      <c r="P747">
        <f>INDEX([1]Opioid_prescription_amounts!$C$2:$E$3144,MATCH(B747,[1]Opioid_prescription_amounts!$C$2:$C$3144,0),3)</f>
        <v>882.9</v>
      </c>
      <c r="Q747" t="s">
        <v>756</v>
      </c>
    </row>
    <row r="748" spans="2:17" x14ac:dyDescent="0.25">
      <c r="B748" t="str">
        <f t="shared" si="13"/>
        <v>Marion</v>
      </c>
      <c r="C748" t="s">
        <v>757</v>
      </c>
      <c r="D748">
        <v>903393</v>
      </c>
      <c r="E748">
        <v>903389</v>
      </c>
      <c r="F748">
        <v>904602</v>
      </c>
      <c r="G748">
        <v>911188</v>
      </c>
      <c r="H748">
        <v>919700</v>
      </c>
      <c r="I748">
        <v>929345</v>
      </c>
      <c r="J748">
        <v>935449</v>
      </c>
      <c r="K748">
        <v>939406</v>
      </c>
      <c r="L748">
        <v>944139</v>
      </c>
      <c r="M748">
        <v>948952</v>
      </c>
      <c r="N748">
        <v>954670</v>
      </c>
      <c r="O748">
        <f>INDEX([1]Opioid_prescription_amounts!$C$2:$E$3144,MATCH(B748,[1]Opioid_prescription_amounts!$C$2:$C$3144,0),2)</f>
        <v>2050</v>
      </c>
      <c r="P748">
        <f>INDEX([1]Opioid_prescription_amounts!$C$2:$E$3144,MATCH(B748,[1]Opioid_prescription_amounts!$C$2:$C$3144,0),3)</f>
        <v>2111.9</v>
      </c>
      <c r="Q748" t="s">
        <v>757</v>
      </c>
    </row>
    <row r="749" spans="2:17" x14ac:dyDescent="0.25">
      <c r="B749" t="str">
        <f t="shared" si="13"/>
        <v>Marshall</v>
      </c>
      <c r="C749" t="s">
        <v>758</v>
      </c>
      <c r="D749">
        <v>47051</v>
      </c>
      <c r="E749">
        <v>47050</v>
      </c>
      <c r="F749">
        <v>46999</v>
      </c>
      <c r="G749">
        <v>46935</v>
      </c>
      <c r="H749">
        <v>46944</v>
      </c>
      <c r="I749">
        <v>46919</v>
      </c>
      <c r="J749">
        <v>46929</v>
      </c>
      <c r="K749">
        <v>46740</v>
      </c>
      <c r="L749">
        <v>46600</v>
      </c>
      <c r="M749">
        <v>46460</v>
      </c>
      <c r="N749">
        <v>46248</v>
      </c>
      <c r="O749">
        <f>INDEX([1]Opioid_prescription_amounts!$C$2:$E$3144,MATCH(B749,[1]Opioid_prescription_amounts!$C$2:$C$3144,0),2)</f>
        <v>1780.3</v>
      </c>
      <c r="P749">
        <f>INDEX([1]Opioid_prescription_amounts!$C$2:$E$3144,MATCH(B749,[1]Opioid_prescription_amounts!$C$2:$C$3144,0),3)</f>
        <v>1837.2</v>
      </c>
      <c r="Q749" t="s">
        <v>758</v>
      </c>
    </row>
    <row r="750" spans="2:17" x14ac:dyDescent="0.25">
      <c r="B750" t="str">
        <f t="shared" si="13"/>
        <v>Martin</v>
      </c>
      <c r="C750" t="s">
        <v>759</v>
      </c>
      <c r="D750">
        <v>10334</v>
      </c>
      <c r="E750">
        <v>10380</v>
      </c>
      <c r="F750">
        <v>10359</v>
      </c>
      <c r="G750">
        <v>10335</v>
      </c>
      <c r="H750">
        <v>10316</v>
      </c>
      <c r="I750">
        <v>10233</v>
      </c>
      <c r="J750">
        <v>10238</v>
      </c>
      <c r="K750">
        <v>10217</v>
      </c>
      <c r="L750">
        <v>10191</v>
      </c>
      <c r="M750">
        <v>10186</v>
      </c>
      <c r="N750">
        <v>10217</v>
      </c>
      <c r="O750">
        <f>INDEX([1]Opioid_prescription_amounts!$C$2:$E$3144,MATCH(B750,[1]Opioid_prescription_amounts!$C$2:$C$3144,0),2)</f>
        <v>1794</v>
      </c>
      <c r="P750">
        <f>INDEX([1]Opioid_prescription_amounts!$C$2:$E$3144,MATCH(B750,[1]Opioid_prescription_amounts!$C$2:$C$3144,0),3)</f>
        <v>813.6</v>
      </c>
      <c r="Q750" t="s">
        <v>759</v>
      </c>
    </row>
    <row r="751" spans="2:17" x14ac:dyDescent="0.25">
      <c r="B751" t="str">
        <f t="shared" si="13"/>
        <v>Miami</v>
      </c>
      <c r="C751" t="s">
        <v>760</v>
      </c>
      <c r="D751">
        <v>36903</v>
      </c>
      <c r="E751">
        <v>36905</v>
      </c>
      <c r="F751">
        <v>36810</v>
      </c>
      <c r="G751">
        <v>36645</v>
      </c>
      <c r="H751">
        <v>36534</v>
      </c>
      <c r="I751">
        <v>36165</v>
      </c>
      <c r="J751">
        <v>36071</v>
      </c>
      <c r="K751">
        <v>36001</v>
      </c>
      <c r="L751">
        <v>36041</v>
      </c>
      <c r="M751">
        <v>35827</v>
      </c>
      <c r="N751">
        <v>35567</v>
      </c>
      <c r="O751">
        <f>INDEX([1]Opioid_prescription_amounts!$C$2:$E$3144,MATCH(B751,[1]Opioid_prescription_amounts!$C$2:$C$3144,0),2)</f>
        <v>649.6</v>
      </c>
      <c r="P751">
        <f>INDEX([1]Opioid_prescription_amounts!$C$2:$E$3144,MATCH(B751,[1]Opioid_prescription_amounts!$C$2:$C$3144,0),3)</f>
        <v>649.5</v>
      </c>
      <c r="Q751" t="s">
        <v>760</v>
      </c>
    </row>
    <row r="752" spans="2:17" x14ac:dyDescent="0.25">
      <c r="B752" t="str">
        <f t="shared" si="13"/>
        <v>Monroe</v>
      </c>
      <c r="C752" t="s">
        <v>761</v>
      </c>
      <c r="D752">
        <v>137974</v>
      </c>
      <c r="E752">
        <v>137959</v>
      </c>
      <c r="F752">
        <v>138560</v>
      </c>
      <c r="G752">
        <v>140209</v>
      </c>
      <c r="H752">
        <v>141473</v>
      </c>
      <c r="I752">
        <v>142066</v>
      </c>
      <c r="J752">
        <v>143410</v>
      </c>
      <c r="K752">
        <v>144220</v>
      </c>
      <c r="L752">
        <v>145748</v>
      </c>
      <c r="M752">
        <v>146720</v>
      </c>
      <c r="N752">
        <v>146917</v>
      </c>
      <c r="O752">
        <f>INDEX([1]Opioid_prescription_amounts!$C$2:$E$3144,MATCH(B752,[1]Opioid_prescription_amounts!$C$2:$C$3144,0),2)</f>
        <v>752</v>
      </c>
      <c r="P752">
        <f>INDEX([1]Opioid_prescription_amounts!$C$2:$E$3144,MATCH(B752,[1]Opioid_prescription_amounts!$C$2:$C$3144,0),3)</f>
        <v>831.2</v>
      </c>
      <c r="Q752" t="s">
        <v>761</v>
      </c>
    </row>
    <row r="753" spans="2:17" x14ac:dyDescent="0.25">
      <c r="B753" t="str">
        <f t="shared" si="13"/>
        <v>Montgomery</v>
      </c>
      <c r="C753" t="s">
        <v>762</v>
      </c>
      <c r="D753">
        <v>38124</v>
      </c>
      <c r="E753">
        <v>38121</v>
      </c>
      <c r="F753">
        <v>38097</v>
      </c>
      <c r="G753">
        <v>38332</v>
      </c>
      <c r="H753">
        <v>38173</v>
      </c>
      <c r="I753">
        <v>38135</v>
      </c>
      <c r="J753">
        <v>38144</v>
      </c>
      <c r="K753">
        <v>38242</v>
      </c>
      <c r="L753">
        <v>38249</v>
      </c>
      <c r="M753">
        <v>38397</v>
      </c>
      <c r="N753">
        <v>38346</v>
      </c>
      <c r="O753">
        <f>INDEX([1]Opioid_prescription_amounts!$C$2:$E$3144,MATCH(B753,[1]Opioid_prescription_amounts!$C$2:$C$3144,0),2)</f>
        <v>669.6</v>
      </c>
      <c r="P753">
        <f>INDEX([1]Opioid_prescription_amounts!$C$2:$E$3144,MATCH(B753,[1]Opioid_prescription_amounts!$C$2:$C$3144,0),3)</f>
        <v>547.4</v>
      </c>
      <c r="Q753" t="s">
        <v>762</v>
      </c>
    </row>
    <row r="754" spans="2:17" x14ac:dyDescent="0.25">
      <c r="B754" t="str">
        <f t="shared" si="13"/>
        <v>Morgan</v>
      </c>
      <c r="C754" t="s">
        <v>763</v>
      </c>
      <c r="D754">
        <v>68894</v>
      </c>
      <c r="E754">
        <v>68943</v>
      </c>
      <c r="F754">
        <v>69154</v>
      </c>
      <c r="G754">
        <v>69244</v>
      </c>
      <c r="H754">
        <v>69192</v>
      </c>
      <c r="I754">
        <v>69361</v>
      </c>
      <c r="J754">
        <v>69515</v>
      </c>
      <c r="K754">
        <v>69565</v>
      </c>
      <c r="L754">
        <v>69628</v>
      </c>
      <c r="M754">
        <v>69810</v>
      </c>
      <c r="N754">
        <v>70116</v>
      </c>
      <c r="O754">
        <f>INDEX([1]Opioid_prescription_amounts!$C$2:$E$3144,MATCH(B754,[1]Opioid_prescription_amounts!$C$2:$C$3144,0),2)</f>
        <v>1331.2</v>
      </c>
      <c r="P754">
        <f>INDEX([1]Opioid_prescription_amounts!$C$2:$E$3144,MATCH(B754,[1]Opioid_prescription_amounts!$C$2:$C$3144,0),3)</f>
        <v>1283.0999999999999</v>
      </c>
      <c r="Q754" t="s">
        <v>763</v>
      </c>
    </row>
    <row r="755" spans="2:17" x14ac:dyDescent="0.25">
      <c r="B755" t="str">
        <f t="shared" si="13"/>
        <v>Newton</v>
      </c>
      <c r="C755" t="s">
        <v>764</v>
      </c>
      <c r="D755">
        <v>14244</v>
      </c>
      <c r="E755">
        <v>14239</v>
      </c>
      <c r="F755">
        <v>14234</v>
      </c>
      <c r="G755">
        <v>14084</v>
      </c>
      <c r="H755">
        <v>14042</v>
      </c>
      <c r="I755">
        <v>14025</v>
      </c>
      <c r="J755">
        <v>14086</v>
      </c>
      <c r="K755">
        <v>13968</v>
      </c>
      <c r="L755">
        <v>13985</v>
      </c>
      <c r="M755">
        <v>14041</v>
      </c>
      <c r="N755">
        <v>14011</v>
      </c>
      <c r="O755" t="str">
        <f>INDEX([1]Opioid_prescription_amounts!$C$2:$E$3144,MATCH(B755,[1]Opioid_prescription_amounts!$C$2:$C$3144,0),2)</f>
        <v>N/A</v>
      </c>
      <c r="P755">
        <f>INDEX([1]Opioid_prescription_amounts!$C$2:$E$3144,MATCH(B755,[1]Opioid_prescription_amounts!$C$2:$C$3144,0),3)</f>
        <v>14.2</v>
      </c>
      <c r="Q755" t="s">
        <v>764</v>
      </c>
    </row>
    <row r="756" spans="2:17" x14ac:dyDescent="0.25">
      <c r="B756" t="str">
        <f t="shared" si="13"/>
        <v>Noble</v>
      </c>
      <c r="C756" t="s">
        <v>765</v>
      </c>
      <c r="D756">
        <v>47536</v>
      </c>
      <c r="E756">
        <v>47540</v>
      </c>
      <c r="F756">
        <v>47455</v>
      </c>
      <c r="G756">
        <v>47298</v>
      </c>
      <c r="H756">
        <v>47197</v>
      </c>
      <c r="I756">
        <v>47253</v>
      </c>
      <c r="J756">
        <v>47380</v>
      </c>
      <c r="K756">
        <v>47531</v>
      </c>
      <c r="L756">
        <v>47426</v>
      </c>
      <c r="M756">
        <v>47384</v>
      </c>
      <c r="N756">
        <v>47532</v>
      </c>
      <c r="O756">
        <f>INDEX([1]Opioid_prescription_amounts!$C$2:$E$3144,MATCH(B756,[1]Opioid_prescription_amounts!$C$2:$C$3144,0),2)</f>
        <v>755.2</v>
      </c>
      <c r="P756">
        <f>INDEX([1]Opioid_prescription_amounts!$C$2:$E$3144,MATCH(B756,[1]Opioid_prescription_amounts!$C$2:$C$3144,0),3)</f>
        <v>676.2</v>
      </c>
      <c r="Q756" t="s">
        <v>765</v>
      </c>
    </row>
    <row r="757" spans="2:17" x14ac:dyDescent="0.25">
      <c r="B757" t="str">
        <f t="shared" si="13"/>
        <v>Ohio</v>
      </c>
      <c r="C757" t="s">
        <v>766</v>
      </c>
      <c r="D757">
        <v>6128</v>
      </c>
      <c r="E757">
        <v>6107</v>
      </c>
      <c r="F757">
        <v>6095</v>
      </c>
      <c r="G757">
        <v>6061</v>
      </c>
      <c r="H757">
        <v>6063</v>
      </c>
      <c r="I757">
        <v>5995</v>
      </c>
      <c r="J757">
        <v>5966</v>
      </c>
      <c r="K757">
        <v>5887</v>
      </c>
      <c r="L757">
        <v>5892</v>
      </c>
      <c r="M757">
        <v>5845</v>
      </c>
      <c r="N757">
        <v>5844</v>
      </c>
      <c r="O757" t="str">
        <f>INDEX([1]Opioid_prescription_amounts!$C$2:$E$3144,MATCH(B757,[1]Opioid_prescription_amounts!$C$2:$C$3144,0),2)</f>
        <v>N/A</v>
      </c>
      <c r="P757">
        <f>INDEX([1]Opioid_prescription_amounts!$C$2:$E$3144,MATCH(B757,[1]Opioid_prescription_amounts!$C$2:$C$3144,0),3)</f>
        <v>19.600000000000001</v>
      </c>
      <c r="Q757" t="s">
        <v>766</v>
      </c>
    </row>
    <row r="758" spans="2:17" x14ac:dyDescent="0.25">
      <c r="B758" t="str">
        <f t="shared" si="13"/>
        <v>Orange</v>
      </c>
      <c r="C758" t="s">
        <v>767</v>
      </c>
      <c r="D758">
        <v>19840</v>
      </c>
      <c r="E758">
        <v>19838</v>
      </c>
      <c r="F758">
        <v>19806</v>
      </c>
      <c r="G758">
        <v>19933</v>
      </c>
      <c r="H758">
        <v>19736</v>
      </c>
      <c r="I758">
        <v>19825</v>
      </c>
      <c r="J758">
        <v>19761</v>
      </c>
      <c r="K758">
        <v>19621</v>
      </c>
      <c r="L758">
        <v>19460</v>
      </c>
      <c r="M758">
        <v>19404</v>
      </c>
      <c r="N758">
        <v>19489</v>
      </c>
      <c r="O758">
        <f>INDEX([1]Opioid_prescription_amounts!$C$2:$E$3144,MATCH(B758,[1]Opioid_prescription_amounts!$C$2:$C$3144,0),2)</f>
        <v>525.4</v>
      </c>
      <c r="P758">
        <f>INDEX([1]Opioid_prescription_amounts!$C$2:$E$3144,MATCH(B758,[1]Opioid_prescription_amounts!$C$2:$C$3144,0),3)</f>
        <v>418.6</v>
      </c>
      <c r="Q758" t="s">
        <v>767</v>
      </c>
    </row>
    <row r="759" spans="2:17" x14ac:dyDescent="0.25">
      <c r="B759" t="str">
        <f t="shared" si="13"/>
        <v>Owen</v>
      </c>
      <c r="C759" t="s">
        <v>768</v>
      </c>
      <c r="D759">
        <v>21575</v>
      </c>
      <c r="E759">
        <v>21577</v>
      </c>
      <c r="F759">
        <v>21570</v>
      </c>
      <c r="G759">
        <v>21490</v>
      </c>
      <c r="H759">
        <v>21369</v>
      </c>
      <c r="I759">
        <v>21157</v>
      </c>
      <c r="J759">
        <v>21023</v>
      </c>
      <c r="K759">
        <v>20830</v>
      </c>
      <c r="L759">
        <v>20901</v>
      </c>
      <c r="M759">
        <v>20793</v>
      </c>
      <c r="N759">
        <v>20845</v>
      </c>
      <c r="O759">
        <f>INDEX([1]Opioid_prescription_amounts!$C$2:$E$3144,MATCH(B759,[1]Opioid_prescription_amounts!$C$2:$C$3144,0),2)</f>
        <v>686.5</v>
      </c>
      <c r="P759">
        <f>INDEX([1]Opioid_prescription_amounts!$C$2:$E$3144,MATCH(B759,[1]Opioid_prescription_amounts!$C$2:$C$3144,0),3)</f>
        <v>665</v>
      </c>
      <c r="Q759" t="s">
        <v>768</v>
      </c>
    </row>
    <row r="760" spans="2:17" x14ac:dyDescent="0.25">
      <c r="B760" t="str">
        <f t="shared" si="13"/>
        <v>Parke</v>
      </c>
      <c r="C760" t="s">
        <v>769</v>
      </c>
      <c r="D760">
        <v>17339</v>
      </c>
      <c r="E760">
        <v>17354</v>
      </c>
      <c r="F760">
        <v>17281</v>
      </c>
      <c r="G760">
        <v>17087</v>
      </c>
      <c r="H760">
        <v>17124</v>
      </c>
      <c r="I760">
        <v>17242</v>
      </c>
      <c r="J760">
        <v>17241</v>
      </c>
      <c r="K760">
        <v>16969</v>
      </c>
      <c r="L760">
        <v>16939</v>
      </c>
      <c r="M760">
        <v>16903</v>
      </c>
      <c r="N760">
        <v>16927</v>
      </c>
      <c r="O760">
        <f>INDEX([1]Opioid_prescription_amounts!$C$2:$E$3144,MATCH(B760,[1]Opioid_prescription_amounts!$C$2:$C$3144,0),2)</f>
        <v>513.70000000000005</v>
      </c>
      <c r="P760">
        <f>INDEX([1]Opioid_prescription_amounts!$C$2:$E$3144,MATCH(B760,[1]Opioid_prescription_amounts!$C$2:$C$3144,0),3)</f>
        <v>351.2</v>
      </c>
      <c r="Q760" t="s">
        <v>769</v>
      </c>
    </row>
    <row r="761" spans="2:17" x14ac:dyDescent="0.25">
      <c r="B761" t="str">
        <f t="shared" si="13"/>
        <v>Perry</v>
      </c>
      <c r="C761" t="s">
        <v>770</v>
      </c>
      <c r="D761">
        <v>19338</v>
      </c>
      <c r="E761">
        <v>19338</v>
      </c>
      <c r="F761">
        <v>19410</v>
      </c>
      <c r="G761">
        <v>19421</v>
      </c>
      <c r="H761">
        <v>19370</v>
      </c>
      <c r="I761">
        <v>19417</v>
      </c>
      <c r="J761">
        <v>19332</v>
      </c>
      <c r="K761">
        <v>19307</v>
      </c>
      <c r="L761">
        <v>18977</v>
      </c>
      <c r="M761">
        <v>18988</v>
      </c>
      <c r="N761">
        <v>19102</v>
      </c>
      <c r="O761" t="str">
        <f>INDEX([1]Opioid_prescription_amounts!$C$2:$E$3144,MATCH(B761,[1]Opioid_prescription_amounts!$C$2:$C$3144,0),2)</f>
        <v>N/A</v>
      </c>
      <c r="P761">
        <f>INDEX([1]Opioid_prescription_amounts!$C$2:$E$3144,MATCH(B761,[1]Opioid_prescription_amounts!$C$2:$C$3144,0),3)</f>
        <v>21.6</v>
      </c>
      <c r="Q761" t="s">
        <v>770</v>
      </c>
    </row>
    <row r="762" spans="2:17" x14ac:dyDescent="0.25">
      <c r="B762" t="str">
        <f t="shared" si="13"/>
        <v>Pike</v>
      </c>
      <c r="C762" t="s">
        <v>771</v>
      </c>
      <c r="D762">
        <v>12845</v>
      </c>
      <c r="E762">
        <v>12710</v>
      </c>
      <c r="F762">
        <v>12729</v>
      </c>
      <c r="G762">
        <v>12604</v>
      </c>
      <c r="H762">
        <v>12626</v>
      </c>
      <c r="I762">
        <v>12503</v>
      </c>
      <c r="J762">
        <v>12500</v>
      </c>
      <c r="K762">
        <v>12413</v>
      </c>
      <c r="L762">
        <v>12398</v>
      </c>
      <c r="M762">
        <v>12332</v>
      </c>
      <c r="N762">
        <v>12410</v>
      </c>
      <c r="O762">
        <f>INDEX([1]Opioid_prescription_amounts!$C$2:$E$3144,MATCH(B762,[1]Opioid_prescription_amounts!$C$2:$C$3144,0),2)</f>
        <v>764.6</v>
      </c>
      <c r="P762">
        <f>INDEX([1]Opioid_prescription_amounts!$C$2:$E$3144,MATCH(B762,[1]Opioid_prescription_amounts!$C$2:$C$3144,0),3)</f>
        <v>663.8</v>
      </c>
      <c r="Q762" t="s">
        <v>771</v>
      </c>
    </row>
    <row r="763" spans="2:17" x14ac:dyDescent="0.25">
      <c r="B763" t="str">
        <f t="shared" si="13"/>
        <v>Porter</v>
      </c>
      <c r="C763" t="s">
        <v>772</v>
      </c>
      <c r="D763">
        <v>164343</v>
      </c>
      <c r="E763">
        <v>164302</v>
      </c>
      <c r="F763">
        <v>164500</v>
      </c>
      <c r="G763">
        <v>165507</v>
      </c>
      <c r="H763">
        <v>165713</v>
      </c>
      <c r="I763">
        <v>166489</v>
      </c>
      <c r="J763">
        <v>167182</v>
      </c>
      <c r="K763">
        <v>167365</v>
      </c>
      <c r="L763">
        <v>167522</v>
      </c>
      <c r="M763">
        <v>168544</v>
      </c>
      <c r="N763">
        <v>169594</v>
      </c>
      <c r="O763">
        <f>INDEX([1]Opioid_prescription_amounts!$C$2:$E$3144,MATCH(B763,[1]Opioid_prescription_amounts!$C$2:$C$3144,0),2)</f>
        <v>906.7</v>
      </c>
      <c r="P763">
        <f>INDEX([1]Opioid_prescription_amounts!$C$2:$E$3144,MATCH(B763,[1]Opioid_prescription_amounts!$C$2:$C$3144,0),3)</f>
        <v>886.8</v>
      </c>
      <c r="Q763" t="s">
        <v>772</v>
      </c>
    </row>
    <row r="764" spans="2:17" x14ac:dyDescent="0.25">
      <c r="B764" t="str">
        <f t="shared" si="13"/>
        <v>Posey</v>
      </c>
      <c r="C764" t="s">
        <v>773</v>
      </c>
      <c r="D764">
        <v>25910</v>
      </c>
      <c r="E764">
        <v>25910</v>
      </c>
      <c r="F764">
        <v>25859</v>
      </c>
      <c r="G764">
        <v>25690</v>
      </c>
      <c r="H764">
        <v>25612</v>
      </c>
      <c r="I764">
        <v>25557</v>
      </c>
      <c r="J764">
        <v>25596</v>
      </c>
      <c r="K764">
        <v>25608</v>
      </c>
      <c r="L764">
        <v>25634</v>
      </c>
      <c r="M764">
        <v>25566</v>
      </c>
      <c r="N764">
        <v>25540</v>
      </c>
      <c r="O764">
        <f>INDEX([1]Opioid_prescription_amounts!$C$2:$E$3144,MATCH(B764,[1]Opioid_prescription_amounts!$C$2:$C$3144,0),2)</f>
        <v>586.4</v>
      </c>
      <c r="P764">
        <f>INDEX([1]Opioid_prescription_amounts!$C$2:$E$3144,MATCH(B764,[1]Opioid_prescription_amounts!$C$2:$C$3144,0),3)</f>
        <v>468.2</v>
      </c>
      <c r="Q764" t="s">
        <v>773</v>
      </c>
    </row>
    <row r="765" spans="2:17" x14ac:dyDescent="0.25">
      <c r="B765" t="str">
        <f t="shared" si="13"/>
        <v>Pulaski</v>
      </c>
      <c r="C765" t="s">
        <v>774</v>
      </c>
      <c r="D765">
        <v>13402</v>
      </c>
      <c r="E765">
        <v>13386</v>
      </c>
      <c r="F765">
        <v>13326</v>
      </c>
      <c r="G765">
        <v>13230</v>
      </c>
      <c r="H765">
        <v>13011</v>
      </c>
      <c r="I765">
        <v>12941</v>
      </c>
      <c r="J765">
        <v>12918</v>
      </c>
      <c r="K765">
        <v>12796</v>
      </c>
      <c r="L765">
        <v>12598</v>
      </c>
      <c r="M765">
        <v>12518</v>
      </c>
      <c r="N765">
        <v>12469</v>
      </c>
      <c r="O765">
        <f>INDEX([1]Opioid_prescription_amounts!$C$2:$E$3144,MATCH(B765,[1]Opioid_prescription_amounts!$C$2:$C$3144,0),2)</f>
        <v>962</v>
      </c>
      <c r="P765">
        <f>INDEX([1]Opioid_prescription_amounts!$C$2:$E$3144,MATCH(B765,[1]Opioid_prescription_amounts!$C$2:$C$3144,0),3)</f>
        <v>887.2</v>
      </c>
      <c r="Q765" t="s">
        <v>774</v>
      </c>
    </row>
    <row r="766" spans="2:17" x14ac:dyDescent="0.25">
      <c r="B766" t="str">
        <f t="shared" si="13"/>
        <v>Putnam</v>
      </c>
      <c r="C766" t="s">
        <v>775</v>
      </c>
      <c r="D766">
        <v>37963</v>
      </c>
      <c r="E766">
        <v>37952</v>
      </c>
      <c r="F766">
        <v>37914</v>
      </c>
      <c r="G766">
        <v>37908</v>
      </c>
      <c r="H766">
        <v>37720</v>
      </c>
      <c r="I766">
        <v>37592</v>
      </c>
      <c r="J766">
        <v>37673</v>
      </c>
      <c r="K766">
        <v>37484</v>
      </c>
      <c r="L766">
        <v>37251</v>
      </c>
      <c r="M766">
        <v>37610</v>
      </c>
      <c r="N766">
        <v>37779</v>
      </c>
      <c r="O766">
        <f>INDEX([1]Opioid_prescription_amounts!$C$2:$E$3144,MATCH(B766,[1]Opioid_prescription_amounts!$C$2:$C$3144,0),2)</f>
        <v>1668.6</v>
      </c>
      <c r="P766">
        <f>INDEX([1]Opioid_prescription_amounts!$C$2:$E$3144,MATCH(B766,[1]Opioid_prescription_amounts!$C$2:$C$3144,0),3)</f>
        <v>1107.3</v>
      </c>
      <c r="Q766" t="s">
        <v>775</v>
      </c>
    </row>
    <row r="767" spans="2:17" x14ac:dyDescent="0.25">
      <c r="B767" t="str">
        <f t="shared" si="13"/>
        <v>Randolph</v>
      </c>
      <c r="C767" t="s">
        <v>776</v>
      </c>
      <c r="D767">
        <v>26171</v>
      </c>
      <c r="E767">
        <v>26176</v>
      </c>
      <c r="F767">
        <v>26178</v>
      </c>
      <c r="G767">
        <v>26029</v>
      </c>
      <c r="H767">
        <v>25856</v>
      </c>
      <c r="I767">
        <v>25617</v>
      </c>
      <c r="J767">
        <v>25329</v>
      </c>
      <c r="K767">
        <v>25134</v>
      </c>
      <c r="L767">
        <v>25110</v>
      </c>
      <c r="M767">
        <v>24954</v>
      </c>
      <c r="N767">
        <v>24851</v>
      </c>
      <c r="O767">
        <f>INDEX([1]Opioid_prescription_amounts!$C$2:$E$3144,MATCH(B767,[1]Opioid_prescription_amounts!$C$2:$C$3144,0),2)</f>
        <v>647.29999999999995</v>
      </c>
      <c r="P767">
        <f>INDEX([1]Opioid_prescription_amounts!$C$2:$E$3144,MATCH(B767,[1]Opioid_prescription_amounts!$C$2:$C$3144,0),3)</f>
        <v>769.5</v>
      </c>
      <c r="Q767" t="s">
        <v>776</v>
      </c>
    </row>
    <row r="768" spans="2:17" x14ac:dyDescent="0.25">
      <c r="B768" t="str">
        <f t="shared" si="13"/>
        <v>Ripley</v>
      </c>
      <c r="C768" t="s">
        <v>777</v>
      </c>
      <c r="D768">
        <v>28818</v>
      </c>
      <c r="E768">
        <v>28814</v>
      </c>
      <c r="F768">
        <v>28816</v>
      </c>
      <c r="G768">
        <v>28642</v>
      </c>
      <c r="H768">
        <v>28446</v>
      </c>
      <c r="I768">
        <v>28296</v>
      </c>
      <c r="J768">
        <v>28341</v>
      </c>
      <c r="K768">
        <v>28377</v>
      </c>
      <c r="L768">
        <v>28398</v>
      </c>
      <c r="M768">
        <v>28485</v>
      </c>
      <c r="N768">
        <v>28523</v>
      </c>
      <c r="O768">
        <f>INDEX([1]Opioid_prescription_amounts!$C$2:$E$3144,MATCH(B768,[1]Opioid_prescription_amounts!$C$2:$C$3144,0),2)</f>
        <v>959.1</v>
      </c>
      <c r="P768">
        <f>INDEX([1]Opioid_prescription_amounts!$C$2:$E$3144,MATCH(B768,[1]Opioid_prescription_amounts!$C$2:$C$3144,0),3)</f>
        <v>1045.5</v>
      </c>
      <c r="Q768" t="s">
        <v>777</v>
      </c>
    </row>
    <row r="769" spans="2:17" x14ac:dyDescent="0.25">
      <c r="B769" t="str">
        <f t="shared" si="13"/>
        <v>Rush</v>
      </c>
      <c r="C769" t="s">
        <v>778</v>
      </c>
      <c r="D769">
        <v>17392</v>
      </c>
      <c r="E769">
        <v>17392</v>
      </c>
      <c r="F769">
        <v>17384</v>
      </c>
      <c r="G769">
        <v>17283</v>
      </c>
      <c r="H769">
        <v>17107</v>
      </c>
      <c r="I769">
        <v>16996</v>
      </c>
      <c r="J769">
        <v>16845</v>
      </c>
      <c r="K769">
        <v>16710</v>
      </c>
      <c r="L769">
        <v>16642</v>
      </c>
      <c r="M769">
        <v>16659</v>
      </c>
      <c r="N769">
        <v>16663</v>
      </c>
      <c r="O769">
        <f>INDEX([1]Opioid_prescription_amounts!$C$2:$E$3144,MATCH(B769,[1]Opioid_prescription_amounts!$C$2:$C$3144,0),2)</f>
        <v>1063.8</v>
      </c>
      <c r="P769">
        <f>INDEX([1]Opioid_prescription_amounts!$C$2:$E$3144,MATCH(B769,[1]Opioid_prescription_amounts!$C$2:$C$3144,0),3)</f>
        <v>670.7</v>
      </c>
      <c r="Q769" t="s">
        <v>778</v>
      </c>
    </row>
    <row r="770" spans="2:17" x14ac:dyDescent="0.25">
      <c r="B770" t="str">
        <f t="shared" si="13"/>
        <v>St. Joseph</v>
      </c>
      <c r="C770" t="s">
        <v>779</v>
      </c>
      <c r="D770">
        <v>266931</v>
      </c>
      <c r="E770">
        <v>266925</v>
      </c>
      <c r="F770">
        <v>266809</v>
      </c>
      <c r="G770">
        <v>266696</v>
      </c>
      <c r="H770">
        <v>266496</v>
      </c>
      <c r="I770">
        <v>266984</v>
      </c>
      <c r="J770">
        <v>267749</v>
      </c>
      <c r="K770">
        <v>268203</v>
      </c>
      <c r="L770">
        <v>269484</v>
      </c>
      <c r="M770">
        <v>269994</v>
      </c>
      <c r="N770">
        <v>270771</v>
      </c>
      <c r="O770">
        <v>848.1</v>
      </c>
      <c r="P770">
        <v>870.2</v>
      </c>
      <c r="Q770" t="s">
        <v>779</v>
      </c>
    </row>
    <row r="771" spans="2:17" x14ac:dyDescent="0.25">
      <c r="B771" t="str">
        <f t="shared" si="13"/>
        <v>Scott</v>
      </c>
      <c r="C771" t="s">
        <v>780</v>
      </c>
      <c r="D771">
        <v>24181</v>
      </c>
      <c r="E771">
        <v>24187</v>
      </c>
      <c r="F771">
        <v>24164</v>
      </c>
      <c r="G771">
        <v>23897</v>
      </c>
      <c r="H771">
        <v>23715</v>
      </c>
      <c r="I771">
        <v>23747</v>
      </c>
      <c r="J771">
        <v>23629</v>
      </c>
      <c r="K771">
        <v>23657</v>
      </c>
      <c r="L771">
        <v>23699</v>
      </c>
      <c r="M771">
        <v>23853</v>
      </c>
      <c r="N771">
        <v>23878</v>
      </c>
      <c r="O771">
        <f>INDEX([1]Opioid_prescription_amounts!$C$2:$E$3144,MATCH(B771,[1]Opioid_prescription_amounts!$C$2:$C$3144,0),2)</f>
        <v>2048</v>
      </c>
      <c r="P771">
        <f>INDEX([1]Opioid_prescription_amounts!$C$2:$E$3144,MATCH(B771,[1]Opioid_prescription_amounts!$C$2:$C$3144,0),3)</f>
        <v>1463.8</v>
      </c>
      <c r="Q771" t="s">
        <v>780</v>
      </c>
    </row>
    <row r="772" spans="2:17" x14ac:dyDescent="0.25">
      <c r="B772" t="str">
        <f t="shared" ref="B772:B835" si="14">LEFT(C772,(FIND("County",C772)-2))</f>
        <v>Shelby</v>
      </c>
      <c r="C772" t="s">
        <v>781</v>
      </c>
      <c r="D772">
        <v>44436</v>
      </c>
      <c r="E772">
        <v>44396</v>
      </c>
      <c r="F772">
        <v>44315</v>
      </c>
      <c r="G772">
        <v>44290</v>
      </c>
      <c r="H772">
        <v>44271</v>
      </c>
      <c r="I772">
        <v>44351</v>
      </c>
      <c r="J772">
        <v>44374</v>
      </c>
      <c r="K772">
        <v>44364</v>
      </c>
      <c r="L772">
        <v>44259</v>
      </c>
      <c r="M772">
        <v>44404</v>
      </c>
      <c r="N772">
        <v>44593</v>
      </c>
      <c r="O772">
        <f>INDEX([1]Opioid_prescription_amounts!$C$2:$E$3144,MATCH(B772,[1]Opioid_prescription_amounts!$C$2:$C$3144,0),2)</f>
        <v>1119.7</v>
      </c>
      <c r="P772">
        <f>INDEX([1]Opioid_prescription_amounts!$C$2:$E$3144,MATCH(B772,[1]Opioid_prescription_amounts!$C$2:$C$3144,0),3)</f>
        <v>955.1</v>
      </c>
      <c r="Q772" t="s">
        <v>781</v>
      </c>
    </row>
    <row r="773" spans="2:17" x14ac:dyDescent="0.25">
      <c r="B773" t="str">
        <f t="shared" si="14"/>
        <v>Spencer</v>
      </c>
      <c r="C773" t="s">
        <v>782</v>
      </c>
      <c r="D773">
        <v>20952</v>
      </c>
      <c r="E773">
        <v>20952</v>
      </c>
      <c r="F773">
        <v>20912</v>
      </c>
      <c r="G773">
        <v>20964</v>
      </c>
      <c r="H773">
        <v>20780</v>
      </c>
      <c r="I773">
        <v>20759</v>
      </c>
      <c r="J773">
        <v>20758</v>
      </c>
      <c r="K773">
        <v>20639</v>
      </c>
      <c r="L773">
        <v>20491</v>
      </c>
      <c r="M773">
        <v>20417</v>
      </c>
      <c r="N773">
        <v>20327</v>
      </c>
      <c r="O773">
        <f>INDEX([1]Opioid_prescription_amounts!$C$2:$E$3144,MATCH(B773,[1]Opioid_prescription_amounts!$C$2:$C$3144,0),2)</f>
        <v>301.60000000000002</v>
      </c>
      <c r="P773">
        <f>INDEX([1]Opioid_prescription_amounts!$C$2:$E$3144,MATCH(B773,[1]Opioid_prescription_amounts!$C$2:$C$3144,0),3)</f>
        <v>487.5</v>
      </c>
      <c r="Q773" t="s">
        <v>782</v>
      </c>
    </row>
    <row r="774" spans="2:17" x14ac:dyDescent="0.25">
      <c r="B774" t="str">
        <f t="shared" si="14"/>
        <v>Starke</v>
      </c>
      <c r="C774" t="s">
        <v>783</v>
      </c>
      <c r="D774">
        <v>23363</v>
      </c>
      <c r="E774">
        <v>23362</v>
      </c>
      <c r="F774">
        <v>23345</v>
      </c>
      <c r="G774">
        <v>23167</v>
      </c>
      <c r="H774">
        <v>23156</v>
      </c>
      <c r="I774">
        <v>23138</v>
      </c>
      <c r="J774">
        <v>22953</v>
      </c>
      <c r="K774">
        <v>22857</v>
      </c>
      <c r="L774">
        <v>23015</v>
      </c>
      <c r="M774">
        <v>22944</v>
      </c>
      <c r="N774">
        <v>22935</v>
      </c>
      <c r="O774">
        <f>INDEX([1]Opioid_prescription_amounts!$C$2:$E$3144,MATCH(B774,[1]Opioid_prescription_amounts!$C$2:$C$3144,0),2)</f>
        <v>2115.1</v>
      </c>
      <c r="P774">
        <f>INDEX([1]Opioid_prescription_amounts!$C$2:$E$3144,MATCH(B774,[1]Opioid_prescription_amounts!$C$2:$C$3144,0),3)</f>
        <v>1484.9</v>
      </c>
      <c r="Q774" t="s">
        <v>783</v>
      </c>
    </row>
    <row r="775" spans="2:17" x14ac:dyDescent="0.25">
      <c r="B775" t="str">
        <f t="shared" si="14"/>
        <v>Steuben</v>
      </c>
      <c r="C775" t="s">
        <v>784</v>
      </c>
      <c r="D775">
        <v>34185</v>
      </c>
      <c r="E775">
        <v>34173</v>
      </c>
      <c r="F775">
        <v>34136</v>
      </c>
      <c r="G775">
        <v>34091</v>
      </c>
      <c r="H775">
        <v>34182</v>
      </c>
      <c r="I775">
        <v>34397</v>
      </c>
      <c r="J775">
        <v>34517</v>
      </c>
      <c r="K775">
        <v>34491</v>
      </c>
      <c r="L775">
        <v>34354</v>
      </c>
      <c r="M775">
        <v>34421</v>
      </c>
      <c r="N775">
        <v>34586</v>
      </c>
      <c r="O775">
        <f>INDEX([1]Opioid_prescription_amounts!$C$2:$E$3144,MATCH(B775,[1]Opioid_prescription_amounts!$C$2:$C$3144,0),2)</f>
        <v>982.8</v>
      </c>
      <c r="P775">
        <f>INDEX([1]Opioid_prescription_amounts!$C$2:$E$3144,MATCH(B775,[1]Opioid_prescription_amounts!$C$2:$C$3144,0),3)</f>
        <v>614.6</v>
      </c>
      <c r="Q775" t="s">
        <v>784</v>
      </c>
    </row>
    <row r="776" spans="2:17" x14ac:dyDescent="0.25">
      <c r="B776" t="str">
        <f t="shared" si="14"/>
        <v>Sullivan</v>
      </c>
      <c r="C776" t="s">
        <v>785</v>
      </c>
      <c r="D776">
        <v>21475</v>
      </c>
      <c r="E776">
        <v>21475</v>
      </c>
      <c r="F776">
        <v>21389</v>
      </c>
      <c r="G776">
        <v>21216</v>
      </c>
      <c r="H776">
        <v>21202</v>
      </c>
      <c r="I776">
        <v>21137</v>
      </c>
      <c r="J776">
        <v>20993</v>
      </c>
      <c r="K776">
        <v>20870</v>
      </c>
      <c r="L776">
        <v>20709</v>
      </c>
      <c r="M776">
        <v>20699</v>
      </c>
      <c r="N776">
        <v>20690</v>
      </c>
      <c r="O776">
        <f>INDEX([1]Opioid_prescription_amounts!$C$2:$E$3144,MATCH(B776,[1]Opioid_prescription_amounts!$C$2:$C$3144,0),2)</f>
        <v>1056.5</v>
      </c>
      <c r="P776">
        <f>INDEX([1]Opioid_prescription_amounts!$C$2:$E$3144,MATCH(B776,[1]Opioid_prescription_amounts!$C$2:$C$3144,0),3)</f>
        <v>1409.4</v>
      </c>
      <c r="Q776" t="s">
        <v>785</v>
      </c>
    </row>
    <row r="777" spans="2:17" x14ac:dyDescent="0.25">
      <c r="B777" t="str">
        <f t="shared" si="14"/>
        <v>Switzerland</v>
      </c>
      <c r="C777" t="s">
        <v>786</v>
      </c>
      <c r="D777">
        <v>10613</v>
      </c>
      <c r="E777">
        <v>10666</v>
      </c>
      <c r="F777">
        <v>10696</v>
      </c>
      <c r="G777">
        <v>10610</v>
      </c>
      <c r="H777">
        <v>10441</v>
      </c>
      <c r="I777">
        <v>10576</v>
      </c>
      <c r="J777">
        <v>10543</v>
      </c>
      <c r="K777">
        <v>10589</v>
      </c>
      <c r="L777">
        <v>10615</v>
      </c>
      <c r="M777">
        <v>10674</v>
      </c>
      <c r="N777">
        <v>10717</v>
      </c>
      <c r="O777">
        <f>INDEX([1]Opioid_prescription_amounts!$C$2:$E$3144,MATCH(B777,[1]Opioid_prescription_amounts!$C$2:$C$3144,0),2)</f>
        <v>501.9</v>
      </c>
      <c r="P777">
        <f>INDEX([1]Opioid_prescription_amounts!$C$2:$E$3144,MATCH(B777,[1]Opioid_prescription_amounts!$C$2:$C$3144,0),3)</f>
        <v>471.9</v>
      </c>
      <c r="Q777" t="s">
        <v>786</v>
      </c>
    </row>
    <row r="778" spans="2:17" x14ac:dyDescent="0.25">
      <c r="B778" t="str">
        <f t="shared" si="14"/>
        <v>Tippecanoe</v>
      </c>
      <c r="C778" t="s">
        <v>787</v>
      </c>
      <c r="D778">
        <v>172780</v>
      </c>
      <c r="E778">
        <v>172803</v>
      </c>
      <c r="F778">
        <v>173102</v>
      </c>
      <c r="G778">
        <v>175858</v>
      </c>
      <c r="H778">
        <v>179134</v>
      </c>
      <c r="I778">
        <v>181977</v>
      </c>
      <c r="J778">
        <v>184466</v>
      </c>
      <c r="K778">
        <v>186783</v>
      </c>
      <c r="L778">
        <v>190504</v>
      </c>
      <c r="M778">
        <v>191670</v>
      </c>
      <c r="N778">
        <v>193048</v>
      </c>
      <c r="O778">
        <f>INDEX([1]Opioid_prescription_amounts!$C$2:$E$3144,MATCH(B778,[1]Opioid_prescription_amounts!$C$2:$C$3144,0),2)</f>
        <v>715.1</v>
      </c>
      <c r="P778">
        <f>INDEX([1]Opioid_prescription_amounts!$C$2:$E$3144,MATCH(B778,[1]Opioid_prescription_amounts!$C$2:$C$3144,0),3)</f>
        <v>700</v>
      </c>
      <c r="Q778" t="s">
        <v>787</v>
      </c>
    </row>
    <row r="779" spans="2:17" x14ac:dyDescent="0.25">
      <c r="B779" t="str">
        <f t="shared" si="14"/>
        <v>Tipton</v>
      </c>
      <c r="C779" t="s">
        <v>788</v>
      </c>
      <c r="D779">
        <v>15936</v>
      </c>
      <c r="E779">
        <v>15936</v>
      </c>
      <c r="F779">
        <v>15878</v>
      </c>
      <c r="G779">
        <v>15815</v>
      </c>
      <c r="H779">
        <v>15659</v>
      </c>
      <c r="I779">
        <v>15545</v>
      </c>
      <c r="J779">
        <v>15406</v>
      </c>
      <c r="K779">
        <v>15252</v>
      </c>
      <c r="L779">
        <v>15167</v>
      </c>
      <c r="M779">
        <v>15139</v>
      </c>
      <c r="N779">
        <v>15128</v>
      </c>
      <c r="O779">
        <f>INDEX([1]Opioid_prescription_amounts!$C$2:$E$3144,MATCH(B779,[1]Opioid_prescription_amounts!$C$2:$C$3144,0),2)</f>
        <v>791.9</v>
      </c>
      <c r="P779">
        <f>INDEX([1]Opioid_prescription_amounts!$C$2:$E$3144,MATCH(B779,[1]Opioid_prescription_amounts!$C$2:$C$3144,0),3)</f>
        <v>502.6</v>
      </c>
      <c r="Q779" t="s">
        <v>788</v>
      </c>
    </row>
    <row r="780" spans="2:17" x14ac:dyDescent="0.25">
      <c r="B780" t="str">
        <f t="shared" si="14"/>
        <v>Union</v>
      </c>
      <c r="C780" t="s">
        <v>789</v>
      </c>
      <c r="D780">
        <v>7516</v>
      </c>
      <c r="E780">
        <v>7516</v>
      </c>
      <c r="F780">
        <v>7537</v>
      </c>
      <c r="G780">
        <v>7495</v>
      </c>
      <c r="H780">
        <v>7352</v>
      </c>
      <c r="I780">
        <v>7307</v>
      </c>
      <c r="J780">
        <v>7241</v>
      </c>
      <c r="K780">
        <v>7185</v>
      </c>
      <c r="L780">
        <v>7140</v>
      </c>
      <c r="M780">
        <v>7162</v>
      </c>
      <c r="N780">
        <v>7037</v>
      </c>
      <c r="O780">
        <f>INDEX([1]Opioid_prescription_amounts!$C$2:$E$3144,MATCH(B780,[1]Opioid_prescription_amounts!$C$2:$C$3144,0),2)</f>
        <v>1064.5</v>
      </c>
      <c r="P780">
        <f>INDEX([1]Opioid_prescription_amounts!$C$2:$E$3144,MATCH(B780,[1]Opioid_prescription_amounts!$C$2:$C$3144,0),3)</f>
        <v>889.1</v>
      </c>
      <c r="Q780" t="s">
        <v>789</v>
      </c>
    </row>
    <row r="781" spans="2:17" x14ac:dyDescent="0.25">
      <c r="B781" t="str">
        <f t="shared" si="14"/>
        <v>Vanderburgh</v>
      </c>
      <c r="C781" t="s">
        <v>790</v>
      </c>
      <c r="D781">
        <v>179703</v>
      </c>
      <c r="E781">
        <v>179703</v>
      </c>
      <c r="F781">
        <v>179842</v>
      </c>
      <c r="G781">
        <v>180450</v>
      </c>
      <c r="H781">
        <v>181031</v>
      </c>
      <c r="I781">
        <v>181581</v>
      </c>
      <c r="J781">
        <v>181935</v>
      </c>
      <c r="K781">
        <v>181449</v>
      </c>
      <c r="L781">
        <v>181306</v>
      </c>
      <c r="M781">
        <v>180900</v>
      </c>
      <c r="N781">
        <v>180974</v>
      </c>
      <c r="O781">
        <f>INDEX([1]Opioid_prescription_amounts!$C$2:$E$3144,MATCH(B781,[1]Opioid_prescription_amounts!$C$2:$C$3144,0),2)</f>
        <v>1327.6</v>
      </c>
      <c r="P781">
        <f>INDEX([1]Opioid_prescription_amounts!$C$2:$E$3144,MATCH(B781,[1]Opioid_prescription_amounts!$C$2:$C$3144,0),3)</f>
        <v>1314.4</v>
      </c>
      <c r="Q781" t="s">
        <v>790</v>
      </c>
    </row>
    <row r="782" spans="2:17" x14ac:dyDescent="0.25">
      <c r="B782" t="str">
        <f t="shared" si="14"/>
        <v>Vermillion</v>
      </c>
      <c r="C782" t="s">
        <v>791</v>
      </c>
      <c r="D782">
        <v>16212</v>
      </c>
      <c r="E782">
        <v>16210</v>
      </c>
      <c r="F782">
        <v>16116</v>
      </c>
      <c r="G782">
        <v>16069</v>
      </c>
      <c r="H782">
        <v>15923</v>
      </c>
      <c r="I782">
        <v>15853</v>
      </c>
      <c r="J782">
        <v>15658</v>
      </c>
      <c r="K782">
        <v>15592</v>
      </c>
      <c r="L782">
        <v>15586</v>
      </c>
      <c r="M782">
        <v>15487</v>
      </c>
      <c r="N782">
        <v>15479</v>
      </c>
      <c r="O782">
        <f>INDEX([1]Opioid_prescription_amounts!$C$2:$E$3144,MATCH(B782,[1]Opioid_prescription_amounts!$C$2:$C$3144,0),2)</f>
        <v>1198.5999999999999</v>
      </c>
      <c r="P782">
        <f>INDEX([1]Opioid_prescription_amounts!$C$2:$E$3144,MATCH(B782,[1]Opioid_prescription_amounts!$C$2:$C$3144,0),3)</f>
        <v>540.79999999999995</v>
      </c>
      <c r="Q782" t="s">
        <v>791</v>
      </c>
    </row>
    <row r="783" spans="2:17" x14ac:dyDescent="0.25">
      <c r="B783" t="str">
        <f t="shared" si="14"/>
        <v>Vigo</v>
      </c>
      <c r="C783" t="s">
        <v>792</v>
      </c>
      <c r="D783">
        <v>107848</v>
      </c>
      <c r="E783">
        <v>107848</v>
      </c>
      <c r="F783">
        <v>107883</v>
      </c>
      <c r="G783">
        <v>108343</v>
      </c>
      <c r="H783">
        <v>108568</v>
      </c>
      <c r="I783">
        <v>108242</v>
      </c>
      <c r="J783">
        <v>107960</v>
      </c>
      <c r="K783">
        <v>107586</v>
      </c>
      <c r="L783">
        <v>107851</v>
      </c>
      <c r="M783">
        <v>107681</v>
      </c>
      <c r="N783">
        <v>107386</v>
      </c>
      <c r="O783">
        <f>INDEX([1]Opioid_prescription_amounts!$C$2:$E$3144,MATCH(B783,[1]Opioid_prescription_amounts!$C$2:$C$3144,0),2)</f>
        <v>1678.9</v>
      </c>
      <c r="P783">
        <f>INDEX([1]Opioid_prescription_amounts!$C$2:$E$3144,MATCH(B783,[1]Opioid_prescription_amounts!$C$2:$C$3144,0),3)</f>
        <v>786.1</v>
      </c>
      <c r="Q783" t="s">
        <v>792</v>
      </c>
    </row>
    <row r="784" spans="2:17" x14ac:dyDescent="0.25">
      <c r="B784" t="str">
        <f t="shared" si="14"/>
        <v>Wabash</v>
      </c>
      <c r="C784" t="s">
        <v>793</v>
      </c>
      <c r="D784">
        <v>32888</v>
      </c>
      <c r="E784">
        <v>32888</v>
      </c>
      <c r="F784">
        <v>32848</v>
      </c>
      <c r="G784">
        <v>32563</v>
      </c>
      <c r="H784">
        <v>32385</v>
      </c>
      <c r="I784">
        <v>32270</v>
      </c>
      <c r="J784">
        <v>32101</v>
      </c>
      <c r="K784">
        <v>31859</v>
      </c>
      <c r="L784">
        <v>31504</v>
      </c>
      <c r="M784">
        <v>31410</v>
      </c>
      <c r="N784">
        <v>31280</v>
      </c>
      <c r="O784">
        <f>INDEX([1]Opioid_prescription_amounts!$C$2:$E$3144,MATCH(B784,[1]Opioid_prescription_amounts!$C$2:$C$3144,0),2)</f>
        <v>691.6</v>
      </c>
      <c r="P784">
        <f>INDEX([1]Opioid_prescription_amounts!$C$2:$E$3144,MATCH(B784,[1]Opioid_prescription_amounts!$C$2:$C$3144,0),3)</f>
        <v>684.4</v>
      </c>
      <c r="Q784" t="s">
        <v>793</v>
      </c>
    </row>
    <row r="785" spans="2:17" x14ac:dyDescent="0.25">
      <c r="B785" t="str">
        <f t="shared" si="14"/>
        <v>Warren</v>
      </c>
      <c r="C785" t="s">
        <v>794</v>
      </c>
      <c r="D785">
        <v>8508</v>
      </c>
      <c r="E785">
        <v>8511</v>
      </c>
      <c r="F785">
        <v>8521</v>
      </c>
      <c r="G785">
        <v>8469</v>
      </c>
      <c r="H785">
        <v>8391</v>
      </c>
      <c r="I785">
        <v>8369</v>
      </c>
      <c r="J785">
        <v>8339</v>
      </c>
      <c r="K785">
        <v>8270</v>
      </c>
      <c r="L785">
        <v>8164</v>
      </c>
      <c r="M785">
        <v>8198</v>
      </c>
      <c r="N785">
        <v>8263</v>
      </c>
      <c r="O785" t="str">
        <f>INDEX([1]Opioid_prescription_amounts!$C$2:$E$3144,MATCH(B785,[1]Opioid_prescription_amounts!$C$2:$C$3144,0),2)</f>
        <v>N/A</v>
      </c>
      <c r="P785">
        <f>INDEX([1]Opioid_prescription_amounts!$C$2:$E$3144,MATCH(B785,[1]Opioid_prescription_amounts!$C$2:$C$3144,0),3)</f>
        <v>5.8</v>
      </c>
      <c r="Q785" t="s">
        <v>794</v>
      </c>
    </row>
    <row r="786" spans="2:17" x14ac:dyDescent="0.25">
      <c r="B786" t="str">
        <f t="shared" si="14"/>
        <v>Warrick</v>
      </c>
      <c r="C786" t="s">
        <v>795</v>
      </c>
      <c r="D786">
        <v>59689</v>
      </c>
      <c r="E786">
        <v>59689</v>
      </c>
      <c r="F786">
        <v>59841</v>
      </c>
      <c r="G786">
        <v>60196</v>
      </c>
      <c r="H786">
        <v>60347</v>
      </c>
      <c r="I786">
        <v>60853</v>
      </c>
      <c r="J786">
        <v>60959</v>
      </c>
      <c r="K786">
        <v>61545</v>
      </c>
      <c r="L786">
        <v>62066</v>
      </c>
      <c r="M786">
        <v>62505</v>
      </c>
      <c r="N786">
        <v>62567</v>
      </c>
      <c r="O786">
        <f>INDEX([1]Opioid_prescription_amounts!$C$2:$E$3144,MATCH(B786,[1]Opioid_prescription_amounts!$C$2:$C$3144,0),2)</f>
        <v>763.3</v>
      </c>
      <c r="P786">
        <f>INDEX([1]Opioid_prescription_amounts!$C$2:$E$3144,MATCH(B786,[1]Opioid_prescription_amounts!$C$2:$C$3144,0),3)</f>
        <v>696.4</v>
      </c>
      <c r="Q786" t="s">
        <v>795</v>
      </c>
    </row>
    <row r="787" spans="2:17" x14ac:dyDescent="0.25">
      <c r="B787" t="str">
        <f t="shared" si="14"/>
        <v>Washington</v>
      </c>
      <c r="C787" t="s">
        <v>796</v>
      </c>
      <c r="D787">
        <v>28262</v>
      </c>
      <c r="E787">
        <v>28262</v>
      </c>
      <c r="F787">
        <v>28300</v>
      </c>
      <c r="G787">
        <v>28201</v>
      </c>
      <c r="H787">
        <v>27919</v>
      </c>
      <c r="I787">
        <v>27785</v>
      </c>
      <c r="J787">
        <v>27892</v>
      </c>
      <c r="K787">
        <v>27779</v>
      </c>
      <c r="L787">
        <v>27734</v>
      </c>
      <c r="M787">
        <v>27788</v>
      </c>
      <c r="N787">
        <v>27943</v>
      </c>
      <c r="O787">
        <f>INDEX([1]Opioid_prescription_amounts!$C$2:$E$3144,MATCH(B787,[1]Opioid_prescription_amounts!$C$2:$C$3144,0),2)</f>
        <v>236.6</v>
      </c>
      <c r="P787">
        <f>INDEX([1]Opioid_prescription_amounts!$C$2:$E$3144,MATCH(B787,[1]Opioid_prescription_amounts!$C$2:$C$3144,0),3)</f>
        <v>358.7</v>
      </c>
      <c r="Q787" t="s">
        <v>796</v>
      </c>
    </row>
    <row r="788" spans="2:17" x14ac:dyDescent="0.25">
      <c r="B788" t="str">
        <f t="shared" si="14"/>
        <v>Wayne</v>
      </c>
      <c r="C788" t="s">
        <v>797</v>
      </c>
      <c r="D788">
        <v>68917</v>
      </c>
      <c r="E788">
        <v>68996</v>
      </c>
      <c r="F788">
        <v>68890</v>
      </c>
      <c r="G788">
        <v>68628</v>
      </c>
      <c r="H788">
        <v>68221</v>
      </c>
      <c r="I788">
        <v>67783</v>
      </c>
      <c r="J788">
        <v>67377</v>
      </c>
      <c r="K788">
        <v>66965</v>
      </c>
      <c r="L788">
        <v>66609</v>
      </c>
      <c r="M788">
        <v>66178</v>
      </c>
      <c r="N788">
        <v>65936</v>
      </c>
      <c r="O788">
        <f>INDEX([1]Opioid_prescription_amounts!$C$2:$E$3144,MATCH(B788,[1]Opioid_prescription_amounts!$C$2:$C$3144,0),2)</f>
        <v>1870.9</v>
      </c>
      <c r="P788">
        <f>INDEX([1]Opioid_prescription_amounts!$C$2:$E$3144,MATCH(B788,[1]Opioid_prescription_amounts!$C$2:$C$3144,0),3)</f>
        <v>1466.3</v>
      </c>
      <c r="Q788" t="s">
        <v>797</v>
      </c>
    </row>
    <row r="789" spans="2:17" x14ac:dyDescent="0.25">
      <c r="B789" t="str">
        <f t="shared" si="14"/>
        <v>Wells</v>
      </c>
      <c r="C789" t="s">
        <v>798</v>
      </c>
      <c r="D789">
        <v>27636</v>
      </c>
      <c r="E789">
        <v>27637</v>
      </c>
      <c r="F789">
        <v>27681</v>
      </c>
      <c r="G789">
        <v>27735</v>
      </c>
      <c r="H789">
        <v>27706</v>
      </c>
      <c r="I789">
        <v>27716</v>
      </c>
      <c r="J789">
        <v>27816</v>
      </c>
      <c r="K789">
        <v>27847</v>
      </c>
      <c r="L789">
        <v>27854</v>
      </c>
      <c r="M789">
        <v>28014</v>
      </c>
      <c r="N789">
        <v>28206</v>
      </c>
      <c r="O789">
        <f>INDEX([1]Opioid_prescription_amounts!$C$2:$E$3144,MATCH(B789,[1]Opioid_prescription_amounts!$C$2:$C$3144,0),2)</f>
        <v>749.2</v>
      </c>
      <c r="P789">
        <f>INDEX([1]Opioid_prescription_amounts!$C$2:$E$3144,MATCH(B789,[1]Opioid_prescription_amounts!$C$2:$C$3144,0),3)</f>
        <v>807.5</v>
      </c>
      <c r="Q789" t="s">
        <v>798</v>
      </c>
    </row>
    <row r="790" spans="2:17" x14ac:dyDescent="0.25">
      <c r="B790" t="str">
        <f t="shared" si="14"/>
        <v>White</v>
      </c>
      <c r="C790" t="s">
        <v>799</v>
      </c>
      <c r="D790">
        <v>24643</v>
      </c>
      <c r="E790">
        <v>24643</v>
      </c>
      <c r="F790">
        <v>24687</v>
      </c>
      <c r="G790">
        <v>24595</v>
      </c>
      <c r="H790">
        <v>24469</v>
      </c>
      <c r="I790">
        <v>24404</v>
      </c>
      <c r="J790">
        <v>24436</v>
      </c>
      <c r="K790">
        <v>24278</v>
      </c>
      <c r="L790">
        <v>24075</v>
      </c>
      <c r="M790">
        <v>24165</v>
      </c>
      <c r="N790">
        <v>24133</v>
      </c>
      <c r="O790">
        <f>INDEX([1]Opioid_prescription_amounts!$C$2:$E$3144,MATCH(B790,[1]Opioid_prescription_amounts!$C$2:$C$3144,0),2)</f>
        <v>1061.0999999999999</v>
      </c>
      <c r="P790">
        <f>INDEX([1]Opioid_prescription_amounts!$C$2:$E$3144,MATCH(B790,[1]Opioid_prescription_amounts!$C$2:$C$3144,0),3)</f>
        <v>942.9</v>
      </c>
      <c r="Q790" t="s">
        <v>799</v>
      </c>
    </row>
    <row r="791" spans="2:17" x14ac:dyDescent="0.25">
      <c r="B791" t="str">
        <f t="shared" si="14"/>
        <v>Whitley</v>
      </c>
      <c r="C791" t="s">
        <v>800</v>
      </c>
      <c r="D791">
        <v>33292</v>
      </c>
      <c r="E791">
        <v>33290</v>
      </c>
      <c r="F791">
        <v>33356</v>
      </c>
      <c r="G791">
        <v>33357</v>
      </c>
      <c r="H791">
        <v>33337</v>
      </c>
      <c r="I791">
        <v>33286</v>
      </c>
      <c r="J791">
        <v>33447</v>
      </c>
      <c r="K791">
        <v>33453</v>
      </c>
      <c r="L791">
        <v>33493</v>
      </c>
      <c r="M791">
        <v>33777</v>
      </c>
      <c r="N791">
        <v>34074</v>
      </c>
      <c r="O791">
        <f>INDEX([1]Opioid_prescription_amounts!$C$2:$E$3144,MATCH(B791,[1]Opioid_prescription_amounts!$C$2:$C$3144,0),2)</f>
        <v>1213.7</v>
      </c>
      <c r="P791">
        <f>INDEX([1]Opioid_prescription_amounts!$C$2:$E$3144,MATCH(B791,[1]Opioid_prescription_amounts!$C$2:$C$3144,0),3)</f>
        <v>1014.8</v>
      </c>
      <c r="Q791" t="s">
        <v>800</v>
      </c>
    </row>
    <row r="792" spans="2:17" x14ac:dyDescent="0.25">
      <c r="B792" t="str">
        <f t="shared" si="14"/>
        <v>Adair</v>
      </c>
      <c r="C792" t="s">
        <v>801</v>
      </c>
      <c r="D792">
        <v>7682</v>
      </c>
      <c r="E792">
        <v>7682</v>
      </c>
      <c r="F792">
        <v>7679</v>
      </c>
      <c r="G792">
        <v>7546</v>
      </c>
      <c r="H792">
        <v>7468</v>
      </c>
      <c r="I792">
        <v>7387</v>
      </c>
      <c r="J792">
        <v>7367</v>
      </c>
      <c r="K792">
        <v>7141</v>
      </c>
      <c r="L792">
        <v>6998</v>
      </c>
      <c r="M792">
        <v>7053</v>
      </c>
      <c r="N792">
        <v>7063</v>
      </c>
      <c r="O792">
        <f>INDEX([1]Opioid_prescription_amounts!$C$2:$E$3144,MATCH(B792,[1]Opioid_prescription_amounts!$C$2:$C$3144,0),2)</f>
        <v>361.1</v>
      </c>
      <c r="P792">
        <f>INDEX([1]Opioid_prescription_amounts!$C$2:$E$3144,MATCH(B792,[1]Opioid_prescription_amounts!$C$2:$C$3144,0),3)</f>
        <v>390.1</v>
      </c>
      <c r="Q792" t="s">
        <v>801</v>
      </c>
    </row>
    <row r="793" spans="2:17" x14ac:dyDescent="0.25">
      <c r="B793" t="str">
        <f t="shared" si="14"/>
        <v>Adams</v>
      </c>
      <c r="C793" t="s">
        <v>802</v>
      </c>
      <c r="D793">
        <v>4029</v>
      </c>
      <c r="E793">
        <v>4029</v>
      </c>
      <c r="F793">
        <v>4023</v>
      </c>
      <c r="G793">
        <v>3994</v>
      </c>
      <c r="H793">
        <v>3909</v>
      </c>
      <c r="I793">
        <v>3892</v>
      </c>
      <c r="J793">
        <v>3877</v>
      </c>
      <c r="K793">
        <v>3753</v>
      </c>
      <c r="L793">
        <v>3692</v>
      </c>
      <c r="M793">
        <v>3663</v>
      </c>
      <c r="N793">
        <v>3645</v>
      </c>
      <c r="O793">
        <f>INDEX([1]Opioid_prescription_amounts!$C$2:$E$3144,MATCH(B793,[1]Opioid_prescription_amounts!$C$2:$C$3144,0),2)</f>
        <v>613.4</v>
      </c>
      <c r="P793">
        <f>INDEX([1]Opioid_prescription_amounts!$C$2:$E$3144,MATCH(B793,[1]Opioid_prescription_amounts!$C$2:$C$3144,0),3)</f>
        <v>528.1</v>
      </c>
      <c r="Q793" t="s">
        <v>802</v>
      </c>
    </row>
    <row r="794" spans="2:17" x14ac:dyDescent="0.25">
      <c r="B794" t="str">
        <f t="shared" si="14"/>
        <v>Allamakee</v>
      </c>
      <c r="C794" t="s">
        <v>803</v>
      </c>
      <c r="D794">
        <v>14330</v>
      </c>
      <c r="E794">
        <v>14328</v>
      </c>
      <c r="F794">
        <v>14379</v>
      </c>
      <c r="G794">
        <v>14219</v>
      </c>
      <c r="H794">
        <v>14147</v>
      </c>
      <c r="I794">
        <v>14064</v>
      </c>
      <c r="J794">
        <v>14058</v>
      </c>
      <c r="K794">
        <v>13858</v>
      </c>
      <c r="L794">
        <v>13850</v>
      </c>
      <c r="M794">
        <v>13804</v>
      </c>
      <c r="N794">
        <v>13832</v>
      </c>
      <c r="O794">
        <f>INDEX([1]Opioid_prescription_amounts!$C$2:$E$3144,MATCH(B794,[1]Opioid_prescription_amounts!$C$2:$C$3144,0),2)</f>
        <v>399.2</v>
      </c>
      <c r="P794">
        <f>INDEX([1]Opioid_prescription_amounts!$C$2:$E$3144,MATCH(B794,[1]Opioid_prescription_amounts!$C$2:$C$3144,0),3)</f>
        <v>354.3</v>
      </c>
      <c r="Q794" t="s">
        <v>803</v>
      </c>
    </row>
    <row r="795" spans="2:17" x14ac:dyDescent="0.25">
      <c r="B795" t="str">
        <f t="shared" si="14"/>
        <v>Appanoose</v>
      </c>
      <c r="C795" t="s">
        <v>804</v>
      </c>
      <c r="D795">
        <v>12887</v>
      </c>
      <c r="E795">
        <v>12887</v>
      </c>
      <c r="F795">
        <v>12856</v>
      </c>
      <c r="G795">
        <v>12847</v>
      </c>
      <c r="H795">
        <v>12707</v>
      </c>
      <c r="I795">
        <v>12653</v>
      </c>
      <c r="J795">
        <v>12671</v>
      </c>
      <c r="K795">
        <v>12572</v>
      </c>
      <c r="L795">
        <v>12505</v>
      </c>
      <c r="M795">
        <v>12363</v>
      </c>
      <c r="N795">
        <v>12437</v>
      </c>
      <c r="O795">
        <f>INDEX([1]Opioid_prescription_amounts!$C$2:$E$3144,MATCH(B795,[1]Opioid_prescription_amounts!$C$2:$C$3144,0),2)</f>
        <v>912.5</v>
      </c>
      <c r="P795">
        <f>INDEX([1]Opioid_prescription_amounts!$C$2:$E$3144,MATCH(B795,[1]Opioid_prescription_amounts!$C$2:$C$3144,0),3)</f>
        <v>1287</v>
      </c>
      <c r="Q795" t="s">
        <v>804</v>
      </c>
    </row>
    <row r="796" spans="2:17" x14ac:dyDescent="0.25">
      <c r="B796" t="str">
        <f t="shared" si="14"/>
        <v>Audubon</v>
      </c>
      <c r="C796" t="s">
        <v>805</v>
      </c>
      <c r="D796">
        <v>6119</v>
      </c>
      <c r="E796">
        <v>6119</v>
      </c>
      <c r="F796">
        <v>6098</v>
      </c>
      <c r="G796">
        <v>6003</v>
      </c>
      <c r="H796">
        <v>5865</v>
      </c>
      <c r="I796">
        <v>5863</v>
      </c>
      <c r="J796">
        <v>5771</v>
      </c>
      <c r="K796">
        <v>5713</v>
      </c>
      <c r="L796">
        <v>5629</v>
      </c>
      <c r="M796">
        <v>5566</v>
      </c>
      <c r="N796">
        <v>5506</v>
      </c>
      <c r="O796">
        <f>INDEX([1]Opioid_prescription_amounts!$C$2:$E$3144,MATCH(B796,[1]Opioid_prescription_amounts!$C$2:$C$3144,0),2)</f>
        <v>468.6</v>
      </c>
      <c r="P796">
        <f>INDEX([1]Opioid_prescription_amounts!$C$2:$E$3144,MATCH(B796,[1]Opioid_prescription_amounts!$C$2:$C$3144,0),3)</f>
        <v>509.2</v>
      </c>
      <c r="Q796" t="s">
        <v>805</v>
      </c>
    </row>
    <row r="797" spans="2:17" x14ac:dyDescent="0.25">
      <c r="B797" t="str">
        <f t="shared" si="14"/>
        <v>Benton</v>
      </c>
      <c r="C797" t="s">
        <v>806</v>
      </c>
      <c r="D797">
        <v>26076</v>
      </c>
      <c r="E797">
        <v>26069</v>
      </c>
      <c r="F797">
        <v>26046</v>
      </c>
      <c r="G797">
        <v>26075</v>
      </c>
      <c r="H797">
        <v>25825</v>
      </c>
      <c r="I797">
        <v>25696</v>
      </c>
      <c r="J797">
        <v>25622</v>
      </c>
      <c r="K797">
        <v>25601</v>
      </c>
      <c r="L797">
        <v>25633</v>
      </c>
      <c r="M797">
        <v>25633</v>
      </c>
      <c r="N797">
        <v>25642</v>
      </c>
      <c r="O797">
        <f>INDEX([1]Opioid_prescription_amounts!$C$2:$E$3144,MATCH(B797,[1]Opioid_prescription_amounts!$C$2:$C$3144,0),2)</f>
        <v>948.9</v>
      </c>
      <c r="P797">
        <f>INDEX([1]Opioid_prescription_amounts!$C$2:$E$3144,MATCH(B797,[1]Opioid_prescription_amounts!$C$2:$C$3144,0),3)</f>
        <v>879.3</v>
      </c>
      <c r="Q797" t="s">
        <v>806</v>
      </c>
    </row>
    <row r="798" spans="2:17" x14ac:dyDescent="0.25">
      <c r="B798" t="str">
        <f t="shared" si="14"/>
        <v>Black Hawk</v>
      </c>
      <c r="C798" t="s">
        <v>807</v>
      </c>
      <c r="D798">
        <v>131090</v>
      </c>
      <c r="E798">
        <v>131090</v>
      </c>
      <c r="F798">
        <v>131165</v>
      </c>
      <c r="G798">
        <v>131572</v>
      </c>
      <c r="H798">
        <v>131872</v>
      </c>
      <c r="I798">
        <v>132934</v>
      </c>
      <c r="J798">
        <v>133403</v>
      </c>
      <c r="K798">
        <v>133711</v>
      </c>
      <c r="L798">
        <v>133116</v>
      </c>
      <c r="M798">
        <v>132409</v>
      </c>
      <c r="N798">
        <v>132408</v>
      </c>
      <c r="O798">
        <f>INDEX([1]Opioid_prescription_amounts!$C$2:$E$3144,MATCH(B798,[1]Opioid_prescription_amounts!$C$2:$C$3144,0),2)</f>
        <v>505.2</v>
      </c>
      <c r="P798">
        <f>INDEX([1]Opioid_prescription_amounts!$C$2:$E$3144,MATCH(B798,[1]Opioid_prescription_amounts!$C$2:$C$3144,0),3)</f>
        <v>458.9</v>
      </c>
      <c r="Q798" t="s">
        <v>807</v>
      </c>
    </row>
    <row r="799" spans="2:17" x14ac:dyDescent="0.25">
      <c r="B799" t="str">
        <f t="shared" si="14"/>
        <v>Boone</v>
      </c>
      <c r="C799" t="s">
        <v>808</v>
      </c>
      <c r="D799">
        <v>26306</v>
      </c>
      <c r="E799">
        <v>26308</v>
      </c>
      <c r="F799">
        <v>26274</v>
      </c>
      <c r="G799">
        <v>26289</v>
      </c>
      <c r="H799">
        <v>26141</v>
      </c>
      <c r="I799">
        <v>26291</v>
      </c>
      <c r="J799">
        <v>26296</v>
      </c>
      <c r="K799">
        <v>26453</v>
      </c>
      <c r="L799">
        <v>26426</v>
      </c>
      <c r="M799">
        <v>26476</v>
      </c>
      <c r="N799">
        <v>26346</v>
      </c>
      <c r="O799">
        <f>INDEX([1]Opioid_prescription_amounts!$C$2:$E$3144,MATCH(B799,[1]Opioid_prescription_amounts!$C$2:$C$3144,0),2)</f>
        <v>1583.2</v>
      </c>
      <c r="P799">
        <f>INDEX([1]Opioid_prescription_amounts!$C$2:$E$3144,MATCH(B799,[1]Opioid_prescription_amounts!$C$2:$C$3144,0),3)</f>
        <v>1795.4</v>
      </c>
      <c r="Q799" t="s">
        <v>808</v>
      </c>
    </row>
    <row r="800" spans="2:17" x14ac:dyDescent="0.25">
      <c r="B800" t="str">
        <f t="shared" si="14"/>
        <v>Bremer</v>
      </c>
      <c r="C800" t="s">
        <v>809</v>
      </c>
      <c r="D800">
        <v>24276</v>
      </c>
      <c r="E800">
        <v>24276</v>
      </c>
      <c r="F800">
        <v>24295</v>
      </c>
      <c r="G800">
        <v>24378</v>
      </c>
      <c r="H800">
        <v>24494</v>
      </c>
      <c r="I800">
        <v>24575</v>
      </c>
      <c r="J800">
        <v>24665</v>
      </c>
      <c r="K800">
        <v>24740</v>
      </c>
      <c r="L800">
        <v>24737</v>
      </c>
      <c r="M800">
        <v>24822</v>
      </c>
      <c r="N800">
        <v>24947</v>
      </c>
      <c r="O800">
        <f>INDEX([1]Opioid_prescription_amounts!$C$2:$E$3144,MATCH(B800,[1]Opioid_prescription_amounts!$C$2:$C$3144,0),2)</f>
        <v>258.8</v>
      </c>
      <c r="P800">
        <f>INDEX([1]Opioid_prescription_amounts!$C$2:$E$3144,MATCH(B800,[1]Opioid_prescription_amounts!$C$2:$C$3144,0),3)</f>
        <v>299.5</v>
      </c>
      <c r="Q800" t="s">
        <v>809</v>
      </c>
    </row>
    <row r="801" spans="2:17" x14ac:dyDescent="0.25">
      <c r="B801" t="str">
        <f t="shared" si="14"/>
        <v>Buchanan</v>
      </c>
      <c r="C801" t="s">
        <v>810</v>
      </c>
      <c r="D801">
        <v>20958</v>
      </c>
      <c r="E801">
        <v>20958</v>
      </c>
      <c r="F801">
        <v>20978</v>
      </c>
      <c r="G801">
        <v>20914</v>
      </c>
      <c r="H801">
        <v>21000</v>
      </c>
      <c r="I801">
        <v>21034</v>
      </c>
      <c r="J801">
        <v>21139</v>
      </c>
      <c r="K801">
        <v>21115</v>
      </c>
      <c r="L801">
        <v>21018</v>
      </c>
      <c r="M801">
        <v>21156</v>
      </c>
      <c r="N801">
        <v>21199</v>
      </c>
      <c r="O801">
        <f>INDEX([1]Opioid_prescription_amounts!$C$2:$E$3144,MATCH(B801,[1]Opioid_prescription_amounts!$C$2:$C$3144,0),2)</f>
        <v>284.7</v>
      </c>
      <c r="P801">
        <f>INDEX([1]Opioid_prescription_amounts!$C$2:$E$3144,MATCH(B801,[1]Opioid_prescription_amounts!$C$2:$C$3144,0),3)</f>
        <v>236.1</v>
      </c>
      <c r="Q801" t="s">
        <v>810</v>
      </c>
    </row>
    <row r="802" spans="2:17" x14ac:dyDescent="0.25">
      <c r="B802" t="str">
        <f t="shared" si="14"/>
        <v>Buena Vista</v>
      </c>
      <c r="C802" t="s">
        <v>811</v>
      </c>
      <c r="D802">
        <v>20260</v>
      </c>
      <c r="E802">
        <v>20265</v>
      </c>
      <c r="F802">
        <v>20355</v>
      </c>
      <c r="G802">
        <v>20311</v>
      </c>
      <c r="H802">
        <v>20564</v>
      </c>
      <c r="I802">
        <v>20663</v>
      </c>
      <c r="J802">
        <v>20622</v>
      </c>
      <c r="K802">
        <v>20381</v>
      </c>
      <c r="L802">
        <v>20322</v>
      </c>
      <c r="M802">
        <v>20102</v>
      </c>
      <c r="N802">
        <v>19874</v>
      </c>
      <c r="O802">
        <f>INDEX([1]Opioid_prescription_amounts!$C$2:$E$3144,MATCH(B802,[1]Opioid_prescription_amounts!$C$2:$C$3144,0),2)</f>
        <v>259.89999999999998</v>
      </c>
      <c r="P802">
        <f>INDEX([1]Opioid_prescription_amounts!$C$2:$E$3144,MATCH(B802,[1]Opioid_prescription_amounts!$C$2:$C$3144,0),3)</f>
        <v>218.1</v>
      </c>
      <c r="Q802" t="s">
        <v>811</v>
      </c>
    </row>
    <row r="803" spans="2:17" x14ac:dyDescent="0.25">
      <c r="B803" t="str">
        <f t="shared" si="14"/>
        <v>Butler</v>
      </c>
      <c r="C803" t="s">
        <v>812</v>
      </c>
      <c r="D803">
        <v>14867</v>
      </c>
      <c r="E803">
        <v>14869</v>
      </c>
      <c r="F803">
        <v>14921</v>
      </c>
      <c r="G803">
        <v>14970</v>
      </c>
      <c r="H803">
        <v>14976</v>
      </c>
      <c r="I803">
        <v>14980</v>
      </c>
      <c r="J803">
        <v>14963</v>
      </c>
      <c r="K803">
        <v>14886</v>
      </c>
      <c r="L803">
        <v>14705</v>
      </c>
      <c r="M803">
        <v>14582</v>
      </c>
      <c r="N803">
        <v>14539</v>
      </c>
      <c r="O803">
        <f>INDEX([1]Opioid_prescription_amounts!$C$2:$E$3144,MATCH(B803,[1]Opioid_prescription_amounts!$C$2:$C$3144,0),2)</f>
        <v>834.1</v>
      </c>
      <c r="P803">
        <f>INDEX([1]Opioid_prescription_amounts!$C$2:$E$3144,MATCH(B803,[1]Opioid_prescription_amounts!$C$2:$C$3144,0),3)</f>
        <v>941.9</v>
      </c>
      <c r="Q803" t="s">
        <v>812</v>
      </c>
    </row>
    <row r="804" spans="2:17" x14ac:dyDescent="0.25">
      <c r="B804" t="str">
        <f t="shared" si="14"/>
        <v>Calhoun</v>
      </c>
      <c r="C804" t="s">
        <v>813</v>
      </c>
      <c r="D804">
        <v>9670</v>
      </c>
      <c r="E804">
        <v>10177</v>
      </c>
      <c r="F804">
        <v>10160</v>
      </c>
      <c r="G804">
        <v>10063</v>
      </c>
      <c r="H804">
        <v>9913</v>
      </c>
      <c r="I804">
        <v>9899</v>
      </c>
      <c r="J804">
        <v>9845</v>
      </c>
      <c r="K804">
        <v>9800</v>
      </c>
      <c r="L804">
        <v>9808</v>
      </c>
      <c r="M804">
        <v>9749</v>
      </c>
      <c r="N804">
        <v>9699</v>
      </c>
      <c r="O804">
        <f>INDEX([1]Opioid_prescription_amounts!$C$2:$E$3144,MATCH(B804,[1]Opioid_prescription_amounts!$C$2:$C$3144,0),2)</f>
        <v>1741.4</v>
      </c>
      <c r="P804">
        <f>INDEX([1]Opioid_prescription_amounts!$C$2:$E$3144,MATCH(B804,[1]Opioid_prescription_amounts!$C$2:$C$3144,0),3)</f>
        <v>1755.6</v>
      </c>
      <c r="Q804" t="s">
        <v>813</v>
      </c>
    </row>
    <row r="805" spans="2:17" x14ac:dyDescent="0.25">
      <c r="B805" t="str">
        <f t="shared" si="14"/>
        <v>Carroll</v>
      </c>
      <c r="C805" t="s">
        <v>814</v>
      </c>
      <c r="D805">
        <v>20816</v>
      </c>
      <c r="E805">
        <v>20816</v>
      </c>
      <c r="F805">
        <v>20823</v>
      </c>
      <c r="G805">
        <v>20857</v>
      </c>
      <c r="H805">
        <v>20655</v>
      </c>
      <c r="I805">
        <v>20542</v>
      </c>
      <c r="J805">
        <v>20498</v>
      </c>
      <c r="K805">
        <v>20419</v>
      </c>
      <c r="L805">
        <v>20377</v>
      </c>
      <c r="M805">
        <v>20273</v>
      </c>
      <c r="N805">
        <v>20154</v>
      </c>
      <c r="O805">
        <f>INDEX([1]Opioid_prescription_amounts!$C$2:$E$3144,MATCH(B805,[1]Opioid_prescription_amounts!$C$2:$C$3144,0),2)</f>
        <v>625.5</v>
      </c>
      <c r="P805">
        <f>INDEX([1]Opioid_prescription_amounts!$C$2:$E$3144,MATCH(B805,[1]Opioid_prescription_amounts!$C$2:$C$3144,0),3)</f>
        <v>667</v>
      </c>
      <c r="Q805" t="s">
        <v>814</v>
      </c>
    </row>
    <row r="806" spans="2:17" x14ac:dyDescent="0.25">
      <c r="B806" t="str">
        <f t="shared" si="14"/>
        <v>Cass</v>
      </c>
      <c r="C806" t="s">
        <v>815</v>
      </c>
      <c r="D806">
        <v>13956</v>
      </c>
      <c r="E806">
        <v>13952</v>
      </c>
      <c r="F806">
        <v>13929</v>
      </c>
      <c r="G806">
        <v>13765</v>
      </c>
      <c r="H806">
        <v>13699</v>
      </c>
      <c r="I806">
        <v>13569</v>
      </c>
      <c r="J806">
        <v>13392</v>
      </c>
      <c r="K806">
        <v>13345</v>
      </c>
      <c r="L806">
        <v>13161</v>
      </c>
      <c r="M806">
        <v>13126</v>
      </c>
      <c r="N806">
        <v>12930</v>
      </c>
      <c r="O806">
        <f>INDEX([1]Opioid_prescription_amounts!$C$2:$E$3144,MATCH(B806,[1]Opioid_prescription_amounts!$C$2:$C$3144,0),2)</f>
        <v>820.3</v>
      </c>
      <c r="P806">
        <f>INDEX([1]Opioid_prescription_amounts!$C$2:$E$3144,MATCH(B806,[1]Opioid_prescription_amounts!$C$2:$C$3144,0),3)</f>
        <v>709.9</v>
      </c>
      <c r="Q806" t="s">
        <v>815</v>
      </c>
    </row>
    <row r="807" spans="2:17" x14ac:dyDescent="0.25">
      <c r="B807" t="str">
        <f t="shared" si="14"/>
        <v>Cedar</v>
      </c>
      <c r="C807" t="s">
        <v>816</v>
      </c>
      <c r="D807">
        <v>18499</v>
      </c>
      <c r="E807">
        <v>18495</v>
      </c>
      <c r="F807">
        <v>18504</v>
      </c>
      <c r="G807">
        <v>18408</v>
      </c>
      <c r="H807">
        <v>18346</v>
      </c>
      <c r="I807">
        <v>18277</v>
      </c>
      <c r="J807">
        <v>18328</v>
      </c>
      <c r="K807">
        <v>18308</v>
      </c>
      <c r="L807">
        <v>18410</v>
      </c>
      <c r="M807">
        <v>18551</v>
      </c>
      <c r="N807">
        <v>18627</v>
      </c>
      <c r="O807">
        <f>INDEX([1]Opioid_prescription_amounts!$C$2:$E$3144,MATCH(B807,[1]Opioid_prescription_amounts!$C$2:$C$3144,0),2)</f>
        <v>134.1</v>
      </c>
      <c r="P807">
        <f>INDEX([1]Opioid_prescription_amounts!$C$2:$E$3144,MATCH(B807,[1]Opioid_prescription_amounts!$C$2:$C$3144,0),3)</f>
        <v>130.5</v>
      </c>
      <c r="Q807" t="s">
        <v>816</v>
      </c>
    </row>
    <row r="808" spans="2:17" x14ac:dyDescent="0.25">
      <c r="B808" t="str">
        <f t="shared" si="14"/>
        <v>Cerro Gordo</v>
      </c>
      <c r="C808" t="s">
        <v>817</v>
      </c>
      <c r="D808">
        <v>44151</v>
      </c>
      <c r="E808">
        <v>44151</v>
      </c>
      <c r="F808">
        <v>44096</v>
      </c>
      <c r="G808">
        <v>43966</v>
      </c>
      <c r="H808">
        <v>43697</v>
      </c>
      <c r="I808">
        <v>43527</v>
      </c>
      <c r="J808">
        <v>43206</v>
      </c>
      <c r="K808">
        <v>42983</v>
      </c>
      <c r="L808">
        <v>43088</v>
      </c>
      <c r="M808">
        <v>42997</v>
      </c>
      <c r="N808">
        <v>42647</v>
      </c>
      <c r="O808">
        <f>INDEX([1]Opioid_prescription_amounts!$C$2:$E$3144,MATCH(B808,[1]Opioid_prescription_amounts!$C$2:$C$3144,0),2)</f>
        <v>960</v>
      </c>
      <c r="P808">
        <f>INDEX([1]Opioid_prescription_amounts!$C$2:$E$3144,MATCH(B808,[1]Opioid_prescription_amounts!$C$2:$C$3144,0),3)</f>
        <v>836.9</v>
      </c>
      <c r="Q808" t="s">
        <v>817</v>
      </c>
    </row>
    <row r="809" spans="2:17" x14ac:dyDescent="0.25">
      <c r="B809" t="str">
        <f t="shared" si="14"/>
        <v>Cherokee</v>
      </c>
      <c r="C809" t="s">
        <v>818</v>
      </c>
      <c r="D809">
        <v>12072</v>
      </c>
      <c r="E809">
        <v>12067</v>
      </c>
      <c r="F809">
        <v>12109</v>
      </c>
      <c r="G809">
        <v>12023</v>
      </c>
      <c r="H809">
        <v>11951</v>
      </c>
      <c r="I809">
        <v>11874</v>
      </c>
      <c r="J809">
        <v>11802</v>
      </c>
      <c r="K809">
        <v>11487</v>
      </c>
      <c r="L809">
        <v>11402</v>
      </c>
      <c r="M809">
        <v>11330</v>
      </c>
      <c r="N809">
        <v>11321</v>
      </c>
      <c r="O809">
        <f>INDEX([1]Opioid_prescription_amounts!$C$2:$E$3144,MATCH(B809,[1]Opioid_prescription_amounts!$C$2:$C$3144,0),2)</f>
        <v>1692</v>
      </c>
      <c r="P809">
        <f>INDEX([1]Opioid_prescription_amounts!$C$2:$E$3144,MATCH(B809,[1]Opioid_prescription_amounts!$C$2:$C$3144,0),3)</f>
        <v>1893.6</v>
      </c>
      <c r="Q809" t="s">
        <v>818</v>
      </c>
    </row>
    <row r="810" spans="2:17" x14ac:dyDescent="0.25">
      <c r="B810" t="str">
        <f t="shared" si="14"/>
        <v>Chickasaw</v>
      </c>
      <c r="C810" t="s">
        <v>819</v>
      </c>
      <c r="D810">
        <v>12439</v>
      </c>
      <c r="E810">
        <v>12442</v>
      </c>
      <c r="F810">
        <v>12410</v>
      </c>
      <c r="G810">
        <v>12404</v>
      </c>
      <c r="H810">
        <v>12285</v>
      </c>
      <c r="I810">
        <v>12272</v>
      </c>
      <c r="J810">
        <v>12250</v>
      </c>
      <c r="K810">
        <v>12149</v>
      </c>
      <c r="L810">
        <v>12096</v>
      </c>
      <c r="M810">
        <v>12036</v>
      </c>
      <c r="N810">
        <v>11964</v>
      </c>
      <c r="O810">
        <f>INDEX([1]Opioid_prescription_amounts!$C$2:$E$3144,MATCH(B810,[1]Opioid_prescription_amounts!$C$2:$C$3144,0),2)</f>
        <v>259.10000000000002</v>
      </c>
      <c r="P810">
        <f>INDEX([1]Opioid_prescription_amounts!$C$2:$E$3144,MATCH(B810,[1]Opioid_prescription_amounts!$C$2:$C$3144,0),3)</f>
        <v>261.39999999999998</v>
      </c>
      <c r="Q810" t="s">
        <v>819</v>
      </c>
    </row>
    <row r="811" spans="2:17" x14ac:dyDescent="0.25">
      <c r="B811" t="str">
        <f t="shared" si="14"/>
        <v>Clarke</v>
      </c>
      <c r="C811" t="s">
        <v>820</v>
      </c>
      <c r="D811">
        <v>9286</v>
      </c>
      <c r="E811">
        <v>9286</v>
      </c>
      <c r="F811">
        <v>9320</v>
      </c>
      <c r="G811">
        <v>9318</v>
      </c>
      <c r="H811">
        <v>9341</v>
      </c>
      <c r="I811">
        <v>9246</v>
      </c>
      <c r="J811">
        <v>9195</v>
      </c>
      <c r="K811">
        <v>9210</v>
      </c>
      <c r="L811">
        <v>9250</v>
      </c>
      <c r="M811">
        <v>9331</v>
      </c>
      <c r="N811">
        <v>9423</v>
      </c>
      <c r="O811">
        <f>INDEX([1]Opioid_prescription_amounts!$C$2:$E$3144,MATCH(B811,[1]Opioid_prescription_amounts!$C$2:$C$3144,0),2)</f>
        <v>1061.3</v>
      </c>
      <c r="P811">
        <f>INDEX([1]Opioid_prescription_amounts!$C$2:$E$3144,MATCH(B811,[1]Opioid_prescription_amounts!$C$2:$C$3144,0),3)</f>
        <v>1108.2</v>
      </c>
      <c r="Q811" t="s">
        <v>820</v>
      </c>
    </row>
    <row r="812" spans="2:17" x14ac:dyDescent="0.25">
      <c r="B812" t="str">
        <f t="shared" si="14"/>
        <v>Clay</v>
      </c>
      <c r="C812" t="s">
        <v>821</v>
      </c>
      <c r="D812">
        <v>16667</v>
      </c>
      <c r="E812">
        <v>16667</v>
      </c>
      <c r="F812">
        <v>16635</v>
      </c>
      <c r="G812">
        <v>16595</v>
      </c>
      <c r="H812">
        <v>16539</v>
      </c>
      <c r="I812">
        <v>16440</v>
      </c>
      <c r="J812">
        <v>16485</v>
      </c>
      <c r="K812">
        <v>16497</v>
      </c>
      <c r="L812">
        <v>16296</v>
      </c>
      <c r="M812">
        <v>16153</v>
      </c>
      <c r="N812">
        <v>16134</v>
      </c>
      <c r="O812">
        <f>INDEX([1]Opioid_prescription_amounts!$C$2:$E$3144,MATCH(B812,[1]Opioid_prescription_amounts!$C$2:$C$3144,0),2)</f>
        <v>1196.0999999999999</v>
      </c>
      <c r="P812">
        <f>INDEX([1]Opioid_prescription_amounts!$C$2:$E$3144,MATCH(B812,[1]Opioid_prescription_amounts!$C$2:$C$3144,0),3)</f>
        <v>1223.5</v>
      </c>
      <c r="Q812" t="s">
        <v>821</v>
      </c>
    </row>
    <row r="813" spans="2:17" x14ac:dyDescent="0.25">
      <c r="B813" t="str">
        <f t="shared" si="14"/>
        <v>Clayton</v>
      </c>
      <c r="C813" t="s">
        <v>822</v>
      </c>
      <c r="D813">
        <v>18129</v>
      </c>
      <c r="E813">
        <v>18128</v>
      </c>
      <c r="F813">
        <v>18081</v>
      </c>
      <c r="G813">
        <v>18017</v>
      </c>
      <c r="H813">
        <v>17946</v>
      </c>
      <c r="I813">
        <v>17795</v>
      </c>
      <c r="J813">
        <v>17771</v>
      </c>
      <c r="K813">
        <v>17727</v>
      </c>
      <c r="L813">
        <v>17657</v>
      </c>
      <c r="M813">
        <v>17650</v>
      </c>
      <c r="N813">
        <v>17556</v>
      </c>
      <c r="O813">
        <f>INDEX([1]Opioid_prescription_amounts!$C$2:$E$3144,MATCH(B813,[1]Opioid_prescription_amounts!$C$2:$C$3144,0),2)</f>
        <v>495.7</v>
      </c>
      <c r="P813">
        <f>INDEX([1]Opioid_prescription_amounts!$C$2:$E$3144,MATCH(B813,[1]Opioid_prescription_amounts!$C$2:$C$3144,0),3)</f>
        <v>283.7</v>
      </c>
      <c r="Q813" t="s">
        <v>822</v>
      </c>
    </row>
    <row r="814" spans="2:17" x14ac:dyDescent="0.25">
      <c r="B814" t="str">
        <f t="shared" si="14"/>
        <v>Clinton</v>
      </c>
      <c r="C814" t="s">
        <v>823</v>
      </c>
      <c r="D814">
        <v>49116</v>
      </c>
      <c r="E814">
        <v>49117</v>
      </c>
      <c r="F814">
        <v>49097</v>
      </c>
      <c r="G814">
        <v>49093</v>
      </c>
      <c r="H814">
        <v>48698</v>
      </c>
      <c r="I814">
        <v>48279</v>
      </c>
      <c r="J814">
        <v>47894</v>
      </c>
      <c r="K814">
        <v>47550</v>
      </c>
      <c r="L814">
        <v>47228</v>
      </c>
      <c r="M814">
        <v>46902</v>
      </c>
      <c r="N814">
        <v>46518</v>
      </c>
      <c r="O814">
        <f>INDEX([1]Opioid_prescription_amounts!$C$2:$E$3144,MATCH(B814,[1]Opioid_prescription_amounts!$C$2:$C$3144,0),2)</f>
        <v>554.29999999999995</v>
      </c>
      <c r="P814">
        <f>INDEX([1]Opioid_prescription_amounts!$C$2:$E$3144,MATCH(B814,[1]Opioid_prescription_amounts!$C$2:$C$3144,0),3)</f>
        <v>553.1</v>
      </c>
      <c r="Q814" t="s">
        <v>823</v>
      </c>
    </row>
    <row r="815" spans="2:17" x14ac:dyDescent="0.25">
      <c r="B815" t="str">
        <f t="shared" si="14"/>
        <v>Crawford</v>
      </c>
      <c r="C815" t="s">
        <v>824</v>
      </c>
      <c r="D815">
        <v>17096</v>
      </c>
      <c r="E815">
        <v>17096</v>
      </c>
      <c r="F815">
        <v>17170</v>
      </c>
      <c r="G815">
        <v>17218</v>
      </c>
      <c r="H815">
        <v>17301</v>
      </c>
      <c r="I815">
        <v>17364</v>
      </c>
      <c r="J815">
        <v>17172</v>
      </c>
      <c r="K815">
        <v>17095</v>
      </c>
      <c r="L815">
        <v>17118</v>
      </c>
      <c r="M815">
        <v>17119</v>
      </c>
      <c r="N815">
        <v>17158</v>
      </c>
      <c r="O815">
        <f>INDEX([1]Opioid_prescription_amounts!$C$2:$E$3144,MATCH(B815,[1]Opioid_prescription_amounts!$C$2:$C$3144,0),2)</f>
        <v>1512.8</v>
      </c>
      <c r="P815">
        <f>INDEX([1]Opioid_prescription_amounts!$C$2:$E$3144,MATCH(B815,[1]Opioid_prescription_amounts!$C$2:$C$3144,0),3)</f>
        <v>1657.5</v>
      </c>
      <c r="Q815" t="s">
        <v>824</v>
      </c>
    </row>
    <row r="816" spans="2:17" x14ac:dyDescent="0.25">
      <c r="B816" t="str">
        <f t="shared" si="14"/>
        <v>Dallas</v>
      </c>
      <c r="C816" t="s">
        <v>825</v>
      </c>
      <c r="D816">
        <v>66135</v>
      </c>
      <c r="E816">
        <v>66138</v>
      </c>
      <c r="F816">
        <v>66748</v>
      </c>
      <c r="G816">
        <v>69687</v>
      </c>
      <c r="H816">
        <v>72232</v>
      </c>
      <c r="I816">
        <v>74952</v>
      </c>
      <c r="J816">
        <v>77742</v>
      </c>
      <c r="K816">
        <v>80618</v>
      </c>
      <c r="L816">
        <v>84257</v>
      </c>
      <c r="M816">
        <v>87215</v>
      </c>
      <c r="N816">
        <v>90180</v>
      </c>
      <c r="O816">
        <f>INDEX([1]Opioid_prescription_amounts!$C$2:$E$3144,MATCH(B816,[1]Opioid_prescription_amounts!$C$2:$C$3144,0),2)</f>
        <v>900.1</v>
      </c>
      <c r="P816">
        <f>INDEX([1]Opioid_prescription_amounts!$C$2:$E$3144,MATCH(B816,[1]Opioid_prescription_amounts!$C$2:$C$3144,0),3)</f>
        <v>844.5</v>
      </c>
      <c r="Q816" t="s">
        <v>825</v>
      </c>
    </row>
    <row r="817" spans="2:17" x14ac:dyDescent="0.25">
      <c r="B817" t="str">
        <f t="shared" si="14"/>
        <v>Davis</v>
      </c>
      <c r="C817" t="s">
        <v>826</v>
      </c>
      <c r="D817">
        <v>8753</v>
      </c>
      <c r="E817">
        <v>8753</v>
      </c>
      <c r="F817">
        <v>8775</v>
      </c>
      <c r="G817">
        <v>8769</v>
      </c>
      <c r="H817">
        <v>8706</v>
      </c>
      <c r="I817">
        <v>8767</v>
      </c>
      <c r="J817">
        <v>8755</v>
      </c>
      <c r="K817">
        <v>8776</v>
      </c>
      <c r="L817">
        <v>8884</v>
      </c>
      <c r="M817">
        <v>8991</v>
      </c>
      <c r="N817">
        <v>9017</v>
      </c>
      <c r="O817">
        <f>INDEX([1]Opioid_prescription_amounts!$C$2:$E$3144,MATCH(B817,[1]Opioid_prescription_amounts!$C$2:$C$3144,0),2)</f>
        <v>347.8</v>
      </c>
      <c r="P817">
        <f>INDEX([1]Opioid_prescription_amounts!$C$2:$E$3144,MATCH(B817,[1]Opioid_prescription_amounts!$C$2:$C$3144,0),3)</f>
        <v>453.7</v>
      </c>
      <c r="Q817" t="s">
        <v>826</v>
      </c>
    </row>
    <row r="818" spans="2:17" x14ac:dyDescent="0.25">
      <c r="B818" t="str">
        <f t="shared" si="14"/>
        <v>Decatur</v>
      </c>
      <c r="C818" t="s">
        <v>827</v>
      </c>
      <c r="D818">
        <v>8457</v>
      </c>
      <c r="E818">
        <v>8457</v>
      </c>
      <c r="F818">
        <v>8419</v>
      </c>
      <c r="G818">
        <v>8247</v>
      </c>
      <c r="H818">
        <v>8239</v>
      </c>
      <c r="I818">
        <v>8216</v>
      </c>
      <c r="J818">
        <v>8208</v>
      </c>
      <c r="K818">
        <v>8132</v>
      </c>
      <c r="L818">
        <v>8045</v>
      </c>
      <c r="M818">
        <v>7943</v>
      </c>
      <c r="N818">
        <v>7890</v>
      </c>
      <c r="O818">
        <f>INDEX([1]Opioid_prescription_amounts!$C$2:$E$3144,MATCH(B818,[1]Opioid_prescription_amounts!$C$2:$C$3144,0),2)</f>
        <v>927.5</v>
      </c>
      <c r="P818">
        <f>INDEX([1]Opioid_prescription_amounts!$C$2:$E$3144,MATCH(B818,[1]Opioid_prescription_amounts!$C$2:$C$3144,0),3)</f>
        <v>893</v>
      </c>
      <c r="Q818" t="s">
        <v>827</v>
      </c>
    </row>
    <row r="819" spans="2:17" x14ac:dyDescent="0.25">
      <c r="B819" t="str">
        <f t="shared" si="14"/>
        <v>Delaware</v>
      </c>
      <c r="C819" t="s">
        <v>828</v>
      </c>
      <c r="D819">
        <v>17764</v>
      </c>
      <c r="E819">
        <v>17770</v>
      </c>
      <c r="F819">
        <v>17763</v>
      </c>
      <c r="G819">
        <v>17629</v>
      </c>
      <c r="H819">
        <v>17565</v>
      </c>
      <c r="I819">
        <v>17471</v>
      </c>
      <c r="J819">
        <v>17392</v>
      </c>
      <c r="K819">
        <v>17389</v>
      </c>
      <c r="L819">
        <v>17280</v>
      </c>
      <c r="M819">
        <v>17158</v>
      </c>
      <c r="N819">
        <v>17069</v>
      </c>
      <c r="O819">
        <f>INDEX([1]Opioid_prescription_amounts!$C$2:$E$3144,MATCH(B819,[1]Opioid_prescription_amounts!$C$2:$C$3144,0),2)</f>
        <v>332.2</v>
      </c>
      <c r="P819">
        <f>INDEX([1]Opioid_prescription_amounts!$C$2:$E$3144,MATCH(B819,[1]Opioid_prescription_amounts!$C$2:$C$3144,0),3)</f>
        <v>299.10000000000002</v>
      </c>
      <c r="Q819" t="s">
        <v>828</v>
      </c>
    </row>
    <row r="820" spans="2:17" x14ac:dyDescent="0.25">
      <c r="B820" t="str">
        <f t="shared" si="14"/>
        <v>Des Moines</v>
      </c>
      <c r="C820" t="s">
        <v>829</v>
      </c>
      <c r="D820">
        <v>40325</v>
      </c>
      <c r="E820">
        <v>40325</v>
      </c>
      <c r="F820">
        <v>40241</v>
      </c>
      <c r="G820">
        <v>40061</v>
      </c>
      <c r="H820">
        <v>40225</v>
      </c>
      <c r="I820">
        <v>40390</v>
      </c>
      <c r="J820">
        <v>40092</v>
      </c>
      <c r="K820">
        <v>39860</v>
      </c>
      <c r="L820">
        <v>39588</v>
      </c>
      <c r="M820">
        <v>39320</v>
      </c>
      <c r="N820">
        <v>39138</v>
      </c>
      <c r="O820">
        <f>INDEX([1]Opioid_prescription_amounts!$C$2:$E$3144,MATCH(B820,[1]Opioid_prescription_amounts!$C$2:$C$3144,0),2)</f>
        <v>595.1</v>
      </c>
      <c r="P820">
        <f>INDEX([1]Opioid_prescription_amounts!$C$2:$E$3144,MATCH(B820,[1]Opioid_prescription_amounts!$C$2:$C$3144,0),3)</f>
        <v>571.1</v>
      </c>
      <c r="Q820" t="s">
        <v>829</v>
      </c>
    </row>
    <row r="821" spans="2:17" x14ac:dyDescent="0.25">
      <c r="B821" t="str">
        <f t="shared" si="14"/>
        <v>Dickinson</v>
      </c>
      <c r="C821" t="s">
        <v>830</v>
      </c>
      <c r="D821">
        <v>16667</v>
      </c>
      <c r="E821">
        <v>16667</v>
      </c>
      <c r="F821">
        <v>16670</v>
      </c>
      <c r="G821">
        <v>16858</v>
      </c>
      <c r="H821">
        <v>16925</v>
      </c>
      <c r="I821">
        <v>16878</v>
      </c>
      <c r="J821">
        <v>16840</v>
      </c>
      <c r="K821">
        <v>17005</v>
      </c>
      <c r="L821">
        <v>17110</v>
      </c>
      <c r="M821">
        <v>17173</v>
      </c>
      <c r="N821">
        <v>17153</v>
      </c>
      <c r="O821">
        <f>INDEX([1]Opioid_prescription_amounts!$C$2:$E$3144,MATCH(B821,[1]Opioid_prescription_amounts!$C$2:$C$3144,0),2)</f>
        <v>388.1</v>
      </c>
      <c r="P821">
        <f>INDEX([1]Opioid_prescription_amounts!$C$2:$E$3144,MATCH(B821,[1]Opioid_prescription_amounts!$C$2:$C$3144,0),3)</f>
        <v>487</v>
      </c>
      <c r="Q821" t="s">
        <v>830</v>
      </c>
    </row>
    <row r="822" spans="2:17" x14ac:dyDescent="0.25">
      <c r="B822" t="str">
        <f t="shared" si="14"/>
        <v>Dubuque</v>
      </c>
      <c r="C822" t="s">
        <v>831</v>
      </c>
      <c r="D822">
        <v>93653</v>
      </c>
      <c r="E822">
        <v>93643</v>
      </c>
      <c r="F822">
        <v>93927</v>
      </c>
      <c r="G822">
        <v>94580</v>
      </c>
      <c r="H822">
        <v>95155</v>
      </c>
      <c r="I822">
        <v>95942</v>
      </c>
      <c r="J822">
        <v>96483</v>
      </c>
      <c r="K822">
        <v>96884</v>
      </c>
      <c r="L822">
        <v>96782</v>
      </c>
      <c r="M822">
        <v>97009</v>
      </c>
      <c r="N822">
        <v>96854</v>
      </c>
      <c r="O822">
        <f>INDEX([1]Opioid_prescription_amounts!$C$2:$E$3144,MATCH(B822,[1]Opioid_prescription_amounts!$C$2:$C$3144,0),2)</f>
        <v>448.1</v>
      </c>
      <c r="P822">
        <f>INDEX([1]Opioid_prescription_amounts!$C$2:$E$3144,MATCH(B822,[1]Opioid_prescription_amounts!$C$2:$C$3144,0),3)</f>
        <v>442.3</v>
      </c>
      <c r="Q822" t="s">
        <v>831</v>
      </c>
    </row>
    <row r="823" spans="2:17" x14ac:dyDescent="0.25">
      <c r="B823" t="str">
        <f t="shared" si="14"/>
        <v>Emmet</v>
      </c>
      <c r="C823" t="s">
        <v>832</v>
      </c>
      <c r="D823">
        <v>10302</v>
      </c>
      <c r="E823">
        <v>10302</v>
      </c>
      <c r="F823">
        <v>10276</v>
      </c>
      <c r="G823">
        <v>10088</v>
      </c>
      <c r="H823">
        <v>9943</v>
      </c>
      <c r="I823">
        <v>9880</v>
      </c>
      <c r="J823">
        <v>9819</v>
      </c>
      <c r="K823">
        <v>9698</v>
      </c>
      <c r="L823">
        <v>9572</v>
      </c>
      <c r="M823">
        <v>9414</v>
      </c>
      <c r="N823">
        <v>9253</v>
      </c>
      <c r="O823">
        <f>INDEX([1]Opioid_prescription_amounts!$C$2:$E$3144,MATCH(B823,[1]Opioid_prescription_amounts!$C$2:$C$3144,0),2)</f>
        <v>283.7</v>
      </c>
      <c r="P823">
        <f>INDEX([1]Opioid_prescription_amounts!$C$2:$E$3144,MATCH(B823,[1]Opioid_prescription_amounts!$C$2:$C$3144,0),3)</f>
        <v>424.7</v>
      </c>
      <c r="Q823" t="s">
        <v>832</v>
      </c>
    </row>
    <row r="824" spans="2:17" x14ac:dyDescent="0.25">
      <c r="B824" t="str">
        <f t="shared" si="14"/>
        <v>Fayette</v>
      </c>
      <c r="C824" t="s">
        <v>833</v>
      </c>
      <c r="D824">
        <v>20880</v>
      </c>
      <c r="E824">
        <v>20882</v>
      </c>
      <c r="F824">
        <v>20860</v>
      </c>
      <c r="G824">
        <v>20974</v>
      </c>
      <c r="H824">
        <v>20774</v>
      </c>
      <c r="I824">
        <v>20521</v>
      </c>
      <c r="J824">
        <v>20289</v>
      </c>
      <c r="K824">
        <v>20139</v>
      </c>
      <c r="L824">
        <v>19851</v>
      </c>
      <c r="M824">
        <v>19708</v>
      </c>
      <c r="N824">
        <v>19660</v>
      </c>
      <c r="O824">
        <f>INDEX([1]Opioid_prescription_amounts!$C$2:$E$3144,MATCH(B824,[1]Opioid_prescription_amounts!$C$2:$C$3144,0),2)</f>
        <v>374.5</v>
      </c>
      <c r="P824">
        <f>INDEX([1]Opioid_prescription_amounts!$C$2:$E$3144,MATCH(B824,[1]Opioid_prescription_amounts!$C$2:$C$3144,0),3)</f>
        <v>1387.4</v>
      </c>
      <c r="Q824" t="s">
        <v>833</v>
      </c>
    </row>
    <row r="825" spans="2:17" x14ac:dyDescent="0.25">
      <c r="B825" t="str">
        <f t="shared" si="14"/>
        <v>Floyd</v>
      </c>
      <c r="C825" t="s">
        <v>834</v>
      </c>
      <c r="D825">
        <v>16303</v>
      </c>
      <c r="E825">
        <v>16295</v>
      </c>
      <c r="F825">
        <v>16311</v>
      </c>
      <c r="G825">
        <v>16094</v>
      </c>
      <c r="H825">
        <v>16089</v>
      </c>
      <c r="I825">
        <v>16026</v>
      </c>
      <c r="J825">
        <v>16001</v>
      </c>
      <c r="K825">
        <v>15910</v>
      </c>
      <c r="L825">
        <v>15857</v>
      </c>
      <c r="M825">
        <v>15761</v>
      </c>
      <c r="N825">
        <v>15761</v>
      </c>
      <c r="O825">
        <f>INDEX([1]Opioid_prescription_amounts!$C$2:$E$3144,MATCH(B825,[1]Opioid_prescription_amounts!$C$2:$C$3144,0),2)</f>
        <v>1090.0999999999999</v>
      </c>
      <c r="P825">
        <f>INDEX([1]Opioid_prescription_amounts!$C$2:$E$3144,MATCH(B825,[1]Opioid_prescription_amounts!$C$2:$C$3144,0),3)</f>
        <v>1223.5</v>
      </c>
      <c r="Q825" t="s">
        <v>834</v>
      </c>
    </row>
    <row r="826" spans="2:17" x14ac:dyDescent="0.25">
      <c r="B826" t="str">
        <f t="shared" si="14"/>
        <v>Franklin</v>
      </c>
      <c r="C826" t="s">
        <v>835</v>
      </c>
      <c r="D826">
        <v>10680</v>
      </c>
      <c r="E826">
        <v>10680</v>
      </c>
      <c r="F826">
        <v>10706</v>
      </c>
      <c r="G826">
        <v>10693</v>
      </c>
      <c r="H826">
        <v>10509</v>
      </c>
      <c r="I826">
        <v>10509</v>
      </c>
      <c r="J826">
        <v>10434</v>
      </c>
      <c r="K826">
        <v>10326</v>
      </c>
      <c r="L826">
        <v>10183</v>
      </c>
      <c r="M826">
        <v>10159</v>
      </c>
      <c r="N826">
        <v>10124</v>
      </c>
      <c r="O826">
        <f>INDEX([1]Opioid_prescription_amounts!$C$2:$E$3144,MATCH(B826,[1]Opioid_prescription_amounts!$C$2:$C$3144,0),2)</f>
        <v>1536.5</v>
      </c>
      <c r="P826">
        <f>INDEX([1]Opioid_prescription_amounts!$C$2:$E$3144,MATCH(B826,[1]Opioid_prescription_amounts!$C$2:$C$3144,0),3)</f>
        <v>1934.2</v>
      </c>
      <c r="Q826" t="s">
        <v>835</v>
      </c>
    </row>
    <row r="827" spans="2:17" x14ac:dyDescent="0.25">
      <c r="B827" t="str">
        <f t="shared" si="14"/>
        <v>Fremont</v>
      </c>
      <c r="C827" t="s">
        <v>836</v>
      </c>
      <c r="D827">
        <v>7441</v>
      </c>
      <c r="E827">
        <v>7438</v>
      </c>
      <c r="F827">
        <v>7434</v>
      </c>
      <c r="G827">
        <v>7370</v>
      </c>
      <c r="H827">
        <v>7140</v>
      </c>
      <c r="I827">
        <v>7069</v>
      </c>
      <c r="J827">
        <v>7030</v>
      </c>
      <c r="K827">
        <v>6913</v>
      </c>
      <c r="L827">
        <v>6951</v>
      </c>
      <c r="M827">
        <v>6952</v>
      </c>
      <c r="N827">
        <v>6993</v>
      </c>
      <c r="O827">
        <f>INDEX([1]Opioid_prescription_amounts!$C$2:$E$3144,MATCH(B827,[1]Opioid_prescription_amounts!$C$2:$C$3144,0),2)</f>
        <v>832.8</v>
      </c>
      <c r="P827">
        <f>INDEX([1]Opioid_prescription_amounts!$C$2:$E$3144,MATCH(B827,[1]Opioid_prescription_amounts!$C$2:$C$3144,0),3)</f>
        <v>676.5</v>
      </c>
      <c r="Q827" t="s">
        <v>836</v>
      </c>
    </row>
    <row r="828" spans="2:17" x14ac:dyDescent="0.25">
      <c r="B828" t="str">
        <f t="shared" si="14"/>
        <v>Greene</v>
      </c>
      <c r="C828" t="s">
        <v>837</v>
      </c>
      <c r="D828">
        <v>9336</v>
      </c>
      <c r="E828">
        <v>9337</v>
      </c>
      <c r="F828">
        <v>9362</v>
      </c>
      <c r="G828">
        <v>9330</v>
      </c>
      <c r="H828">
        <v>9180</v>
      </c>
      <c r="I828">
        <v>9158</v>
      </c>
      <c r="J828">
        <v>9123</v>
      </c>
      <c r="K828">
        <v>8942</v>
      </c>
      <c r="L828">
        <v>9000</v>
      </c>
      <c r="M828">
        <v>8969</v>
      </c>
      <c r="N828">
        <v>8981</v>
      </c>
      <c r="O828">
        <f>INDEX([1]Opioid_prescription_amounts!$C$2:$E$3144,MATCH(B828,[1]Opioid_prescription_amounts!$C$2:$C$3144,0),2)</f>
        <v>175</v>
      </c>
      <c r="P828">
        <f>INDEX([1]Opioid_prescription_amounts!$C$2:$E$3144,MATCH(B828,[1]Opioid_prescription_amounts!$C$2:$C$3144,0),3)</f>
        <v>309.3</v>
      </c>
      <c r="Q828" t="s">
        <v>837</v>
      </c>
    </row>
    <row r="829" spans="2:17" x14ac:dyDescent="0.25">
      <c r="B829" t="str">
        <f t="shared" si="14"/>
        <v>Grundy</v>
      </c>
      <c r="C829" t="s">
        <v>838</v>
      </c>
      <c r="D829">
        <v>12453</v>
      </c>
      <c r="E829">
        <v>12453</v>
      </c>
      <c r="F829">
        <v>12465</v>
      </c>
      <c r="G829">
        <v>12479</v>
      </c>
      <c r="H829">
        <v>12440</v>
      </c>
      <c r="I829">
        <v>12343</v>
      </c>
      <c r="J829">
        <v>12391</v>
      </c>
      <c r="K829">
        <v>12404</v>
      </c>
      <c r="L829">
        <v>12286</v>
      </c>
      <c r="M829">
        <v>12322</v>
      </c>
      <c r="N829">
        <v>12304</v>
      </c>
      <c r="O829">
        <f>INDEX([1]Opioid_prescription_amounts!$C$2:$E$3144,MATCH(B829,[1]Opioid_prescription_amounts!$C$2:$C$3144,0),2)</f>
        <v>47.2</v>
      </c>
      <c r="P829">
        <f>INDEX([1]Opioid_prescription_amounts!$C$2:$E$3144,MATCH(B829,[1]Opioid_prescription_amounts!$C$2:$C$3144,0),3)</f>
        <v>141.30000000000001</v>
      </c>
      <c r="Q829" t="s">
        <v>838</v>
      </c>
    </row>
    <row r="830" spans="2:17" x14ac:dyDescent="0.25">
      <c r="B830" t="str">
        <f t="shared" si="14"/>
        <v>Guthrie</v>
      </c>
      <c r="C830" t="s">
        <v>839</v>
      </c>
      <c r="D830">
        <v>10954</v>
      </c>
      <c r="E830">
        <v>10955</v>
      </c>
      <c r="F830">
        <v>10937</v>
      </c>
      <c r="G830">
        <v>10858</v>
      </c>
      <c r="H830">
        <v>10761</v>
      </c>
      <c r="I830">
        <v>10671</v>
      </c>
      <c r="J830">
        <v>10685</v>
      </c>
      <c r="K830">
        <v>10652</v>
      </c>
      <c r="L830">
        <v>10646</v>
      </c>
      <c r="M830">
        <v>10667</v>
      </c>
      <c r="N830">
        <v>10720</v>
      </c>
      <c r="O830">
        <f>INDEX([1]Opioid_prescription_amounts!$C$2:$E$3144,MATCH(B830,[1]Opioid_prescription_amounts!$C$2:$C$3144,0),2)</f>
        <v>270.60000000000002</v>
      </c>
      <c r="P830">
        <f>INDEX([1]Opioid_prescription_amounts!$C$2:$E$3144,MATCH(B830,[1]Opioid_prescription_amounts!$C$2:$C$3144,0),3)</f>
        <v>49.9</v>
      </c>
      <c r="Q830" t="s">
        <v>839</v>
      </c>
    </row>
    <row r="831" spans="2:17" x14ac:dyDescent="0.25">
      <c r="B831" t="str">
        <f t="shared" si="14"/>
        <v>Hamilton</v>
      </c>
      <c r="C831" t="s">
        <v>840</v>
      </c>
      <c r="D831">
        <v>15673</v>
      </c>
      <c r="E831">
        <v>15673</v>
      </c>
      <c r="F831">
        <v>15631</v>
      </c>
      <c r="G831">
        <v>15463</v>
      </c>
      <c r="H831">
        <v>15317</v>
      </c>
      <c r="I831">
        <v>15342</v>
      </c>
      <c r="J831">
        <v>15215</v>
      </c>
      <c r="K831">
        <v>15223</v>
      </c>
      <c r="L831">
        <v>15093</v>
      </c>
      <c r="M831">
        <v>15069</v>
      </c>
      <c r="N831">
        <v>14952</v>
      </c>
      <c r="O831">
        <f>INDEX([1]Opioid_prescription_amounts!$C$2:$E$3144,MATCH(B831,[1]Opioid_prescription_amounts!$C$2:$C$3144,0),2)</f>
        <v>624.79999999999995</v>
      </c>
      <c r="P831">
        <f>INDEX([1]Opioid_prescription_amounts!$C$2:$E$3144,MATCH(B831,[1]Opioid_prescription_amounts!$C$2:$C$3144,0),3)</f>
        <v>300.39999999999998</v>
      </c>
      <c r="Q831" t="s">
        <v>840</v>
      </c>
    </row>
    <row r="832" spans="2:17" x14ac:dyDescent="0.25">
      <c r="B832" t="str">
        <f t="shared" si="14"/>
        <v>Hancock</v>
      </c>
      <c r="C832" t="s">
        <v>841</v>
      </c>
      <c r="D832">
        <v>11341</v>
      </c>
      <c r="E832">
        <v>11338</v>
      </c>
      <c r="F832">
        <v>11297</v>
      </c>
      <c r="G832">
        <v>11291</v>
      </c>
      <c r="H832">
        <v>11175</v>
      </c>
      <c r="I832">
        <v>11131</v>
      </c>
      <c r="J832">
        <v>11041</v>
      </c>
      <c r="K832">
        <v>11028</v>
      </c>
      <c r="L832">
        <v>10887</v>
      </c>
      <c r="M832">
        <v>10773</v>
      </c>
      <c r="N832">
        <v>10712</v>
      </c>
      <c r="O832">
        <f>INDEX([1]Opioid_prescription_amounts!$C$2:$E$3144,MATCH(B832,[1]Opioid_prescription_amounts!$C$2:$C$3144,0),2)</f>
        <v>247.7</v>
      </c>
      <c r="P832">
        <f>INDEX([1]Opioid_prescription_amounts!$C$2:$E$3144,MATCH(B832,[1]Opioid_prescription_amounts!$C$2:$C$3144,0),3)</f>
        <v>396</v>
      </c>
      <c r="Q832" t="s">
        <v>841</v>
      </c>
    </row>
    <row r="833" spans="2:17" x14ac:dyDescent="0.25">
      <c r="B833" t="str">
        <f t="shared" si="14"/>
        <v>Hardin</v>
      </c>
      <c r="C833" t="s">
        <v>842</v>
      </c>
      <c r="D833">
        <v>17534</v>
      </c>
      <c r="E833">
        <v>17534</v>
      </c>
      <c r="F833">
        <v>17543</v>
      </c>
      <c r="G833">
        <v>17374</v>
      </c>
      <c r="H833">
        <v>17357</v>
      </c>
      <c r="I833">
        <v>17388</v>
      </c>
      <c r="J833">
        <v>17331</v>
      </c>
      <c r="K833">
        <v>17256</v>
      </c>
      <c r="L833">
        <v>17173</v>
      </c>
      <c r="M833">
        <v>17007</v>
      </c>
      <c r="N833">
        <v>16868</v>
      </c>
      <c r="O833">
        <f>INDEX([1]Opioid_prescription_amounts!$C$2:$E$3144,MATCH(B833,[1]Opioid_prescription_amounts!$C$2:$C$3144,0),2)</f>
        <v>614.6</v>
      </c>
      <c r="P833">
        <f>INDEX([1]Opioid_prescription_amounts!$C$2:$E$3144,MATCH(B833,[1]Opioid_prescription_amounts!$C$2:$C$3144,0),3)</f>
        <v>511</v>
      </c>
      <c r="Q833" t="s">
        <v>842</v>
      </c>
    </row>
    <row r="834" spans="2:17" x14ac:dyDescent="0.25">
      <c r="B834" t="str">
        <f t="shared" si="14"/>
        <v>Harrison</v>
      </c>
      <c r="C834" t="s">
        <v>843</v>
      </c>
      <c r="D834">
        <v>14928</v>
      </c>
      <c r="E834">
        <v>14937</v>
      </c>
      <c r="F834">
        <v>14909</v>
      </c>
      <c r="G834">
        <v>14764</v>
      </c>
      <c r="H834">
        <v>14474</v>
      </c>
      <c r="I834">
        <v>14357</v>
      </c>
      <c r="J834">
        <v>14266</v>
      </c>
      <c r="K834">
        <v>14140</v>
      </c>
      <c r="L834">
        <v>14048</v>
      </c>
      <c r="M834">
        <v>14129</v>
      </c>
      <c r="N834">
        <v>14134</v>
      </c>
      <c r="O834">
        <f>INDEX([1]Opioid_prescription_amounts!$C$2:$E$3144,MATCH(B834,[1]Opioid_prescription_amounts!$C$2:$C$3144,0),2)</f>
        <v>533.5</v>
      </c>
      <c r="P834">
        <f>INDEX([1]Opioid_prescription_amounts!$C$2:$E$3144,MATCH(B834,[1]Opioid_prescription_amounts!$C$2:$C$3144,0),3)</f>
        <v>708.6</v>
      </c>
      <c r="Q834" t="s">
        <v>843</v>
      </c>
    </row>
    <row r="835" spans="2:17" x14ac:dyDescent="0.25">
      <c r="B835" t="str">
        <f t="shared" si="14"/>
        <v>Henry</v>
      </c>
      <c r="C835" t="s">
        <v>844</v>
      </c>
      <c r="D835">
        <v>20145</v>
      </c>
      <c r="E835">
        <v>20145</v>
      </c>
      <c r="F835">
        <v>20106</v>
      </c>
      <c r="G835">
        <v>20238</v>
      </c>
      <c r="H835">
        <v>19995</v>
      </c>
      <c r="I835">
        <v>20022</v>
      </c>
      <c r="J835">
        <v>19832</v>
      </c>
      <c r="K835">
        <v>19844</v>
      </c>
      <c r="L835">
        <v>19829</v>
      </c>
      <c r="M835">
        <v>20060</v>
      </c>
      <c r="N835">
        <v>20067</v>
      </c>
      <c r="O835">
        <f>INDEX([1]Opioid_prescription_amounts!$C$2:$E$3144,MATCH(B835,[1]Opioid_prescription_amounts!$C$2:$C$3144,0),2)</f>
        <v>208.4</v>
      </c>
      <c r="P835">
        <f>INDEX([1]Opioid_prescription_amounts!$C$2:$E$3144,MATCH(B835,[1]Opioid_prescription_amounts!$C$2:$C$3144,0),3)</f>
        <v>300.7</v>
      </c>
      <c r="Q835" t="s">
        <v>844</v>
      </c>
    </row>
    <row r="836" spans="2:17" x14ac:dyDescent="0.25">
      <c r="B836" t="str">
        <f t="shared" ref="B836:B899" si="15">LEFT(C836,(FIND("County",C836)-2))</f>
        <v>Howard</v>
      </c>
      <c r="C836" t="s">
        <v>845</v>
      </c>
      <c r="D836">
        <v>9566</v>
      </c>
      <c r="E836">
        <v>9564</v>
      </c>
      <c r="F836">
        <v>9568</v>
      </c>
      <c r="G836">
        <v>9545</v>
      </c>
      <c r="H836">
        <v>9548</v>
      </c>
      <c r="I836">
        <v>9439</v>
      </c>
      <c r="J836">
        <v>9351</v>
      </c>
      <c r="K836">
        <v>9312</v>
      </c>
      <c r="L836">
        <v>9253</v>
      </c>
      <c r="M836">
        <v>9219</v>
      </c>
      <c r="N836">
        <v>9187</v>
      </c>
      <c r="O836">
        <f>INDEX([1]Opioid_prescription_amounts!$C$2:$E$3144,MATCH(B836,[1]Opioid_prescription_amounts!$C$2:$C$3144,0),2)</f>
        <v>1161.0999999999999</v>
      </c>
      <c r="P836">
        <f>INDEX([1]Opioid_prescription_amounts!$C$2:$E$3144,MATCH(B836,[1]Opioid_prescription_amounts!$C$2:$C$3144,0),3)</f>
        <v>1057.5999999999999</v>
      </c>
      <c r="Q836" t="s">
        <v>845</v>
      </c>
    </row>
    <row r="837" spans="2:17" x14ac:dyDescent="0.25">
      <c r="B837" t="str">
        <f t="shared" si="15"/>
        <v>Humboldt</v>
      </c>
      <c r="C837" t="s">
        <v>846</v>
      </c>
      <c r="D837">
        <v>9815</v>
      </c>
      <c r="E837">
        <v>9814</v>
      </c>
      <c r="F837">
        <v>9793</v>
      </c>
      <c r="G837">
        <v>9781</v>
      </c>
      <c r="H837">
        <v>9722</v>
      </c>
      <c r="I837">
        <v>9676</v>
      </c>
      <c r="J837">
        <v>9635</v>
      </c>
      <c r="K837">
        <v>9550</v>
      </c>
      <c r="L837">
        <v>9519</v>
      </c>
      <c r="M837">
        <v>9578</v>
      </c>
      <c r="N837">
        <v>9547</v>
      </c>
      <c r="O837">
        <f>INDEX([1]Opioid_prescription_amounts!$C$2:$E$3144,MATCH(B837,[1]Opioid_prescription_amounts!$C$2:$C$3144,0),2)</f>
        <v>1837.1</v>
      </c>
      <c r="P837">
        <f>INDEX([1]Opioid_prescription_amounts!$C$2:$E$3144,MATCH(B837,[1]Opioid_prescription_amounts!$C$2:$C$3144,0),3)</f>
        <v>1142.0999999999999</v>
      </c>
      <c r="Q837" t="s">
        <v>846</v>
      </c>
    </row>
    <row r="838" spans="2:17" x14ac:dyDescent="0.25">
      <c r="B838" t="str">
        <f t="shared" si="15"/>
        <v>Ida</v>
      </c>
      <c r="C838" t="s">
        <v>847</v>
      </c>
      <c r="D838">
        <v>7089</v>
      </c>
      <c r="E838">
        <v>7089</v>
      </c>
      <c r="F838">
        <v>7067</v>
      </c>
      <c r="G838">
        <v>7044</v>
      </c>
      <c r="H838">
        <v>7043</v>
      </c>
      <c r="I838">
        <v>7073</v>
      </c>
      <c r="J838">
        <v>6970</v>
      </c>
      <c r="K838">
        <v>6961</v>
      </c>
      <c r="L838">
        <v>6954</v>
      </c>
      <c r="M838">
        <v>6856</v>
      </c>
      <c r="N838">
        <v>6841</v>
      </c>
      <c r="O838">
        <f>INDEX([1]Opioid_prescription_amounts!$C$2:$E$3144,MATCH(B838,[1]Opioid_prescription_amounts!$C$2:$C$3144,0),2)</f>
        <v>613.6</v>
      </c>
      <c r="P838">
        <f>INDEX([1]Opioid_prescription_amounts!$C$2:$E$3144,MATCH(B838,[1]Opioid_prescription_amounts!$C$2:$C$3144,0),3)</f>
        <v>266.8</v>
      </c>
      <c r="Q838" t="s">
        <v>847</v>
      </c>
    </row>
    <row r="839" spans="2:17" x14ac:dyDescent="0.25">
      <c r="B839" t="str">
        <f t="shared" si="15"/>
        <v>Iowa</v>
      </c>
      <c r="C839" t="s">
        <v>848</v>
      </c>
      <c r="D839">
        <v>16355</v>
      </c>
      <c r="E839">
        <v>16355</v>
      </c>
      <c r="F839">
        <v>16335</v>
      </c>
      <c r="G839">
        <v>16320</v>
      </c>
      <c r="H839">
        <v>16177</v>
      </c>
      <c r="I839">
        <v>16279</v>
      </c>
      <c r="J839">
        <v>16314</v>
      </c>
      <c r="K839">
        <v>16278</v>
      </c>
      <c r="L839">
        <v>16185</v>
      </c>
      <c r="M839">
        <v>16118</v>
      </c>
      <c r="N839">
        <v>16141</v>
      </c>
      <c r="O839">
        <f>INDEX([1]Opioid_prescription_amounts!$C$2:$E$3144,MATCH(B839,[1]Opioid_prescription_amounts!$C$2:$C$3144,0),2)</f>
        <v>138.19999999999999</v>
      </c>
      <c r="P839">
        <f>INDEX([1]Opioid_prescription_amounts!$C$2:$E$3144,MATCH(B839,[1]Opioid_prescription_amounts!$C$2:$C$3144,0),3)</f>
        <v>196.3</v>
      </c>
      <c r="Q839" t="s">
        <v>848</v>
      </c>
    </row>
    <row r="840" spans="2:17" x14ac:dyDescent="0.25">
      <c r="B840" t="str">
        <f t="shared" si="15"/>
        <v>Jackson</v>
      </c>
      <c r="C840" t="s">
        <v>849</v>
      </c>
      <c r="D840">
        <v>19848</v>
      </c>
      <c r="E840">
        <v>19853</v>
      </c>
      <c r="F840">
        <v>19828</v>
      </c>
      <c r="G840">
        <v>19730</v>
      </c>
      <c r="H840">
        <v>19682</v>
      </c>
      <c r="I840">
        <v>19514</v>
      </c>
      <c r="J840">
        <v>19427</v>
      </c>
      <c r="K840">
        <v>19362</v>
      </c>
      <c r="L840">
        <v>19387</v>
      </c>
      <c r="M840">
        <v>19368</v>
      </c>
      <c r="N840">
        <v>19432</v>
      </c>
      <c r="O840">
        <f>INDEX([1]Opioid_prescription_amounts!$C$2:$E$3144,MATCH(B840,[1]Opioid_prescription_amounts!$C$2:$C$3144,0),2)</f>
        <v>1026.8</v>
      </c>
      <c r="P840">
        <f>INDEX([1]Opioid_prescription_amounts!$C$2:$E$3144,MATCH(B840,[1]Opioid_prescription_amounts!$C$2:$C$3144,0),3)</f>
        <v>902.1</v>
      </c>
      <c r="Q840" t="s">
        <v>849</v>
      </c>
    </row>
    <row r="841" spans="2:17" x14ac:dyDescent="0.25">
      <c r="B841" t="str">
        <f t="shared" si="15"/>
        <v>Jasper</v>
      </c>
      <c r="C841" t="s">
        <v>850</v>
      </c>
      <c r="D841">
        <v>36842</v>
      </c>
      <c r="E841">
        <v>36842</v>
      </c>
      <c r="F841">
        <v>36813</v>
      </c>
      <c r="G841">
        <v>36617</v>
      </c>
      <c r="H841">
        <v>36574</v>
      </c>
      <c r="I841">
        <v>36729</v>
      </c>
      <c r="J841">
        <v>36882</v>
      </c>
      <c r="K841">
        <v>36740</v>
      </c>
      <c r="L841">
        <v>36703</v>
      </c>
      <c r="M841">
        <v>36985</v>
      </c>
      <c r="N841">
        <v>37147</v>
      </c>
      <c r="O841">
        <f>INDEX([1]Opioid_prescription_amounts!$C$2:$E$3144,MATCH(B841,[1]Opioid_prescription_amounts!$C$2:$C$3144,0),2)</f>
        <v>314.89999999999998</v>
      </c>
      <c r="P841">
        <f>INDEX([1]Opioid_prescription_amounts!$C$2:$E$3144,MATCH(B841,[1]Opioid_prescription_amounts!$C$2:$C$3144,0),3)</f>
        <v>407.8</v>
      </c>
      <c r="Q841" t="s">
        <v>850</v>
      </c>
    </row>
    <row r="842" spans="2:17" x14ac:dyDescent="0.25">
      <c r="B842" t="str">
        <f t="shared" si="15"/>
        <v>Jefferson</v>
      </c>
      <c r="C842" t="s">
        <v>851</v>
      </c>
      <c r="D842">
        <v>16843</v>
      </c>
      <c r="E842">
        <v>16840</v>
      </c>
      <c r="F842">
        <v>16836</v>
      </c>
      <c r="G842">
        <v>17092</v>
      </c>
      <c r="H842">
        <v>17274</v>
      </c>
      <c r="I842">
        <v>17629</v>
      </c>
      <c r="J842">
        <v>17792</v>
      </c>
      <c r="K842">
        <v>17916</v>
      </c>
      <c r="L842">
        <v>18064</v>
      </c>
      <c r="M842">
        <v>18233</v>
      </c>
      <c r="N842">
        <v>18381</v>
      </c>
      <c r="O842">
        <f>INDEX([1]Opioid_prescription_amounts!$C$2:$E$3144,MATCH(B842,[1]Opioid_prescription_amounts!$C$2:$C$3144,0),2)</f>
        <v>1147.5</v>
      </c>
      <c r="P842">
        <f>INDEX([1]Opioid_prescription_amounts!$C$2:$E$3144,MATCH(B842,[1]Opioid_prescription_amounts!$C$2:$C$3144,0),3)</f>
        <v>1039.0999999999999</v>
      </c>
      <c r="Q842" t="s">
        <v>851</v>
      </c>
    </row>
    <row r="843" spans="2:17" x14ac:dyDescent="0.25">
      <c r="B843" t="str">
        <f t="shared" si="15"/>
        <v>Johnson</v>
      </c>
      <c r="C843" t="s">
        <v>852</v>
      </c>
      <c r="D843">
        <v>130882</v>
      </c>
      <c r="E843">
        <v>130882</v>
      </c>
      <c r="F843">
        <v>131339</v>
      </c>
      <c r="G843">
        <v>134066</v>
      </c>
      <c r="H843">
        <v>137096</v>
      </c>
      <c r="I843">
        <v>140160</v>
      </c>
      <c r="J843">
        <v>142745</v>
      </c>
      <c r="K843">
        <v>144931</v>
      </c>
      <c r="L843">
        <v>146858</v>
      </c>
      <c r="M843">
        <v>149213</v>
      </c>
      <c r="N843">
        <v>151260</v>
      </c>
      <c r="O843">
        <f>INDEX([1]Opioid_prescription_amounts!$C$2:$E$3144,MATCH(B843,[1]Opioid_prescription_amounts!$C$2:$C$3144,0),2)</f>
        <v>374.1</v>
      </c>
      <c r="P843">
        <f>INDEX([1]Opioid_prescription_amounts!$C$2:$E$3144,MATCH(B843,[1]Opioid_prescription_amounts!$C$2:$C$3144,0),3)</f>
        <v>1113.9000000000001</v>
      </c>
      <c r="Q843" t="s">
        <v>852</v>
      </c>
    </row>
    <row r="844" spans="2:17" x14ac:dyDescent="0.25">
      <c r="B844" t="str">
        <f t="shared" si="15"/>
        <v>Jones</v>
      </c>
      <c r="C844" t="s">
        <v>853</v>
      </c>
      <c r="D844">
        <v>20638</v>
      </c>
      <c r="E844">
        <v>20636</v>
      </c>
      <c r="F844">
        <v>20689</v>
      </c>
      <c r="G844">
        <v>20739</v>
      </c>
      <c r="H844">
        <v>20597</v>
      </c>
      <c r="I844">
        <v>20517</v>
      </c>
      <c r="J844">
        <v>20542</v>
      </c>
      <c r="K844">
        <v>20444</v>
      </c>
      <c r="L844">
        <v>20424</v>
      </c>
      <c r="M844">
        <v>20684</v>
      </c>
      <c r="N844">
        <v>20744</v>
      </c>
      <c r="O844">
        <f>INDEX([1]Opioid_prescription_amounts!$C$2:$E$3144,MATCH(B844,[1]Opioid_prescription_amounts!$C$2:$C$3144,0),2)</f>
        <v>518</v>
      </c>
      <c r="P844">
        <f>INDEX([1]Opioid_prescription_amounts!$C$2:$E$3144,MATCH(B844,[1]Opioid_prescription_amounts!$C$2:$C$3144,0),3)</f>
        <v>626.79999999999995</v>
      </c>
      <c r="Q844" t="s">
        <v>853</v>
      </c>
    </row>
    <row r="845" spans="2:17" x14ac:dyDescent="0.25">
      <c r="B845" t="str">
        <f t="shared" si="15"/>
        <v>Keokuk</v>
      </c>
      <c r="C845" t="s">
        <v>854</v>
      </c>
      <c r="D845">
        <v>10511</v>
      </c>
      <c r="E845">
        <v>10511</v>
      </c>
      <c r="F845">
        <v>10509</v>
      </c>
      <c r="G845">
        <v>10398</v>
      </c>
      <c r="H845">
        <v>10428</v>
      </c>
      <c r="I845">
        <v>10339</v>
      </c>
      <c r="J845">
        <v>10285</v>
      </c>
      <c r="K845">
        <v>10172</v>
      </c>
      <c r="L845">
        <v>10168</v>
      </c>
      <c r="M845">
        <v>10149</v>
      </c>
      <c r="N845">
        <v>10225</v>
      </c>
      <c r="O845">
        <f>INDEX([1]Opioid_prescription_amounts!$C$2:$E$3144,MATCH(B845,[1]Opioid_prescription_amounts!$C$2:$C$3144,0),2)</f>
        <v>111.4</v>
      </c>
      <c r="P845" t="str">
        <f>INDEX([1]Opioid_prescription_amounts!$C$2:$E$3144,MATCH(B845,[1]Opioid_prescription_amounts!$C$2:$C$3144,0),3)</f>
        <v>N/A</v>
      </c>
      <c r="Q845" t="s">
        <v>854</v>
      </c>
    </row>
    <row r="846" spans="2:17" x14ac:dyDescent="0.25">
      <c r="B846" t="str">
        <f t="shared" si="15"/>
        <v>Kossuth</v>
      </c>
      <c r="C846" t="s">
        <v>855</v>
      </c>
      <c r="D846">
        <v>15543</v>
      </c>
      <c r="E846">
        <v>15545</v>
      </c>
      <c r="F846">
        <v>15525</v>
      </c>
      <c r="G846">
        <v>15398</v>
      </c>
      <c r="H846">
        <v>15412</v>
      </c>
      <c r="I846">
        <v>15333</v>
      </c>
      <c r="J846">
        <v>15227</v>
      </c>
      <c r="K846">
        <v>15159</v>
      </c>
      <c r="L846">
        <v>15110</v>
      </c>
      <c r="M846">
        <v>14970</v>
      </c>
      <c r="N846">
        <v>14908</v>
      </c>
      <c r="O846">
        <f>INDEX([1]Opioid_prescription_amounts!$C$2:$E$3144,MATCH(B846,[1]Opioid_prescription_amounts!$C$2:$C$3144,0),2)</f>
        <v>237.5</v>
      </c>
      <c r="P846">
        <f>INDEX([1]Opioid_prescription_amounts!$C$2:$E$3144,MATCH(B846,[1]Opioid_prescription_amounts!$C$2:$C$3144,0),3)</f>
        <v>359.2</v>
      </c>
      <c r="Q846" t="s">
        <v>855</v>
      </c>
    </row>
    <row r="847" spans="2:17" x14ac:dyDescent="0.25">
      <c r="B847" t="str">
        <f t="shared" si="15"/>
        <v>Lee</v>
      </c>
      <c r="C847" t="s">
        <v>856</v>
      </c>
      <c r="D847">
        <v>35862</v>
      </c>
      <c r="E847">
        <v>35862</v>
      </c>
      <c r="F847">
        <v>35849</v>
      </c>
      <c r="G847">
        <v>35567</v>
      </c>
      <c r="H847">
        <v>35538</v>
      </c>
      <c r="I847">
        <v>35236</v>
      </c>
      <c r="J847">
        <v>35056</v>
      </c>
      <c r="K847">
        <v>34893</v>
      </c>
      <c r="L847">
        <v>34459</v>
      </c>
      <c r="M847">
        <v>34243</v>
      </c>
      <c r="N847">
        <v>34055</v>
      </c>
      <c r="O847">
        <f>INDEX([1]Opioid_prescription_amounts!$C$2:$E$3144,MATCH(B847,[1]Opioid_prescription_amounts!$C$2:$C$3144,0),2)</f>
        <v>502.1</v>
      </c>
      <c r="P847">
        <f>INDEX([1]Opioid_prescription_amounts!$C$2:$E$3144,MATCH(B847,[1]Opioid_prescription_amounts!$C$2:$C$3144,0),3)</f>
        <v>404.4</v>
      </c>
      <c r="Q847" t="s">
        <v>856</v>
      </c>
    </row>
    <row r="848" spans="2:17" x14ac:dyDescent="0.25">
      <c r="B848" t="str">
        <f t="shared" si="15"/>
        <v>Linn</v>
      </c>
      <c r="C848" t="s">
        <v>857</v>
      </c>
      <c r="D848">
        <v>211226</v>
      </c>
      <c r="E848">
        <v>211238</v>
      </c>
      <c r="F848">
        <v>211697</v>
      </c>
      <c r="G848">
        <v>214177</v>
      </c>
      <c r="H848">
        <v>215462</v>
      </c>
      <c r="I848">
        <v>216480</v>
      </c>
      <c r="J848">
        <v>218125</v>
      </c>
      <c r="K848">
        <v>220211</v>
      </c>
      <c r="L848">
        <v>222081</v>
      </c>
      <c r="M848">
        <v>224277</v>
      </c>
      <c r="N848">
        <v>225909</v>
      </c>
      <c r="O848">
        <f>INDEX([1]Opioid_prescription_amounts!$C$2:$E$3144,MATCH(B848,[1]Opioid_prescription_amounts!$C$2:$C$3144,0),2)</f>
        <v>449.9</v>
      </c>
      <c r="P848">
        <f>INDEX([1]Opioid_prescription_amounts!$C$2:$E$3144,MATCH(B848,[1]Opioid_prescription_amounts!$C$2:$C$3144,0),3)</f>
        <v>420.2</v>
      </c>
      <c r="Q848" t="s">
        <v>857</v>
      </c>
    </row>
    <row r="849" spans="2:17" x14ac:dyDescent="0.25">
      <c r="B849" t="str">
        <f t="shared" si="15"/>
        <v>Louisa</v>
      </c>
      <c r="C849" t="s">
        <v>858</v>
      </c>
      <c r="D849">
        <v>11387</v>
      </c>
      <c r="E849">
        <v>11387</v>
      </c>
      <c r="F849">
        <v>11382</v>
      </c>
      <c r="G849">
        <v>11380</v>
      </c>
      <c r="H849">
        <v>11361</v>
      </c>
      <c r="I849">
        <v>11349</v>
      </c>
      <c r="J849">
        <v>11254</v>
      </c>
      <c r="K849">
        <v>11279</v>
      </c>
      <c r="L849">
        <v>11212</v>
      </c>
      <c r="M849">
        <v>11203</v>
      </c>
      <c r="N849">
        <v>11169</v>
      </c>
      <c r="O849">
        <f>INDEX([1]Opioid_prescription_amounts!$C$2:$E$3144,MATCH(B849,[1]Opioid_prescription_amounts!$C$2:$C$3144,0),2)</f>
        <v>108.8</v>
      </c>
      <c r="P849">
        <f>INDEX([1]Opioid_prescription_amounts!$C$2:$E$3144,MATCH(B849,[1]Opioid_prescription_amounts!$C$2:$C$3144,0),3)</f>
        <v>165.7</v>
      </c>
      <c r="Q849" t="s">
        <v>858</v>
      </c>
    </row>
    <row r="850" spans="2:17" x14ac:dyDescent="0.25">
      <c r="B850" t="str">
        <f t="shared" si="15"/>
        <v>Lucas</v>
      </c>
      <c r="C850" t="s">
        <v>859</v>
      </c>
      <c r="D850">
        <v>8898</v>
      </c>
      <c r="E850">
        <v>8900</v>
      </c>
      <c r="F850">
        <v>8898</v>
      </c>
      <c r="G850">
        <v>8878</v>
      </c>
      <c r="H850">
        <v>8777</v>
      </c>
      <c r="I850">
        <v>8695</v>
      </c>
      <c r="J850">
        <v>8633</v>
      </c>
      <c r="K850">
        <v>8607</v>
      </c>
      <c r="L850">
        <v>8552</v>
      </c>
      <c r="M850">
        <v>8550</v>
      </c>
      <c r="N850">
        <v>8645</v>
      </c>
      <c r="O850">
        <f>INDEX([1]Opioid_prescription_amounts!$C$2:$E$3144,MATCH(B850,[1]Opioid_prescription_amounts!$C$2:$C$3144,0),2)</f>
        <v>840.7</v>
      </c>
      <c r="P850">
        <f>INDEX([1]Opioid_prescription_amounts!$C$2:$E$3144,MATCH(B850,[1]Opioid_prescription_amounts!$C$2:$C$3144,0),3)</f>
        <v>990.4</v>
      </c>
      <c r="Q850" t="s">
        <v>859</v>
      </c>
    </row>
    <row r="851" spans="2:17" x14ac:dyDescent="0.25">
      <c r="B851" t="str">
        <f t="shared" si="15"/>
        <v>Lyon</v>
      </c>
      <c r="C851" t="s">
        <v>860</v>
      </c>
      <c r="D851">
        <v>11581</v>
      </c>
      <c r="E851">
        <v>11581</v>
      </c>
      <c r="F851">
        <v>11568</v>
      </c>
      <c r="G851">
        <v>11691</v>
      </c>
      <c r="H851">
        <v>11757</v>
      </c>
      <c r="I851">
        <v>11696</v>
      </c>
      <c r="J851">
        <v>11703</v>
      </c>
      <c r="K851">
        <v>11751</v>
      </c>
      <c r="L851">
        <v>11781</v>
      </c>
      <c r="M851">
        <v>11797</v>
      </c>
      <c r="N851">
        <v>11811</v>
      </c>
      <c r="O851">
        <f>INDEX([1]Opioid_prescription_amounts!$C$2:$E$3144,MATCH(B851,[1]Opioid_prescription_amounts!$C$2:$C$3144,0),2)</f>
        <v>223</v>
      </c>
      <c r="P851">
        <f>INDEX([1]Opioid_prescription_amounts!$C$2:$E$3144,MATCH(B851,[1]Opioid_prescription_amounts!$C$2:$C$3144,0),3)</f>
        <v>197</v>
      </c>
      <c r="Q851" t="s">
        <v>860</v>
      </c>
    </row>
    <row r="852" spans="2:17" x14ac:dyDescent="0.25">
      <c r="B852" t="str">
        <f t="shared" si="15"/>
        <v>Madison</v>
      </c>
      <c r="C852" t="s">
        <v>861</v>
      </c>
      <c r="D852">
        <v>15679</v>
      </c>
      <c r="E852">
        <v>15679</v>
      </c>
      <c r="F852">
        <v>15737</v>
      </c>
      <c r="G852">
        <v>15737</v>
      </c>
      <c r="H852">
        <v>15639</v>
      </c>
      <c r="I852">
        <v>15482</v>
      </c>
      <c r="J852">
        <v>15615</v>
      </c>
      <c r="K852">
        <v>15731</v>
      </c>
      <c r="L852">
        <v>15824</v>
      </c>
      <c r="M852">
        <v>16030</v>
      </c>
      <c r="N852">
        <v>16249</v>
      </c>
      <c r="O852">
        <f>INDEX([1]Opioid_prescription_amounts!$C$2:$E$3144,MATCH(B852,[1]Opioid_prescription_amounts!$C$2:$C$3144,0),2)</f>
        <v>985.4</v>
      </c>
      <c r="P852">
        <f>INDEX([1]Opioid_prescription_amounts!$C$2:$E$3144,MATCH(B852,[1]Opioid_prescription_amounts!$C$2:$C$3144,0),3)</f>
        <v>882.9</v>
      </c>
      <c r="Q852" t="s">
        <v>861</v>
      </c>
    </row>
    <row r="853" spans="2:17" x14ac:dyDescent="0.25">
      <c r="B853" t="str">
        <f t="shared" si="15"/>
        <v>Mahaska</v>
      </c>
      <c r="C853" t="s">
        <v>862</v>
      </c>
      <c r="D853">
        <v>22381</v>
      </c>
      <c r="E853">
        <v>22382</v>
      </c>
      <c r="F853">
        <v>22408</v>
      </c>
      <c r="G853">
        <v>22498</v>
      </c>
      <c r="H853">
        <v>22399</v>
      </c>
      <c r="I853">
        <v>22422</v>
      </c>
      <c r="J853">
        <v>22365</v>
      </c>
      <c r="K853">
        <v>22308</v>
      </c>
      <c r="L853">
        <v>22172</v>
      </c>
      <c r="M853">
        <v>22197</v>
      </c>
      <c r="N853">
        <v>22000</v>
      </c>
      <c r="O853">
        <f>INDEX([1]Opioid_prescription_amounts!$C$2:$E$3144,MATCH(B853,[1]Opioid_prescription_amounts!$C$2:$C$3144,0),2)</f>
        <v>730.5</v>
      </c>
      <c r="P853">
        <f>INDEX([1]Opioid_prescription_amounts!$C$2:$E$3144,MATCH(B853,[1]Opioid_prescription_amounts!$C$2:$C$3144,0),3)</f>
        <v>695.3</v>
      </c>
      <c r="Q853" t="s">
        <v>862</v>
      </c>
    </row>
    <row r="854" spans="2:17" x14ac:dyDescent="0.25">
      <c r="B854" t="str">
        <f t="shared" si="15"/>
        <v>Marion</v>
      </c>
      <c r="C854" t="s">
        <v>863</v>
      </c>
      <c r="D854">
        <v>33309</v>
      </c>
      <c r="E854">
        <v>33307</v>
      </c>
      <c r="F854">
        <v>33224</v>
      </c>
      <c r="G854">
        <v>33267</v>
      </c>
      <c r="H854">
        <v>33272</v>
      </c>
      <c r="I854">
        <v>33012</v>
      </c>
      <c r="J854">
        <v>33270</v>
      </c>
      <c r="K854">
        <v>33111</v>
      </c>
      <c r="L854">
        <v>33143</v>
      </c>
      <c r="M854">
        <v>33105</v>
      </c>
      <c r="N854">
        <v>33407</v>
      </c>
      <c r="O854">
        <f>INDEX([1]Opioid_prescription_amounts!$C$2:$E$3144,MATCH(B854,[1]Opioid_prescription_amounts!$C$2:$C$3144,0),2)</f>
        <v>2050</v>
      </c>
      <c r="P854">
        <f>INDEX([1]Opioid_prescription_amounts!$C$2:$E$3144,MATCH(B854,[1]Opioid_prescription_amounts!$C$2:$C$3144,0),3)</f>
        <v>2111.9</v>
      </c>
      <c r="Q854" t="s">
        <v>863</v>
      </c>
    </row>
    <row r="855" spans="2:17" x14ac:dyDescent="0.25">
      <c r="B855" t="str">
        <f t="shared" si="15"/>
        <v>Marshall</v>
      </c>
      <c r="C855" t="s">
        <v>864</v>
      </c>
      <c r="D855">
        <v>40648</v>
      </c>
      <c r="E855">
        <v>40648</v>
      </c>
      <c r="F855">
        <v>40722</v>
      </c>
      <c r="G855">
        <v>41013</v>
      </c>
      <c r="H855">
        <v>41037</v>
      </c>
      <c r="I855">
        <v>41007</v>
      </c>
      <c r="J855">
        <v>40735</v>
      </c>
      <c r="K855">
        <v>40364</v>
      </c>
      <c r="L855">
        <v>40129</v>
      </c>
      <c r="M855">
        <v>40148</v>
      </c>
      <c r="N855">
        <v>39981</v>
      </c>
      <c r="O855">
        <f>INDEX([1]Opioid_prescription_amounts!$C$2:$E$3144,MATCH(B855,[1]Opioid_prescription_amounts!$C$2:$C$3144,0),2)</f>
        <v>1780.3</v>
      </c>
      <c r="P855">
        <f>INDEX([1]Opioid_prescription_amounts!$C$2:$E$3144,MATCH(B855,[1]Opioid_prescription_amounts!$C$2:$C$3144,0),3)</f>
        <v>1837.2</v>
      </c>
      <c r="Q855" t="s">
        <v>864</v>
      </c>
    </row>
    <row r="856" spans="2:17" x14ac:dyDescent="0.25">
      <c r="B856" t="str">
        <f t="shared" si="15"/>
        <v>Mills</v>
      </c>
      <c r="C856" t="s">
        <v>865</v>
      </c>
      <c r="D856">
        <v>15059</v>
      </c>
      <c r="E856">
        <v>15059</v>
      </c>
      <c r="F856">
        <v>15076</v>
      </c>
      <c r="G856">
        <v>15029</v>
      </c>
      <c r="H856">
        <v>14873</v>
      </c>
      <c r="I856">
        <v>14907</v>
      </c>
      <c r="J856">
        <v>14761</v>
      </c>
      <c r="K856">
        <v>14875</v>
      </c>
      <c r="L856">
        <v>15035</v>
      </c>
      <c r="M856">
        <v>15053</v>
      </c>
      <c r="N856">
        <v>15063</v>
      </c>
      <c r="O856">
        <f>INDEX([1]Opioid_prescription_amounts!$C$2:$E$3144,MATCH(B856,[1]Opioid_prescription_amounts!$C$2:$C$3144,0),2)</f>
        <v>221.9</v>
      </c>
      <c r="P856">
        <f>INDEX([1]Opioid_prescription_amounts!$C$2:$E$3144,MATCH(B856,[1]Opioid_prescription_amounts!$C$2:$C$3144,0),3)</f>
        <v>363.3</v>
      </c>
      <c r="Q856" t="s">
        <v>865</v>
      </c>
    </row>
    <row r="857" spans="2:17" x14ac:dyDescent="0.25">
      <c r="B857" t="str">
        <f t="shared" si="15"/>
        <v>Mitchell</v>
      </c>
      <c r="C857" t="s">
        <v>866</v>
      </c>
      <c r="D857">
        <v>10776</v>
      </c>
      <c r="E857">
        <v>10776</v>
      </c>
      <c r="F857">
        <v>10792</v>
      </c>
      <c r="G857">
        <v>10707</v>
      </c>
      <c r="H857">
        <v>10715</v>
      </c>
      <c r="I857">
        <v>10667</v>
      </c>
      <c r="J857">
        <v>10698</v>
      </c>
      <c r="K857">
        <v>10675</v>
      </c>
      <c r="L857">
        <v>10642</v>
      </c>
      <c r="M857">
        <v>10570</v>
      </c>
      <c r="N857">
        <v>10569</v>
      </c>
      <c r="O857">
        <f>INDEX([1]Opioid_prescription_amounts!$C$2:$E$3144,MATCH(B857,[1]Opioid_prescription_amounts!$C$2:$C$3144,0),2)</f>
        <v>566.5</v>
      </c>
      <c r="P857">
        <f>INDEX([1]Opioid_prescription_amounts!$C$2:$E$3144,MATCH(B857,[1]Opioid_prescription_amounts!$C$2:$C$3144,0),3)</f>
        <v>706.1</v>
      </c>
      <c r="Q857" t="s">
        <v>866</v>
      </c>
    </row>
    <row r="858" spans="2:17" x14ac:dyDescent="0.25">
      <c r="B858" t="str">
        <f t="shared" si="15"/>
        <v>Monona</v>
      </c>
      <c r="C858" t="s">
        <v>867</v>
      </c>
      <c r="D858">
        <v>9243</v>
      </c>
      <c r="E858">
        <v>9242</v>
      </c>
      <c r="F858">
        <v>9248</v>
      </c>
      <c r="G858">
        <v>9238</v>
      </c>
      <c r="H858">
        <v>9091</v>
      </c>
      <c r="I858">
        <v>9032</v>
      </c>
      <c r="J858">
        <v>8899</v>
      </c>
      <c r="K858">
        <v>8868</v>
      </c>
      <c r="L858">
        <v>8790</v>
      </c>
      <c r="M858">
        <v>8746</v>
      </c>
      <c r="N858">
        <v>8679</v>
      </c>
      <c r="O858">
        <f>INDEX([1]Opioid_prescription_amounts!$C$2:$E$3144,MATCH(B858,[1]Opioid_prescription_amounts!$C$2:$C$3144,0),2)</f>
        <v>634.4</v>
      </c>
      <c r="P858">
        <f>INDEX([1]Opioid_prescription_amounts!$C$2:$E$3144,MATCH(B858,[1]Opioid_prescription_amounts!$C$2:$C$3144,0),3)</f>
        <v>657.7</v>
      </c>
      <c r="Q858" t="s">
        <v>867</v>
      </c>
    </row>
    <row r="859" spans="2:17" x14ac:dyDescent="0.25">
      <c r="B859" t="str">
        <f t="shared" si="15"/>
        <v>Monroe</v>
      </c>
      <c r="C859" t="s">
        <v>868</v>
      </c>
      <c r="D859">
        <v>7970</v>
      </c>
      <c r="E859">
        <v>7972</v>
      </c>
      <c r="F859">
        <v>7997</v>
      </c>
      <c r="G859">
        <v>8060</v>
      </c>
      <c r="H859">
        <v>8074</v>
      </c>
      <c r="I859">
        <v>7979</v>
      </c>
      <c r="J859">
        <v>7958</v>
      </c>
      <c r="K859">
        <v>7922</v>
      </c>
      <c r="L859">
        <v>7831</v>
      </c>
      <c r="M859">
        <v>7815</v>
      </c>
      <c r="N859">
        <v>7790</v>
      </c>
      <c r="O859">
        <f>INDEX([1]Opioid_prescription_amounts!$C$2:$E$3144,MATCH(B859,[1]Opioid_prescription_amounts!$C$2:$C$3144,0),2)</f>
        <v>752</v>
      </c>
      <c r="P859">
        <f>INDEX([1]Opioid_prescription_amounts!$C$2:$E$3144,MATCH(B859,[1]Opioid_prescription_amounts!$C$2:$C$3144,0),3)</f>
        <v>831.2</v>
      </c>
      <c r="Q859" t="s">
        <v>868</v>
      </c>
    </row>
    <row r="860" spans="2:17" x14ac:dyDescent="0.25">
      <c r="B860" t="str">
        <f t="shared" si="15"/>
        <v>Montgomery</v>
      </c>
      <c r="C860" t="s">
        <v>869</v>
      </c>
      <c r="D860">
        <v>10740</v>
      </c>
      <c r="E860">
        <v>10740</v>
      </c>
      <c r="F860">
        <v>10690</v>
      </c>
      <c r="G860">
        <v>10631</v>
      </c>
      <c r="H860">
        <v>10539</v>
      </c>
      <c r="I860">
        <v>10404</v>
      </c>
      <c r="J860">
        <v>10382</v>
      </c>
      <c r="K860">
        <v>10151</v>
      </c>
      <c r="L860">
        <v>10128</v>
      </c>
      <c r="M860">
        <v>10111</v>
      </c>
      <c r="N860">
        <v>10003</v>
      </c>
      <c r="O860">
        <f>INDEX([1]Opioid_prescription_amounts!$C$2:$E$3144,MATCH(B860,[1]Opioid_prescription_amounts!$C$2:$C$3144,0),2)</f>
        <v>669.6</v>
      </c>
      <c r="P860">
        <f>INDEX([1]Opioid_prescription_amounts!$C$2:$E$3144,MATCH(B860,[1]Opioid_prescription_amounts!$C$2:$C$3144,0),3)</f>
        <v>547.4</v>
      </c>
      <c r="Q860" t="s">
        <v>869</v>
      </c>
    </row>
    <row r="861" spans="2:17" x14ac:dyDescent="0.25">
      <c r="B861" t="str">
        <f t="shared" si="15"/>
        <v>Muscatine</v>
      </c>
      <c r="C861" t="s">
        <v>870</v>
      </c>
      <c r="D861">
        <v>42745</v>
      </c>
      <c r="E861">
        <v>42749</v>
      </c>
      <c r="F861">
        <v>42749</v>
      </c>
      <c r="G861">
        <v>42786</v>
      </c>
      <c r="H861">
        <v>42863</v>
      </c>
      <c r="I861">
        <v>42960</v>
      </c>
      <c r="J861">
        <v>42982</v>
      </c>
      <c r="K861">
        <v>43020</v>
      </c>
      <c r="L861">
        <v>42925</v>
      </c>
      <c r="M861">
        <v>42892</v>
      </c>
      <c r="N861">
        <v>42929</v>
      </c>
      <c r="O861">
        <f>INDEX([1]Opioid_prescription_amounts!$C$2:$E$3144,MATCH(B861,[1]Opioid_prescription_amounts!$C$2:$C$3144,0),2)</f>
        <v>363</v>
      </c>
      <c r="P861">
        <f>INDEX([1]Opioid_prescription_amounts!$C$2:$E$3144,MATCH(B861,[1]Opioid_prescription_amounts!$C$2:$C$3144,0),3)</f>
        <v>355.6</v>
      </c>
      <c r="Q861" t="s">
        <v>870</v>
      </c>
    </row>
    <row r="862" spans="2:17" x14ac:dyDescent="0.25">
      <c r="B862" t="str">
        <f t="shared" si="15"/>
        <v>O'Brien</v>
      </c>
      <c r="C862" t="s">
        <v>871</v>
      </c>
      <c r="D862">
        <v>14398</v>
      </c>
      <c r="E862">
        <v>14398</v>
      </c>
      <c r="F862">
        <v>14408</v>
      </c>
      <c r="G862">
        <v>14218</v>
      </c>
      <c r="H862">
        <v>14155</v>
      </c>
      <c r="I862">
        <v>14046</v>
      </c>
      <c r="J862">
        <v>14043</v>
      </c>
      <c r="K862">
        <v>13926</v>
      </c>
      <c r="L862">
        <v>13933</v>
      </c>
      <c r="M862">
        <v>13812</v>
      </c>
      <c r="N862">
        <v>13840</v>
      </c>
      <c r="O862">
        <v>209.6</v>
      </c>
      <c r="P862">
        <v>541.70000000000005</v>
      </c>
      <c r="Q862" t="s">
        <v>871</v>
      </c>
    </row>
    <row r="863" spans="2:17" x14ac:dyDescent="0.25">
      <c r="B863" t="str">
        <f t="shared" si="15"/>
        <v>Osceola</v>
      </c>
      <c r="C863" t="s">
        <v>872</v>
      </c>
      <c r="D863">
        <v>6462</v>
      </c>
      <c r="E863">
        <v>6462</v>
      </c>
      <c r="F863">
        <v>6459</v>
      </c>
      <c r="G863">
        <v>6316</v>
      </c>
      <c r="H863">
        <v>6204</v>
      </c>
      <c r="I863">
        <v>6236</v>
      </c>
      <c r="J863">
        <v>6231</v>
      </c>
      <c r="K863">
        <v>6163</v>
      </c>
      <c r="L863">
        <v>6100</v>
      </c>
      <c r="M863">
        <v>6039</v>
      </c>
      <c r="N863">
        <v>6040</v>
      </c>
      <c r="O863">
        <f>INDEX([1]Opioid_prescription_amounts!$C$2:$E$3144,MATCH(B863,[1]Opioid_prescription_amounts!$C$2:$C$3144,0),2)</f>
        <v>1670.3</v>
      </c>
      <c r="P863">
        <f>INDEX([1]Opioid_prescription_amounts!$C$2:$E$3144,MATCH(B863,[1]Opioid_prescription_amounts!$C$2:$C$3144,0),3)</f>
        <v>498.5</v>
      </c>
      <c r="Q863" t="s">
        <v>872</v>
      </c>
    </row>
    <row r="864" spans="2:17" x14ac:dyDescent="0.25">
      <c r="B864" t="str">
        <f t="shared" si="15"/>
        <v>Page</v>
      </c>
      <c r="C864" t="s">
        <v>873</v>
      </c>
      <c r="D864">
        <v>15932</v>
      </c>
      <c r="E864">
        <v>15946</v>
      </c>
      <c r="F864">
        <v>15920</v>
      </c>
      <c r="G864">
        <v>15896</v>
      </c>
      <c r="H864">
        <v>15701</v>
      </c>
      <c r="I864">
        <v>15516</v>
      </c>
      <c r="J864">
        <v>15483</v>
      </c>
      <c r="K864">
        <v>15471</v>
      </c>
      <c r="L864">
        <v>15349</v>
      </c>
      <c r="M864">
        <v>15263</v>
      </c>
      <c r="N864">
        <v>15249</v>
      </c>
      <c r="O864">
        <f>INDEX([1]Opioid_prescription_amounts!$C$2:$E$3144,MATCH(B864,[1]Opioid_prescription_amounts!$C$2:$C$3144,0),2)</f>
        <v>807.5</v>
      </c>
      <c r="P864">
        <f>INDEX([1]Opioid_prescription_amounts!$C$2:$E$3144,MATCH(B864,[1]Opioid_prescription_amounts!$C$2:$C$3144,0),3)</f>
        <v>795.2</v>
      </c>
      <c r="Q864" t="s">
        <v>873</v>
      </c>
    </row>
    <row r="865" spans="2:17" x14ac:dyDescent="0.25">
      <c r="B865" t="str">
        <f t="shared" si="15"/>
        <v>Palo Alto</v>
      </c>
      <c r="C865" t="s">
        <v>874</v>
      </c>
      <c r="D865">
        <v>9421</v>
      </c>
      <c r="E865">
        <v>9421</v>
      </c>
      <c r="F865">
        <v>9399</v>
      </c>
      <c r="G865">
        <v>9355</v>
      </c>
      <c r="H865">
        <v>9279</v>
      </c>
      <c r="I865">
        <v>9166</v>
      </c>
      <c r="J865">
        <v>9121</v>
      </c>
      <c r="K865">
        <v>9137</v>
      </c>
      <c r="L865">
        <v>9028</v>
      </c>
      <c r="M865">
        <v>9059</v>
      </c>
      <c r="N865">
        <v>8929</v>
      </c>
      <c r="O865">
        <f>INDEX([1]Opioid_prescription_amounts!$C$2:$E$3144,MATCH(B865,[1]Opioid_prescription_amounts!$C$2:$C$3144,0),2)</f>
        <v>290.8</v>
      </c>
      <c r="P865">
        <f>INDEX([1]Opioid_prescription_amounts!$C$2:$E$3144,MATCH(B865,[1]Opioid_prescription_amounts!$C$2:$C$3144,0),3)</f>
        <v>230.5</v>
      </c>
      <c r="Q865" t="s">
        <v>874</v>
      </c>
    </row>
    <row r="866" spans="2:17" x14ac:dyDescent="0.25">
      <c r="B866" t="str">
        <f t="shared" si="15"/>
        <v>Plymouth</v>
      </c>
      <c r="C866" t="s">
        <v>875</v>
      </c>
      <c r="D866">
        <v>24986</v>
      </c>
      <c r="E866">
        <v>24984</v>
      </c>
      <c r="F866">
        <v>24974</v>
      </c>
      <c r="G866">
        <v>24816</v>
      </c>
      <c r="H866">
        <v>24830</v>
      </c>
      <c r="I866">
        <v>24932</v>
      </c>
      <c r="J866">
        <v>24912</v>
      </c>
      <c r="K866">
        <v>24903</v>
      </c>
      <c r="L866">
        <v>25192</v>
      </c>
      <c r="M866">
        <v>25091</v>
      </c>
      <c r="N866">
        <v>25095</v>
      </c>
      <c r="O866">
        <f>INDEX([1]Opioid_prescription_amounts!$C$2:$E$3144,MATCH(B866,[1]Opioid_prescription_amounts!$C$2:$C$3144,0),2)</f>
        <v>205.2</v>
      </c>
      <c r="P866">
        <f>INDEX([1]Opioid_prescription_amounts!$C$2:$E$3144,MATCH(B866,[1]Opioid_prescription_amounts!$C$2:$C$3144,0),3)</f>
        <v>249.4</v>
      </c>
      <c r="Q866" t="s">
        <v>875</v>
      </c>
    </row>
    <row r="867" spans="2:17" x14ac:dyDescent="0.25">
      <c r="B867" t="str">
        <f t="shared" si="15"/>
        <v>Pocahontas</v>
      </c>
      <c r="C867" t="s">
        <v>876</v>
      </c>
      <c r="D867">
        <v>7310</v>
      </c>
      <c r="E867">
        <v>7310</v>
      </c>
      <c r="F867">
        <v>7289</v>
      </c>
      <c r="G867">
        <v>7203</v>
      </c>
      <c r="H867">
        <v>7142</v>
      </c>
      <c r="I867">
        <v>7112</v>
      </c>
      <c r="J867">
        <v>7097</v>
      </c>
      <c r="K867">
        <v>6964</v>
      </c>
      <c r="L867">
        <v>6849</v>
      </c>
      <c r="M867">
        <v>6840</v>
      </c>
      <c r="N867">
        <v>6740</v>
      </c>
      <c r="O867">
        <f>INDEX([1]Opioid_prescription_amounts!$C$2:$E$3144,MATCH(B867,[1]Opioid_prescription_amounts!$C$2:$C$3144,0),2)</f>
        <v>434.2</v>
      </c>
      <c r="P867">
        <f>INDEX([1]Opioid_prescription_amounts!$C$2:$E$3144,MATCH(B867,[1]Opioid_prescription_amounts!$C$2:$C$3144,0),3)</f>
        <v>368</v>
      </c>
      <c r="Q867" t="s">
        <v>876</v>
      </c>
    </row>
    <row r="868" spans="2:17" x14ac:dyDescent="0.25">
      <c r="B868" t="str">
        <f t="shared" si="15"/>
        <v>Polk</v>
      </c>
      <c r="C868" t="s">
        <v>877</v>
      </c>
      <c r="D868">
        <v>430640</v>
      </c>
      <c r="E868">
        <v>430632</v>
      </c>
      <c r="F868">
        <v>432362</v>
      </c>
      <c r="G868">
        <v>438721</v>
      </c>
      <c r="H868">
        <v>444676</v>
      </c>
      <c r="I868">
        <v>452687</v>
      </c>
      <c r="J868">
        <v>460977</v>
      </c>
      <c r="K868">
        <v>467526</v>
      </c>
      <c r="L868">
        <v>474579</v>
      </c>
      <c r="M868">
        <v>481086</v>
      </c>
      <c r="N868">
        <v>487204</v>
      </c>
      <c r="O868">
        <f>INDEX([1]Opioid_prescription_amounts!$C$2:$E$3144,MATCH(B868,[1]Opioid_prescription_amounts!$C$2:$C$3144,0),2)</f>
        <v>1003.6</v>
      </c>
      <c r="P868">
        <f>INDEX([1]Opioid_prescription_amounts!$C$2:$E$3144,MATCH(B868,[1]Opioid_prescription_amounts!$C$2:$C$3144,0),3)</f>
        <v>1177.4000000000001</v>
      </c>
      <c r="Q868" t="s">
        <v>877</v>
      </c>
    </row>
    <row r="869" spans="2:17" x14ac:dyDescent="0.25">
      <c r="B869" t="str">
        <f t="shared" si="15"/>
        <v>Pottawattamie</v>
      </c>
      <c r="C869" t="s">
        <v>878</v>
      </c>
      <c r="D869">
        <v>93158</v>
      </c>
      <c r="E869">
        <v>93149</v>
      </c>
      <c r="F869">
        <v>93365</v>
      </c>
      <c r="G869">
        <v>93494</v>
      </c>
      <c r="H869">
        <v>92919</v>
      </c>
      <c r="I869">
        <v>92864</v>
      </c>
      <c r="J869">
        <v>93274</v>
      </c>
      <c r="K869">
        <v>93608</v>
      </c>
      <c r="L869">
        <v>93592</v>
      </c>
      <c r="M869">
        <v>93510</v>
      </c>
      <c r="N869">
        <v>93533</v>
      </c>
      <c r="O869">
        <f>INDEX([1]Opioid_prescription_amounts!$C$2:$E$3144,MATCH(B869,[1]Opioid_prescription_amounts!$C$2:$C$3144,0),2)</f>
        <v>699.2</v>
      </c>
      <c r="P869">
        <f>INDEX([1]Opioid_prescription_amounts!$C$2:$E$3144,MATCH(B869,[1]Opioid_prescription_amounts!$C$2:$C$3144,0),3)</f>
        <v>620.4</v>
      </c>
      <c r="Q869" t="s">
        <v>878</v>
      </c>
    </row>
    <row r="870" spans="2:17" x14ac:dyDescent="0.25">
      <c r="B870" t="str">
        <f t="shared" si="15"/>
        <v>Poweshiek</v>
      </c>
      <c r="C870" t="s">
        <v>879</v>
      </c>
      <c r="D870">
        <v>18914</v>
      </c>
      <c r="E870">
        <v>18915</v>
      </c>
      <c r="F870">
        <v>18925</v>
      </c>
      <c r="G870">
        <v>18894</v>
      </c>
      <c r="H870">
        <v>18726</v>
      </c>
      <c r="I870">
        <v>18605</v>
      </c>
      <c r="J870">
        <v>18606</v>
      </c>
      <c r="K870">
        <v>18614</v>
      </c>
      <c r="L870">
        <v>18543</v>
      </c>
      <c r="M870">
        <v>18563</v>
      </c>
      <c r="N870">
        <v>18699</v>
      </c>
      <c r="O870">
        <f>INDEX([1]Opioid_prescription_amounts!$C$2:$E$3144,MATCH(B870,[1]Opioid_prescription_amounts!$C$2:$C$3144,0),2)</f>
        <v>485.3</v>
      </c>
      <c r="P870">
        <f>INDEX([1]Opioid_prescription_amounts!$C$2:$E$3144,MATCH(B870,[1]Opioid_prescription_amounts!$C$2:$C$3144,0),3)</f>
        <v>408.8</v>
      </c>
      <c r="Q870" t="s">
        <v>879</v>
      </c>
    </row>
    <row r="871" spans="2:17" x14ac:dyDescent="0.25">
      <c r="B871" t="str">
        <f t="shared" si="15"/>
        <v>Ringgold</v>
      </c>
      <c r="C871" t="s">
        <v>880</v>
      </c>
      <c r="D871">
        <v>5131</v>
      </c>
      <c r="E871">
        <v>5130</v>
      </c>
      <c r="F871">
        <v>5113</v>
      </c>
      <c r="G871">
        <v>5048</v>
      </c>
      <c r="H871">
        <v>5027</v>
      </c>
      <c r="I871">
        <v>4971</v>
      </c>
      <c r="J871">
        <v>4961</v>
      </c>
      <c r="K871">
        <v>4976</v>
      </c>
      <c r="L871">
        <v>4985</v>
      </c>
      <c r="M871">
        <v>5029</v>
      </c>
      <c r="N871">
        <v>4968</v>
      </c>
      <c r="O871">
        <f>INDEX([1]Opioid_prescription_amounts!$C$2:$E$3144,MATCH(B871,[1]Opioid_prescription_amounts!$C$2:$C$3144,0),2)</f>
        <v>587.9</v>
      </c>
      <c r="P871">
        <f>INDEX([1]Opioid_prescription_amounts!$C$2:$E$3144,MATCH(B871,[1]Opioid_prescription_amounts!$C$2:$C$3144,0),3)</f>
        <v>791.5</v>
      </c>
      <c r="Q871" t="s">
        <v>880</v>
      </c>
    </row>
    <row r="872" spans="2:17" x14ac:dyDescent="0.25">
      <c r="B872" t="str">
        <f t="shared" si="15"/>
        <v>Sac</v>
      </c>
      <c r="C872" t="s">
        <v>881</v>
      </c>
      <c r="D872">
        <v>10350</v>
      </c>
      <c r="E872">
        <v>10350</v>
      </c>
      <c r="F872">
        <v>10354</v>
      </c>
      <c r="G872">
        <v>10221</v>
      </c>
      <c r="H872">
        <v>10160</v>
      </c>
      <c r="I872">
        <v>10030</v>
      </c>
      <c r="J872">
        <v>10046</v>
      </c>
      <c r="K872">
        <v>9965</v>
      </c>
      <c r="L872">
        <v>9812</v>
      </c>
      <c r="M872">
        <v>9796</v>
      </c>
      <c r="N872">
        <v>9719</v>
      </c>
      <c r="O872">
        <f>INDEX([1]Opioid_prescription_amounts!$C$2:$E$3144,MATCH(B872,[1]Opioid_prescription_amounts!$C$2:$C$3144,0),2)</f>
        <v>260.2</v>
      </c>
      <c r="P872">
        <f>INDEX([1]Opioid_prescription_amounts!$C$2:$E$3144,MATCH(B872,[1]Opioid_prescription_amounts!$C$2:$C$3144,0),3)</f>
        <v>119.1</v>
      </c>
      <c r="Q872" t="s">
        <v>881</v>
      </c>
    </row>
    <row r="873" spans="2:17" x14ac:dyDescent="0.25">
      <c r="B873" t="str">
        <f t="shared" si="15"/>
        <v>Scott</v>
      </c>
      <c r="C873" t="s">
        <v>882</v>
      </c>
      <c r="D873">
        <v>165224</v>
      </c>
      <c r="E873">
        <v>165223</v>
      </c>
      <c r="F873">
        <v>165274</v>
      </c>
      <c r="G873">
        <v>166614</v>
      </c>
      <c r="H873">
        <v>168341</v>
      </c>
      <c r="I873">
        <v>170206</v>
      </c>
      <c r="J873">
        <v>171317</v>
      </c>
      <c r="K873">
        <v>171927</v>
      </c>
      <c r="L873">
        <v>172223</v>
      </c>
      <c r="M873">
        <v>172692</v>
      </c>
      <c r="N873">
        <v>173283</v>
      </c>
      <c r="O873">
        <f>INDEX([1]Opioid_prescription_amounts!$C$2:$E$3144,MATCH(B873,[1]Opioid_prescription_amounts!$C$2:$C$3144,0),2)</f>
        <v>2048</v>
      </c>
      <c r="P873">
        <f>INDEX([1]Opioid_prescription_amounts!$C$2:$E$3144,MATCH(B873,[1]Opioid_prescription_amounts!$C$2:$C$3144,0),3)</f>
        <v>1463.8</v>
      </c>
      <c r="Q873" t="s">
        <v>882</v>
      </c>
    </row>
    <row r="874" spans="2:17" x14ac:dyDescent="0.25">
      <c r="B874" t="str">
        <f t="shared" si="15"/>
        <v>Shelby</v>
      </c>
      <c r="C874" t="s">
        <v>883</v>
      </c>
      <c r="D874">
        <v>12167</v>
      </c>
      <c r="E874">
        <v>12169</v>
      </c>
      <c r="F874">
        <v>12174</v>
      </c>
      <c r="G874">
        <v>11990</v>
      </c>
      <c r="H874">
        <v>12023</v>
      </c>
      <c r="I874">
        <v>11898</v>
      </c>
      <c r="J874">
        <v>11878</v>
      </c>
      <c r="K874">
        <v>11786</v>
      </c>
      <c r="L874">
        <v>11653</v>
      </c>
      <c r="M874">
        <v>11577</v>
      </c>
      <c r="N874">
        <v>11578</v>
      </c>
      <c r="O874">
        <f>INDEX([1]Opioid_prescription_amounts!$C$2:$E$3144,MATCH(B874,[1]Opioid_prescription_amounts!$C$2:$C$3144,0),2)</f>
        <v>1119.7</v>
      </c>
      <c r="P874">
        <f>INDEX([1]Opioid_prescription_amounts!$C$2:$E$3144,MATCH(B874,[1]Opioid_prescription_amounts!$C$2:$C$3144,0),3)</f>
        <v>955.1</v>
      </c>
      <c r="Q874" t="s">
        <v>883</v>
      </c>
    </row>
    <row r="875" spans="2:17" x14ac:dyDescent="0.25">
      <c r="B875" t="str">
        <f t="shared" si="15"/>
        <v>Sioux</v>
      </c>
      <c r="C875" t="s">
        <v>884</v>
      </c>
      <c r="D875">
        <v>33704</v>
      </c>
      <c r="E875">
        <v>33704</v>
      </c>
      <c r="F875">
        <v>33753</v>
      </c>
      <c r="G875">
        <v>34014</v>
      </c>
      <c r="H875">
        <v>34281</v>
      </c>
      <c r="I875">
        <v>34509</v>
      </c>
      <c r="J875">
        <v>34641</v>
      </c>
      <c r="K875">
        <v>34769</v>
      </c>
      <c r="L875">
        <v>34965</v>
      </c>
      <c r="M875">
        <v>34841</v>
      </c>
      <c r="N875">
        <v>34909</v>
      </c>
      <c r="O875">
        <f>INDEX([1]Opioid_prescription_amounts!$C$2:$E$3144,MATCH(B875,[1]Opioid_prescription_amounts!$C$2:$C$3144,0),2)</f>
        <v>141.5</v>
      </c>
      <c r="P875">
        <f>INDEX([1]Opioid_prescription_amounts!$C$2:$E$3144,MATCH(B875,[1]Opioid_prescription_amounts!$C$2:$C$3144,0),3)</f>
        <v>146.30000000000001</v>
      </c>
      <c r="Q875" t="s">
        <v>884</v>
      </c>
    </row>
    <row r="876" spans="2:17" x14ac:dyDescent="0.25">
      <c r="B876" t="str">
        <f t="shared" si="15"/>
        <v>Story</v>
      </c>
      <c r="C876" t="s">
        <v>885</v>
      </c>
      <c r="D876">
        <v>89542</v>
      </c>
      <c r="E876">
        <v>89542</v>
      </c>
      <c r="F876">
        <v>89654</v>
      </c>
      <c r="G876">
        <v>91125</v>
      </c>
      <c r="H876">
        <v>91999</v>
      </c>
      <c r="I876">
        <v>93871</v>
      </c>
      <c r="J876">
        <v>95797</v>
      </c>
      <c r="K876">
        <v>96605</v>
      </c>
      <c r="L876">
        <v>96845</v>
      </c>
      <c r="M876">
        <v>97260</v>
      </c>
      <c r="N876">
        <v>98105</v>
      </c>
      <c r="O876">
        <f>INDEX([1]Opioid_prescription_amounts!$C$2:$E$3144,MATCH(B876,[1]Opioid_prescription_amounts!$C$2:$C$3144,0),2)</f>
        <v>330.1</v>
      </c>
      <c r="P876">
        <f>INDEX([1]Opioid_prescription_amounts!$C$2:$E$3144,MATCH(B876,[1]Opioid_prescription_amounts!$C$2:$C$3144,0),3)</f>
        <v>333.9</v>
      </c>
      <c r="Q876" t="s">
        <v>885</v>
      </c>
    </row>
    <row r="877" spans="2:17" x14ac:dyDescent="0.25">
      <c r="B877" t="str">
        <f t="shared" si="15"/>
        <v>Tama</v>
      </c>
      <c r="C877" t="s">
        <v>886</v>
      </c>
      <c r="D877">
        <v>17767</v>
      </c>
      <c r="E877">
        <v>17767</v>
      </c>
      <c r="F877">
        <v>17719</v>
      </c>
      <c r="G877">
        <v>17612</v>
      </c>
      <c r="H877">
        <v>17500</v>
      </c>
      <c r="I877">
        <v>17431</v>
      </c>
      <c r="J877">
        <v>17311</v>
      </c>
      <c r="K877">
        <v>17217</v>
      </c>
      <c r="L877">
        <v>17191</v>
      </c>
      <c r="M877">
        <v>17055</v>
      </c>
      <c r="N877">
        <v>16904</v>
      </c>
      <c r="O877">
        <f>INDEX([1]Opioid_prescription_amounts!$C$2:$E$3144,MATCH(B877,[1]Opioid_prescription_amounts!$C$2:$C$3144,0),2)</f>
        <v>54.9</v>
      </c>
      <c r="P877">
        <f>INDEX([1]Opioid_prescription_amounts!$C$2:$E$3144,MATCH(B877,[1]Opioid_prescription_amounts!$C$2:$C$3144,0),3)</f>
        <v>212.3</v>
      </c>
      <c r="Q877" t="s">
        <v>886</v>
      </c>
    </row>
    <row r="878" spans="2:17" x14ac:dyDescent="0.25">
      <c r="B878" t="str">
        <f t="shared" si="15"/>
        <v>Taylor</v>
      </c>
      <c r="C878" t="s">
        <v>887</v>
      </c>
      <c r="D878">
        <v>6317</v>
      </c>
      <c r="E878">
        <v>6317</v>
      </c>
      <c r="F878">
        <v>6322</v>
      </c>
      <c r="G878">
        <v>6303</v>
      </c>
      <c r="H878">
        <v>6259</v>
      </c>
      <c r="I878">
        <v>6230</v>
      </c>
      <c r="J878">
        <v>6172</v>
      </c>
      <c r="K878">
        <v>6256</v>
      </c>
      <c r="L878">
        <v>6239</v>
      </c>
      <c r="M878">
        <v>6148</v>
      </c>
      <c r="N878">
        <v>6191</v>
      </c>
      <c r="O878">
        <f>INDEX([1]Opioid_prescription_amounts!$C$2:$E$3144,MATCH(B878,[1]Opioid_prescription_amounts!$C$2:$C$3144,0),2)</f>
        <v>904.7</v>
      </c>
      <c r="P878">
        <f>INDEX([1]Opioid_prescription_amounts!$C$2:$E$3144,MATCH(B878,[1]Opioid_prescription_amounts!$C$2:$C$3144,0),3)</f>
        <v>1042.5999999999999</v>
      </c>
      <c r="Q878" t="s">
        <v>887</v>
      </c>
    </row>
    <row r="879" spans="2:17" x14ac:dyDescent="0.25">
      <c r="B879" t="str">
        <f t="shared" si="15"/>
        <v>Union</v>
      </c>
      <c r="C879" t="s">
        <v>888</v>
      </c>
      <c r="D879">
        <v>12534</v>
      </c>
      <c r="E879">
        <v>12534</v>
      </c>
      <c r="F879">
        <v>12512</v>
      </c>
      <c r="G879">
        <v>12553</v>
      </c>
      <c r="H879">
        <v>12584</v>
      </c>
      <c r="I879">
        <v>12614</v>
      </c>
      <c r="J879">
        <v>12624</v>
      </c>
      <c r="K879">
        <v>12434</v>
      </c>
      <c r="L879">
        <v>12368</v>
      </c>
      <c r="M879">
        <v>12481</v>
      </c>
      <c r="N879">
        <v>12359</v>
      </c>
      <c r="O879">
        <f>INDEX([1]Opioid_prescription_amounts!$C$2:$E$3144,MATCH(B879,[1]Opioid_prescription_amounts!$C$2:$C$3144,0),2)</f>
        <v>1064.5</v>
      </c>
      <c r="P879">
        <f>INDEX([1]Opioid_prescription_amounts!$C$2:$E$3144,MATCH(B879,[1]Opioid_prescription_amounts!$C$2:$C$3144,0),3)</f>
        <v>889.1</v>
      </c>
      <c r="Q879" t="s">
        <v>888</v>
      </c>
    </row>
    <row r="880" spans="2:17" x14ac:dyDescent="0.25">
      <c r="B880" t="str">
        <f t="shared" si="15"/>
        <v>Van Buren</v>
      </c>
      <c r="C880" t="s">
        <v>889</v>
      </c>
      <c r="D880">
        <v>7570</v>
      </c>
      <c r="E880">
        <v>7571</v>
      </c>
      <c r="F880">
        <v>7577</v>
      </c>
      <c r="G880">
        <v>7513</v>
      </c>
      <c r="H880">
        <v>7448</v>
      </c>
      <c r="I880">
        <v>7435</v>
      </c>
      <c r="J880">
        <v>7391</v>
      </c>
      <c r="K880">
        <v>7297</v>
      </c>
      <c r="L880">
        <v>7241</v>
      </c>
      <c r="M880">
        <v>7164</v>
      </c>
      <c r="N880">
        <v>7020</v>
      </c>
      <c r="O880">
        <f>INDEX([1]Opioid_prescription_amounts!$C$2:$E$3144,MATCH(B880,[1]Opioid_prescription_amounts!$C$2:$C$3144,0),2)</f>
        <v>571.29999999999995</v>
      </c>
      <c r="P880">
        <f>INDEX([1]Opioid_prescription_amounts!$C$2:$E$3144,MATCH(B880,[1]Opioid_prescription_amounts!$C$2:$C$3144,0),3)</f>
        <v>956.9</v>
      </c>
      <c r="Q880" t="s">
        <v>889</v>
      </c>
    </row>
    <row r="881" spans="2:17" x14ac:dyDescent="0.25">
      <c r="B881" t="str">
        <f t="shared" si="15"/>
        <v>Wapello</v>
      </c>
      <c r="C881" t="s">
        <v>890</v>
      </c>
      <c r="D881">
        <v>35625</v>
      </c>
      <c r="E881">
        <v>35624</v>
      </c>
      <c r="F881">
        <v>35682</v>
      </c>
      <c r="G881">
        <v>35481</v>
      </c>
      <c r="H881">
        <v>35429</v>
      </c>
      <c r="I881">
        <v>35509</v>
      </c>
      <c r="J881">
        <v>35430</v>
      </c>
      <c r="K881">
        <v>35505</v>
      </c>
      <c r="L881">
        <v>35330</v>
      </c>
      <c r="M881">
        <v>35107</v>
      </c>
      <c r="N881">
        <v>35205</v>
      </c>
      <c r="O881">
        <f>INDEX([1]Opioid_prescription_amounts!$C$2:$E$3144,MATCH(B881,[1]Opioid_prescription_amounts!$C$2:$C$3144,0),2)</f>
        <v>861.9</v>
      </c>
      <c r="P881">
        <f>INDEX([1]Opioid_prescription_amounts!$C$2:$E$3144,MATCH(B881,[1]Opioid_prescription_amounts!$C$2:$C$3144,0),3)</f>
        <v>928.2</v>
      </c>
      <c r="Q881" t="s">
        <v>890</v>
      </c>
    </row>
    <row r="882" spans="2:17" x14ac:dyDescent="0.25">
      <c r="B882" t="str">
        <f t="shared" si="15"/>
        <v>Warren</v>
      </c>
      <c r="C882" t="s">
        <v>891</v>
      </c>
      <c r="D882">
        <v>46225</v>
      </c>
      <c r="E882">
        <v>46228</v>
      </c>
      <c r="F882">
        <v>46341</v>
      </c>
      <c r="G882">
        <v>46639</v>
      </c>
      <c r="H882">
        <v>46892</v>
      </c>
      <c r="I882">
        <v>47355</v>
      </c>
      <c r="J882">
        <v>47828</v>
      </c>
      <c r="K882">
        <v>48465</v>
      </c>
      <c r="L882">
        <v>49353</v>
      </c>
      <c r="M882">
        <v>50102</v>
      </c>
      <c r="N882">
        <v>51056</v>
      </c>
      <c r="O882" t="str">
        <f>INDEX([1]Opioid_prescription_amounts!$C$2:$E$3144,MATCH(B882,[1]Opioid_prescription_amounts!$C$2:$C$3144,0),2)</f>
        <v>N/A</v>
      </c>
      <c r="P882">
        <f>INDEX([1]Opioid_prescription_amounts!$C$2:$E$3144,MATCH(B882,[1]Opioid_prescription_amounts!$C$2:$C$3144,0),3)</f>
        <v>5.8</v>
      </c>
      <c r="Q882" t="s">
        <v>891</v>
      </c>
    </row>
    <row r="883" spans="2:17" x14ac:dyDescent="0.25">
      <c r="B883" t="str">
        <f t="shared" si="15"/>
        <v>Washington</v>
      </c>
      <c r="C883" t="s">
        <v>892</v>
      </c>
      <c r="D883">
        <v>21704</v>
      </c>
      <c r="E883">
        <v>21704</v>
      </c>
      <c r="F883">
        <v>21691</v>
      </c>
      <c r="G883">
        <v>21822</v>
      </c>
      <c r="H883">
        <v>21905</v>
      </c>
      <c r="I883">
        <v>21945</v>
      </c>
      <c r="J883">
        <v>22032</v>
      </c>
      <c r="K883">
        <v>22147</v>
      </c>
      <c r="L883">
        <v>22137</v>
      </c>
      <c r="M883">
        <v>22257</v>
      </c>
      <c r="N883">
        <v>22141</v>
      </c>
      <c r="O883">
        <f>INDEX([1]Opioid_prescription_amounts!$C$2:$E$3144,MATCH(B883,[1]Opioid_prescription_amounts!$C$2:$C$3144,0),2)</f>
        <v>236.6</v>
      </c>
      <c r="P883">
        <f>INDEX([1]Opioid_prescription_amounts!$C$2:$E$3144,MATCH(B883,[1]Opioid_prescription_amounts!$C$2:$C$3144,0),3)</f>
        <v>358.7</v>
      </c>
      <c r="Q883" t="s">
        <v>892</v>
      </c>
    </row>
    <row r="884" spans="2:17" x14ac:dyDescent="0.25">
      <c r="B884" t="str">
        <f t="shared" si="15"/>
        <v>Wayne</v>
      </c>
      <c r="C884" t="s">
        <v>893</v>
      </c>
      <c r="D884">
        <v>6403</v>
      </c>
      <c r="E884">
        <v>6403</v>
      </c>
      <c r="F884">
        <v>6419</v>
      </c>
      <c r="G884">
        <v>6337</v>
      </c>
      <c r="H884">
        <v>6329</v>
      </c>
      <c r="I884">
        <v>6385</v>
      </c>
      <c r="J884">
        <v>6376</v>
      </c>
      <c r="K884">
        <v>6358</v>
      </c>
      <c r="L884">
        <v>6444</v>
      </c>
      <c r="M884">
        <v>6486</v>
      </c>
      <c r="N884">
        <v>6401</v>
      </c>
      <c r="O884">
        <f>INDEX([1]Opioid_prescription_amounts!$C$2:$E$3144,MATCH(B884,[1]Opioid_prescription_amounts!$C$2:$C$3144,0),2)</f>
        <v>1870.9</v>
      </c>
      <c r="P884">
        <f>INDEX([1]Opioid_prescription_amounts!$C$2:$E$3144,MATCH(B884,[1]Opioid_prescription_amounts!$C$2:$C$3144,0),3)</f>
        <v>1466.3</v>
      </c>
      <c r="Q884" t="s">
        <v>893</v>
      </c>
    </row>
    <row r="885" spans="2:17" x14ac:dyDescent="0.25">
      <c r="B885" t="str">
        <f t="shared" si="15"/>
        <v>Webster</v>
      </c>
      <c r="C885" t="s">
        <v>894</v>
      </c>
      <c r="D885">
        <v>38013</v>
      </c>
      <c r="E885">
        <v>38013</v>
      </c>
      <c r="F885">
        <v>37884</v>
      </c>
      <c r="G885">
        <v>37746</v>
      </c>
      <c r="H885">
        <v>37325</v>
      </c>
      <c r="I885">
        <v>37333</v>
      </c>
      <c r="J885">
        <v>37070</v>
      </c>
      <c r="K885">
        <v>37048</v>
      </c>
      <c r="L885">
        <v>36746</v>
      </c>
      <c r="M885">
        <v>36643</v>
      </c>
      <c r="N885">
        <v>36277</v>
      </c>
      <c r="O885" t="str">
        <f>INDEX([1]Opioid_prescription_amounts!$C$2:$E$3144,MATCH(B885,[1]Opioid_prescription_amounts!$C$2:$C$3144,0),2)</f>
        <v>N/A</v>
      </c>
      <c r="P885">
        <f>INDEX([1]Opioid_prescription_amounts!$C$2:$E$3144,MATCH(B885,[1]Opioid_prescription_amounts!$C$2:$C$3144,0),3)</f>
        <v>357.5</v>
      </c>
      <c r="Q885" t="s">
        <v>894</v>
      </c>
    </row>
    <row r="886" spans="2:17" x14ac:dyDescent="0.25">
      <c r="B886" t="str">
        <f t="shared" si="15"/>
        <v>Winnebago</v>
      </c>
      <c r="C886" t="s">
        <v>895</v>
      </c>
      <c r="D886">
        <v>10866</v>
      </c>
      <c r="E886">
        <v>10874</v>
      </c>
      <c r="F886">
        <v>10844</v>
      </c>
      <c r="G886">
        <v>10694</v>
      </c>
      <c r="H886">
        <v>10601</v>
      </c>
      <c r="I886">
        <v>10429</v>
      </c>
      <c r="J886">
        <v>10554</v>
      </c>
      <c r="K886">
        <v>10597</v>
      </c>
      <c r="L886">
        <v>10597</v>
      </c>
      <c r="M886">
        <v>10588</v>
      </c>
      <c r="N886">
        <v>10518</v>
      </c>
      <c r="O886">
        <f>INDEX([1]Opioid_prescription_amounts!$C$2:$E$3144,MATCH(B886,[1]Opioid_prescription_amounts!$C$2:$C$3144,0),2)</f>
        <v>390.9</v>
      </c>
      <c r="P886">
        <f>INDEX([1]Opioid_prescription_amounts!$C$2:$E$3144,MATCH(B886,[1]Opioid_prescription_amounts!$C$2:$C$3144,0),3)</f>
        <v>572.5</v>
      </c>
      <c r="Q886" t="s">
        <v>895</v>
      </c>
    </row>
    <row r="887" spans="2:17" x14ac:dyDescent="0.25">
      <c r="B887" t="str">
        <f t="shared" si="15"/>
        <v>Winneshiek</v>
      </c>
      <c r="C887" t="s">
        <v>896</v>
      </c>
      <c r="D887">
        <v>21056</v>
      </c>
      <c r="E887">
        <v>21058</v>
      </c>
      <c r="F887">
        <v>21075</v>
      </c>
      <c r="G887">
        <v>21048</v>
      </c>
      <c r="H887">
        <v>21039</v>
      </c>
      <c r="I887">
        <v>20839</v>
      </c>
      <c r="J887">
        <v>20694</v>
      </c>
      <c r="K887">
        <v>20736</v>
      </c>
      <c r="L887">
        <v>20413</v>
      </c>
      <c r="M887">
        <v>20131</v>
      </c>
      <c r="N887">
        <v>20029</v>
      </c>
      <c r="O887">
        <f>INDEX([1]Opioid_prescription_amounts!$C$2:$E$3144,MATCH(B887,[1]Opioid_prescription_amounts!$C$2:$C$3144,0),2)</f>
        <v>216.4</v>
      </c>
      <c r="P887">
        <f>INDEX([1]Opioid_prescription_amounts!$C$2:$E$3144,MATCH(B887,[1]Opioid_prescription_amounts!$C$2:$C$3144,0),3)</f>
        <v>268.5</v>
      </c>
      <c r="Q887" t="s">
        <v>896</v>
      </c>
    </row>
    <row r="888" spans="2:17" x14ac:dyDescent="0.25">
      <c r="B888" t="str">
        <f t="shared" si="15"/>
        <v>Woodbury</v>
      </c>
      <c r="C888" t="s">
        <v>897</v>
      </c>
      <c r="D888">
        <v>102172</v>
      </c>
      <c r="E888">
        <v>102175</v>
      </c>
      <c r="F888">
        <v>102388</v>
      </c>
      <c r="G888">
        <v>102707</v>
      </c>
      <c r="H888">
        <v>102318</v>
      </c>
      <c r="I888">
        <v>102288</v>
      </c>
      <c r="J888">
        <v>102309</v>
      </c>
      <c r="K888">
        <v>102491</v>
      </c>
      <c r="L888">
        <v>102600</v>
      </c>
      <c r="M888">
        <v>102052</v>
      </c>
      <c r="N888">
        <v>102539</v>
      </c>
      <c r="O888">
        <f>INDEX([1]Opioid_prescription_amounts!$C$2:$E$3144,MATCH(B888,[1]Opioid_prescription_amounts!$C$2:$C$3144,0),2)</f>
        <v>395.2</v>
      </c>
      <c r="P888">
        <f>INDEX([1]Opioid_prescription_amounts!$C$2:$E$3144,MATCH(B888,[1]Opioid_prescription_amounts!$C$2:$C$3144,0),3)</f>
        <v>438.7</v>
      </c>
      <c r="Q888" t="s">
        <v>897</v>
      </c>
    </row>
    <row r="889" spans="2:17" x14ac:dyDescent="0.25">
      <c r="B889" t="str">
        <f t="shared" si="15"/>
        <v>Worth</v>
      </c>
      <c r="C889" t="s">
        <v>898</v>
      </c>
      <c r="D889">
        <v>7598</v>
      </c>
      <c r="E889">
        <v>7591</v>
      </c>
      <c r="F889">
        <v>7583</v>
      </c>
      <c r="G889">
        <v>7560</v>
      </c>
      <c r="H889">
        <v>7496</v>
      </c>
      <c r="I889">
        <v>7489</v>
      </c>
      <c r="J889">
        <v>7557</v>
      </c>
      <c r="K889">
        <v>7502</v>
      </c>
      <c r="L889">
        <v>7470</v>
      </c>
      <c r="M889">
        <v>7461</v>
      </c>
      <c r="N889">
        <v>7453</v>
      </c>
      <c r="O889">
        <f>INDEX([1]Opioid_prescription_amounts!$C$2:$E$3144,MATCH(B889,[1]Opioid_prescription_amounts!$C$2:$C$3144,0),2)</f>
        <v>562.70000000000005</v>
      </c>
      <c r="P889">
        <f>INDEX([1]Opioid_prescription_amounts!$C$2:$E$3144,MATCH(B889,[1]Opioid_prescription_amounts!$C$2:$C$3144,0),3)</f>
        <v>601.70000000000005</v>
      </c>
      <c r="Q889" t="s">
        <v>898</v>
      </c>
    </row>
    <row r="890" spans="2:17" x14ac:dyDescent="0.25">
      <c r="B890" t="str">
        <f t="shared" si="15"/>
        <v>Wright</v>
      </c>
      <c r="C890" t="s">
        <v>899</v>
      </c>
      <c r="D890">
        <v>13229</v>
      </c>
      <c r="E890">
        <v>13229</v>
      </c>
      <c r="F890">
        <v>13185</v>
      </c>
      <c r="G890">
        <v>13033</v>
      </c>
      <c r="H890">
        <v>13019</v>
      </c>
      <c r="I890">
        <v>12982</v>
      </c>
      <c r="J890">
        <v>12905</v>
      </c>
      <c r="K890">
        <v>12843</v>
      </c>
      <c r="L890">
        <v>12835</v>
      </c>
      <c r="M890">
        <v>12749</v>
      </c>
      <c r="N890">
        <v>12690</v>
      </c>
      <c r="O890">
        <f>INDEX([1]Opioid_prescription_amounts!$C$2:$E$3144,MATCH(B890,[1]Opioid_prescription_amounts!$C$2:$C$3144,0),2)</f>
        <v>592.20000000000005</v>
      </c>
      <c r="P890">
        <f>INDEX([1]Opioid_prescription_amounts!$C$2:$E$3144,MATCH(B890,[1]Opioid_prescription_amounts!$C$2:$C$3144,0),3)</f>
        <v>539</v>
      </c>
      <c r="Q890" t="s">
        <v>899</v>
      </c>
    </row>
    <row r="891" spans="2:17" x14ac:dyDescent="0.25">
      <c r="B891" t="str">
        <f t="shared" si="15"/>
        <v>Allen</v>
      </c>
      <c r="C891" t="s">
        <v>900</v>
      </c>
      <c r="D891">
        <v>13371</v>
      </c>
      <c r="E891">
        <v>13372</v>
      </c>
      <c r="F891">
        <v>13363</v>
      </c>
      <c r="G891">
        <v>13348</v>
      </c>
      <c r="H891">
        <v>13305</v>
      </c>
      <c r="I891">
        <v>13067</v>
      </c>
      <c r="J891">
        <v>12890</v>
      </c>
      <c r="K891">
        <v>12662</v>
      </c>
      <c r="L891">
        <v>12634</v>
      </c>
      <c r="M891">
        <v>12518</v>
      </c>
      <c r="N891">
        <v>12444</v>
      </c>
      <c r="O891">
        <f>INDEX([1]Opioid_prescription_amounts!$C$2:$E$3144,MATCH(B891,[1]Opioid_prescription_amounts!$C$2:$C$3144,0),2)</f>
        <v>833.4</v>
      </c>
      <c r="P891">
        <f>INDEX([1]Opioid_prescription_amounts!$C$2:$E$3144,MATCH(B891,[1]Opioid_prescription_amounts!$C$2:$C$3144,0),3)</f>
        <v>699.3</v>
      </c>
      <c r="Q891" t="s">
        <v>900</v>
      </c>
    </row>
    <row r="892" spans="2:17" x14ac:dyDescent="0.25">
      <c r="B892" t="str">
        <f t="shared" si="15"/>
        <v>Anderson</v>
      </c>
      <c r="C892" t="s">
        <v>901</v>
      </c>
      <c r="D892">
        <v>8102</v>
      </c>
      <c r="E892">
        <v>8102</v>
      </c>
      <c r="F892">
        <v>8103</v>
      </c>
      <c r="G892">
        <v>8059</v>
      </c>
      <c r="H892">
        <v>7918</v>
      </c>
      <c r="I892">
        <v>7853</v>
      </c>
      <c r="J892">
        <v>7881</v>
      </c>
      <c r="K892">
        <v>7817</v>
      </c>
      <c r="L892">
        <v>7815</v>
      </c>
      <c r="M892">
        <v>7860</v>
      </c>
      <c r="N892">
        <v>7878</v>
      </c>
      <c r="O892" t="str">
        <f>INDEX([1]Opioid_prescription_amounts!$C$2:$E$3144,MATCH(B892,[1]Opioid_prescription_amounts!$C$2:$C$3144,0),2)</f>
        <v>N/A</v>
      </c>
      <c r="P892">
        <f>INDEX([1]Opioid_prescription_amounts!$C$2:$E$3144,MATCH(B892,[1]Opioid_prescription_amounts!$C$2:$C$3144,0),3)</f>
        <v>37.6</v>
      </c>
      <c r="Q892" t="s">
        <v>901</v>
      </c>
    </row>
    <row r="893" spans="2:17" x14ac:dyDescent="0.25">
      <c r="B893" t="str">
        <f t="shared" si="15"/>
        <v>Atchison</v>
      </c>
      <c r="C893" t="s">
        <v>902</v>
      </c>
      <c r="D893">
        <v>16924</v>
      </c>
      <c r="E893">
        <v>16921</v>
      </c>
      <c r="F893">
        <v>16857</v>
      </c>
      <c r="G893">
        <v>16754</v>
      </c>
      <c r="H893">
        <v>16775</v>
      </c>
      <c r="I893">
        <v>16690</v>
      </c>
      <c r="J893">
        <v>16524</v>
      </c>
      <c r="K893">
        <v>16419</v>
      </c>
      <c r="L893">
        <v>16376</v>
      </c>
      <c r="M893">
        <v>16301</v>
      </c>
      <c r="N893">
        <v>16193</v>
      </c>
      <c r="O893">
        <f>INDEX([1]Opioid_prescription_amounts!$C$2:$E$3144,MATCH(B893,[1]Opioid_prescription_amounts!$C$2:$C$3144,0),2)</f>
        <v>770.1</v>
      </c>
      <c r="P893">
        <f>INDEX([1]Opioid_prescription_amounts!$C$2:$E$3144,MATCH(B893,[1]Opioid_prescription_amounts!$C$2:$C$3144,0),3)</f>
        <v>902</v>
      </c>
      <c r="Q893" t="s">
        <v>902</v>
      </c>
    </row>
    <row r="894" spans="2:17" x14ac:dyDescent="0.25">
      <c r="B894" t="str">
        <f t="shared" si="15"/>
        <v>Barber</v>
      </c>
      <c r="C894" t="s">
        <v>903</v>
      </c>
      <c r="D894">
        <v>4861</v>
      </c>
      <c r="E894">
        <v>4864</v>
      </c>
      <c r="F894">
        <v>4852</v>
      </c>
      <c r="G894">
        <v>4922</v>
      </c>
      <c r="H894">
        <v>4868</v>
      </c>
      <c r="I894">
        <v>4910</v>
      </c>
      <c r="J894">
        <v>4882</v>
      </c>
      <c r="K894">
        <v>4824</v>
      </c>
      <c r="L894">
        <v>4673</v>
      </c>
      <c r="M894">
        <v>4583</v>
      </c>
      <c r="N894">
        <v>4472</v>
      </c>
      <c r="O894">
        <f>INDEX([1]Opioid_prescription_amounts!$C$2:$E$3144,MATCH(B894,[1]Opioid_prescription_amounts!$C$2:$C$3144,0),2)</f>
        <v>1104.8</v>
      </c>
      <c r="P894">
        <f>INDEX([1]Opioid_prescription_amounts!$C$2:$E$3144,MATCH(B894,[1]Opioid_prescription_amounts!$C$2:$C$3144,0),3)</f>
        <v>50.6</v>
      </c>
      <c r="Q894" t="s">
        <v>903</v>
      </c>
    </row>
    <row r="895" spans="2:17" x14ac:dyDescent="0.25">
      <c r="B895" t="str">
        <f t="shared" si="15"/>
        <v>Barton</v>
      </c>
      <c r="C895" t="s">
        <v>904</v>
      </c>
      <c r="D895">
        <v>27674</v>
      </c>
      <c r="E895">
        <v>27672</v>
      </c>
      <c r="F895">
        <v>27674</v>
      </c>
      <c r="G895">
        <v>27694</v>
      </c>
      <c r="H895">
        <v>27526</v>
      </c>
      <c r="I895">
        <v>27453</v>
      </c>
      <c r="J895">
        <v>27345</v>
      </c>
      <c r="K895">
        <v>27173</v>
      </c>
      <c r="L895">
        <v>26896</v>
      </c>
      <c r="M895">
        <v>26432</v>
      </c>
      <c r="N895">
        <v>26111</v>
      </c>
      <c r="O895">
        <f>INDEX([1]Opioid_prescription_amounts!$C$2:$E$3144,MATCH(B895,[1]Opioid_prescription_amounts!$C$2:$C$3144,0),2)</f>
        <v>963.7</v>
      </c>
      <c r="P895">
        <f>INDEX([1]Opioid_prescription_amounts!$C$2:$E$3144,MATCH(B895,[1]Opioid_prescription_amounts!$C$2:$C$3144,0),3)</f>
        <v>802.8</v>
      </c>
      <c r="Q895" t="s">
        <v>904</v>
      </c>
    </row>
    <row r="896" spans="2:17" x14ac:dyDescent="0.25">
      <c r="B896" t="str">
        <f t="shared" si="15"/>
        <v>Bourbon</v>
      </c>
      <c r="C896" t="s">
        <v>905</v>
      </c>
      <c r="D896">
        <v>15173</v>
      </c>
      <c r="E896">
        <v>15173</v>
      </c>
      <c r="F896">
        <v>15136</v>
      </c>
      <c r="G896">
        <v>14944</v>
      </c>
      <c r="H896">
        <v>14878</v>
      </c>
      <c r="I896">
        <v>14836</v>
      </c>
      <c r="J896">
        <v>14798</v>
      </c>
      <c r="K896">
        <v>14742</v>
      </c>
      <c r="L896">
        <v>14642</v>
      </c>
      <c r="M896">
        <v>14676</v>
      </c>
      <c r="N896">
        <v>14653</v>
      </c>
      <c r="O896">
        <f>INDEX([1]Opioid_prescription_amounts!$C$2:$E$3144,MATCH(B896,[1]Opioid_prescription_amounts!$C$2:$C$3144,0),2)</f>
        <v>916.4</v>
      </c>
      <c r="P896">
        <f>INDEX([1]Opioid_prescription_amounts!$C$2:$E$3144,MATCH(B896,[1]Opioid_prescription_amounts!$C$2:$C$3144,0),3)</f>
        <v>794.7</v>
      </c>
      <c r="Q896" t="s">
        <v>905</v>
      </c>
    </row>
    <row r="897" spans="2:17" x14ac:dyDescent="0.25">
      <c r="B897" t="str">
        <f t="shared" si="15"/>
        <v>Brown</v>
      </c>
      <c r="C897" t="s">
        <v>906</v>
      </c>
      <c r="D897">
        <v>9984</v>
      </c>
      <c r="E897">
        <v>9984</v>
      </c>
      <c r="F897">
        <v>9968</v>
      </c>
      <c r="G897">
        <v>9971</v>
      </c>
      <c r="H897">
        <v>9864</v>
      </c>
      <c r="I897">
        <v>9910</v>
      </c>
      <c r="J897">
        <v>9781</v>
      </c>
      <c r="K897">
        <v>9698</v>
      </c>
      <c r="L897">
        <v>9633</v>
      </c>
      <c r="M897">
        <v>9612</v>
      </c>
      <c r="N897">
        <v>9598</v>
      </c>
      <c r="O897" t="str">
        <f>INDEX([1]Opioid_prescription_amounts!$C$2:$E$3144,MATCH(B897,[1]Opioid_prescription_amounts!$C$2:$C$3144,0),2)</f>
        <v>N/A</v>
      </c>
      <c r="P897">
        <f>INDEX([1]Opioid_prescription_amounts!$C$2:$E$3144,MATCH(B897,[1]Opioid_prescription_amounts!$C$2:$C$3144,0),3)</f>
        <v>42.4</v>
      </c>
      <c r="Q897" t="s">
        <v>906</v>
      </c>
    </row>
    <row r="898" spans="2:17" x14ac:dyDescent="0.25">
      <c r="B898" t="str">
        <f t="shared" si="15"/>
        <v>Butler</v>
      </c>
      <c r="C898" t="s">
        <v>907</v>
      </c>
      <c r="D898">
        <v>65880</v>
      </c>
      <c r="E898">
        <v>65884</v>
      </c>
      <c r="F898">
        <v>65904</v>
      </c>
      <c r="G898">
        <v>65836</v>
      </c>
      <c r="H898">
        <v>65673</v>
      </c>
      <c r="I898">
        <v>65676</v>
      </c>
      <c r="J898">
        <v>65867</v>
      </c>
      <c r="K898">
        <v>66245</v>
      </c>
      <c r="L898">
        <v>66628</v>
      </c>
      <c r="M898">
        <v>66836</v>
      </c>
      <c r="N898">
        <v>66765</v>
      </c>
      <c r="O898">
        <f>INDEX([1]Opioid_prescription_amounts!$C$2:$E$3144,MATCH(B898,[1]Opioid_prescription_amounts!$C$2:$C$3144,0),2)</f>
        <v>834.1</v>
      </c>
      <c r="P898">
        <f>INDEX([1]Opioid_prescription_amounts!$C$2:$E$3144,MATCH(B898,[1]Opioid_prescription_amounts!$C$2:$C$3144,0),3)</f>
        <v>941.9</v>
      </c>
      <c r="Q898" t="s">
        <v>907</v>
      </c>
    </row>
    <row r="899" spans="2:17" x14ac:dyDescent="0.25">
      <c r="B899" t="str">
        <f t="shared" si="15"/>
        <v>Chase</v>
      </c>
      <c r="C899" t="s">
        <v>908</v>
      </c>
      <c r="D899">
        <v>2790</v>
      </c>
      <c r="E899">
        <v>2790</v>
      </c>
      <c r="F899">
        <v>2783</v>
      </c>
      <c r="G899">
        <v>2768</v>
      </c>
      <c r="H899">
        <v>2742</v>
      </c>
      <c r="I899">
        <v>2689</v>
      </c>
      <c r="J899">
        <v>2653</v>
      </c>
      <c r="K899">
        <v>2655</v>
      </c>
      <c r="L899">
        <v>2631</v>
      </c>
      <c r="M899">
        <v>2658</v>
      </c>
      <c r="N899">
        <v>2629</v>
      </c>
      <c r="O899" t="str">
        <f>INDEX([1]Opioid_prescription_amounts!$C$2:$E$3144,MATCH(B899,[1]Opioid_prescription_amounts!$C$2:$C$3144,0),2)</f>
        <v>N/A</v>
      </c>
      <c r="P899" t="str">
        <f>INDEX([1]Opioid_prescription_amounts!$C$2:$E$3144,MATCH(B899,[1]Opioid_prescription_amounts!$C$2:$C$3144,0),3)</f>
        <v>N/A</v>
      </c>
      <c r="Q899" t="s">
        <v>908</v>
      </c>
    </row>
    <row r="900" spans="2:17" x14ac:dyDescent="0.25">
      <c r="B900" t="str">
        <f t="shared" ref="B900:B963" si="16">LEFT(C900,(FIND("County",C900)-2))</f>
        <v>Chautauqua</v>
      </c>
      <c r="C900" t="s">
        <v>909</v>
      </c>
      <c r="D900">
        <v>3669</v>
      </c>
      <c r="E900">
        <v>3669</v>
      </c>
      <c r="F900">
        <v>3649</v>
      </c>
      <c r="G900">
        <v>3608</v>
      </c>
      <c r="H900">
        <v>3558</v>
      </c>
      <c r="I900">
        <v>3528</v>
      </c>
      <c r="J900">
        <v>3455</v>
      </c>
      <c r="K900">
        <v>3386</v>
      </c>
      <c r="L900">
        <v>3359</v>
      </c>
      <c r="M900">
        <v>3328</v>
      </c>
      <c r="N900">
        <v>3309</v>
      </c>
      <c r="O900">
        <f>INDEX([1]Opioid_prescription_amounts!$C$2:$E$3144,MATCH(B900,[1]Opioid_prescription_amounts!$C$2:$C$3144,0),2)</f>
        <v>147</v>
      </c>
      <c r="P900">
        <f>INDEX([1]Opioid_prescription_amounts!$C$2:$E$3144,MATCH(B900,[1]Opioid_prescription_amounts!$C$2:$C$3144,0),3)</f>
        <v>139.5</v>
      </c>
      <c r="Q900" t="s">
        <v>909</v>
      </c>
    </row>
    <row r="901" spans="2:17" x14ac:dyDescent="0.25">
      <c r="B901" t="str">
        <f t="shared" si="16"/>
        <v>Cherokee</v>
      </c>
      <c r="C901" t="s">
        <v>910</v>
      </c>
      <c r="D901">
        <v>21603</v>
      </c>
      <c r="E901">
        <v>21607</v>
      </c>
      <c r="F901">
        <v>21527</v>
      </c>
      <c r="G901">
        <v>21357</v>
      </c>
      <c r="H901">
        <v>21191</v>
      </c>
      <c r="I901">
        <v>20898</v>
      </c>
      <c r="J901">
        <v>20766</v>
      </c>
      <c r="K901">
        <v>20527</v>
      </c>
      <c r="L901">
        <v>20232</v>
      </c>
      <c r="M901">
        <v>20114</v>
      </c>
      <c r="N901">
        <v>20015</v>
      </c>
      <c r="O901">
        <f>INDEX([1]Opioid_prescription_amounts!$C$2:$E$3144,MATCH(B901,[1]Opioid_prescription_amounts!$C$2:$C$3144,0),2)</f>
        <v>1692</v>
      </c>
      <c r="P901">
        <f>INDEX([1]Opioid_prescription_amounts!$C$2:$E$3144,MATCH(B901,[1]Opioid_prescription_amounts!$C$2:$C$3144,0),3)</f>
        <v>1893.6</v>
      </c>
      <c r="Q901" t="s">
        <v>910</v>
      </c>
    </row>
    <row r="902" spans="2:17" x14ac:dyDescent="0.25">
      <c r="B902" t="str">
        <f t="shared" si="16"/>
        <v>Cheyenne</v>
      </c>
      <c r="C902" t="s">
        <v>911</v>
      </c>
      <c r="D902">
        <v>2726</v>
      </c>
      <c r="E902">
        <v>2726</v>
      </c>
      <c r="F902">
        <v>2714</v>
      </c>
      <c r="G902">
        <v>2693</v>
      </c>
      <c r="H902">
        <v>2667</v>
      </c>
      <c r="I902">
        <v>2671</v>
      </c>
      <c r="J902">
        <v>2686</v>
      </c>
      <c r="K902">
        <v>2677</v>
      </c>
      <c r="L902">
        <v>2674</v>
      </c>
      <c r="M902">
        <v>2690</v>
      </c>
      <c r="N902">
        <v>2660</v>
      </c>
      <c r="O902">
        <f>INDEX([1]Opioid_prescription_amounts!$C$2:$E$3144,MATCH(B902,[1]Opioid_prescription_amounts!$C$2:$C$3144,0),2)</f>
        <v>724.3</v>
      </c>
      <c r="P902">
        <f>INDEX([1]Opioid_prescription_amounts!$C$2:$E$3144,MATCH(B902,[1]Opioid_prescription_amounts!$C$2:$C$3144,0),3)</f>
        <v>723.6</v>
      </c>
      <c r="Q902" t="s">
        <v>911</v>
      </c>
    </row>
    <row r="903" spans="2:17" x14ac:dyDescent="0.25">
      <c r="B903" t="str">
        <f t="shared" si="16"/>
        <v>Clark</v>
      </c>
      <c r="C903" t="s">
        <v>912</v>
      </c>
      <c r="D903">
        <v>2215</v>
      </c>
      <c r="E903">
        <v>2215</v>
      </c>
      <c r="F903">
        <v>2199</v>
      </c>
      <c r="G903">
        <v>2120</v>
      </c>
      <c r="H903">
        <v>2165</v>
      </c>
      <c r="I903">
        <v>2178</v>
      </c>
      <c r="J903">
        <v>2114</v>
      </c>
      <c r="K903">
        <v>2081</v>
      </c>
      <c r="L903">
        <v>2064</v>
      </c>
      <c r="M903">
        <v>1999</v>
      </c>
      <c r="N903">
        <v>2005</v>
      </c>
      <c r="O903">
        <f>INDEX([1]Opioid_prescription_amounts!$C$2:$E$3144,MATCH(B903,[1]Opioid_prescription_amounts!$C$2:$C$3144,0),2)</f>
        <v>597.4</v>
      </c>
      <c r="P903">
        <f>INDEX([1]Opioid_prescription_amounts!$C$2:$E$3144,MATCH(B903,[1]Opioid_prescription_amounts!$C$2:$C$3144,0),3)</f>
        <v>626.70000000000005</v>
      </c>
      <c r="Q903" t="s">
        <v>912</v>
      </c>
    </row>
    <row r="904" spans="2:17" x14ac:dyDescent="0.25">
      <c r="B904" t="str">
        <f t="shared" si="16"/>
        <v>Clay</v>
      </c>
      <c r="C904" t="s">
        <v>913</v>
      </c>
      <c r="D904">
        <v>8535</v>
      </c>
      <c r="E904">
        <v>8545</v>
      </c>
      <c r="F904">
        <v>8550</v>
      </c>
      <c r="G904">
        <v>8530</v>
      </c>
      <c r="H904">
        <v>8506</v>
      </c>
      <c r="I904">
        <v>8389</v>
      </c>
      <c r="J904">
        <v>8302</v>
      </c>
      <c r="K904">
        <v>8294</v>
      </c>
      <c r="L904">
        <v>8101</v>
      </c>
      <c r="M904">
        <v>8016</v>
      </c>
      <c r="N904">
        <v>7997</v>
      </c>
      <c r="O904">
        <f>INDEX([1]Opioid_prescription_amounts!$C$2:$E$3144,MATCH(B904,[1]Opioid_prescription_amounts!$C$2:$C$3144,0),2)</f>
        <v>1196.0999999999999</v>
      </c>
      <c r="P904">
        <f>INDEX([1]Opioid_prescription_amounts!$C$2:$E$3144,MATCH(B904,[1]Opioid_prescription_amounts!$C$2:$C$3144,0),3)</f>
        <v>1223.5</v>
      </c>
      <c r="Q904" t="s">
        <v>913</v>
      </c>
    </row>
    <row r="905" spans="2:17" x14ac:dyDescent="0.25">
      <c r="B905" t="str">
        <f t="shared" si="16"/>
        <v>Cloud</v>
      </c>
      <c r="C905" t="s">
        <v>914</v>
      </c>
      <c r="D905">
        <v>9533</v>
      </c>
      <c r="E905">
        <v>9533</v>
      </c>
      <c r="F905">
        <v>9519</v>
      </c>
      <c r="G905">
        <v>9420</v>
      </c>
      <c r="H905">
        <v>9417</v>
      </c>
      <c r="I905">
        <v>9356</v>
      </c>
      <c r="J905">
        <v>9332</v>
      </c>
      <c r="K905">
        <v>9200</v>
      </c>
      <c r="L905">
        <v>9095</v>
      </c>
      <c r="M905">
        <v>8944</v>
      </c>
      <c r="N905">
        <v>8729</v>
      </c>
      <c r="O905">
        <f>INDEX([1]Opioid_prescription_amounts!$C$2:$E$3144,MATCH(B905,[1]Opioid_prescription_amounts!$C$2:$C$3144,0),2)</f>
        <v>634.79999999999995</v>
      </c>
      <c r="P905">
        <f>INDEX([1]Opioid_prescription_amounts!$C$2:$E$3144,MATCH(B905,[1]Opioid_prescription_amounts!$C$2:$C$3144,0),3)</f>
        <v>859.9</v>
      </c>
      <c r="Q905" t="s">
        <v>914</v>
      </c>
    </row>
    <row r="906" spans="2:17" x14ac:dyDescent="0.25">
      <c r="B906" t="str">
        <f t="shared" si="16"/>
        <v>Coffey</v>
      </c>
      <c r="C906" t="s">
        <v>915</v>
      </c>
      <c r="D906">
        <v>8601</v>
      </c>
      <c r="E906">
        <v>8598</v>
      </c>
      <c r="F906">
        <v>8585</v>
      </c>
      <c r="G906">
        <v>8486</v>
      </c>
      <c r="H906">
        <v>8468</v>
      </c>
      <c r="I906">
        <v>8378</v>
      </c>
      <c r="J906">
        <v>8395</v>
      </c>
      <c r="K906">
        <v>8290</v>
      </c>
      <c r="L906">
        <v>8333</v>
      </c>
      <c r="M906">
        <v>8228</v>
      </c>
      <c r="N906">
        <v>8233</v>
      </c>
      <c r="O906" t="str">
        <f>INDEX([1]Opioid_prescription_amounts!$C$2:$E$3144,MATCH(B906,[1]Opioid_prescription_amounts!$C$2:$C$3144,0),2)</f>
        <v>N/A</v>
      </c>
      <c r="P906">
        <f>INDEX([1]Opioid_prescription_amounts!$C$2:$E$3144,MATCH(B906,[1]Opioid_prescription_amounts!$C$2:$C$3144,0),3)</f>
        <v>205.3</v>
      </c>
      <c r="Q906" t="s">
        <v>915</v>
      </c>
    </row>
    <row r="907" spans="2:17" x14ac:dyDescent="0.25">
      <c r="B907" t="str">
        <f t="shared" si="16"/>
        <v>Comanche</v>
      </c>
      <c r="C907" t="s">
        <v>916</v>
      </c>
      <c r="D907">
        <v>1891</v>
      </c>
      <c r="E907">
        <v>1891</v>
      </c>
      <c r="F907">
        <v>1885</v>
      </c>
      <c r="G907">
        <v>1882</v>
      </c>
      <c r="H907">
        <v>1912</v>
      </c>
      <c r="I907">
        <v>1926</v>
      </c>
      <c r="J907">
        <v>1950</v>
      </c>
      <c r="K907">
        <v>1827</v>
      </c>
      <c r="L907">
        <v>1840</v>
      </c>
      <c r="M907">
        <v>1767</v>
      </c>
      <c r="N907">
        <v>1748</v>
      </c>
      <c r="O907" t="str">
        <f>INDEX([1]Opioid_prescription_amounts!$C$2:$E$3144,MATCH(B907,[1]Opioid_prescription_amounts!$C$2:$C$3144,0),2)</f>
        <v>N/A</v>
      </c>
      <c r="P907">
        <f>INDEX([1]Opioid_prescription_amounts!$C$2:$E$3144,MATCH(B907,[1]Opioid_prescription_amounts!$C$2:$C$3144,0),3)</f>
        <v>21.7</v>
      </c>
      <c r="Q907" t="s">
        <v>916</v>
      </c>
    </row>
    <row r="908" spans="2:17" x14ac:dyDescent="0.25">
      <c r="B908" t="str">
        <f t="shared" si="16"/>
        <v>Cowley</v>
      </c>
      <c r="C908" t="s">
        <v>917</v>
      </c>
      <c r="D908">
        <v>36311</v>
      </c>
      <c r="E908">
        <v>36309</v>
      </c>
      <c r="F908">
        <v>36312</v>
      </c>
      <c r="G908">
        <v>36242</v>
      </c>
      <c r="H908">
        <v>36263</v>
      </c>
      <c r="I908">
        <v>36164</v>
      </c>
      <c r="J908">
        <v>35889</v>
      </c>
      <c r="K908">
        <v>35773</v>
      </c>
      <c r="L908">
        <v>35717</v>
      </c>
      <c r="M908">
        <v>35356</v>
      </c>
      <c r="N908">
        <v>35218</v>
      </c>
      <c r="O908">
        <f>INDEX([1]Opioid_prescription_amounts!$C$2:$E$3144,MATCH(B908,[1]Opioid_prescription_amounts!$C$2:$C$3144,0),2)</f>
        <v>952.6</v>
      </c>
      <c r="P908">
        <f>INDEX([1]Opioid_prescription_amounts!$C$2:$E$3144,MATCH(B908,[1]Opioid_prescription_amounts!$C$2:$C$3144,0),3)</f>
        <v>785.6</v>
      </c>
      <c r="Q908" t="s">
        <v>917</v>
      </c>
    </row>
    <row r="909" spans="2:17" x14ac:dyDescent="0.25">
      <c r="B909" t="str">
        <f t="shared" si="16"/>
        <v>Crawford</v>
      </c>
      <c r="C909" t="s">
        <v>918</v>
      </c>
      <c r="D909">
        <v>39134</v>
      </c>
      <c r="E909">
        <v>39135</v>
      </c>
      <c r="F909">
        <v>39172</v>
      </c>
      <c r="G909">
        <v>39197</v>
      </c>
      <c r="H909">
        <v>39321</v>
      </c>
      <c r="I909">
        <v>39246</v>
      </c>
      <c r="J909">
        <v>39263</v>
      </c>
      <c r="K909">
        <v>39151</v>
      </c>
      <c r="L909">
        <v>39078</v>
      </c>
      <c r="M909">
        <v>39031</v>
      </c>
      <c r="N909">
        <v>39019</v>
      </c>
      <c r="O909">
        <f>INDEX([1]Opioid_prescription_amounts!$C$2:$E$3144,MATCH(B909,[1]Opioid_prescription_amounts!$C$2:$C$3144,0),2)</f>
        <v>1512.8</v>
      </c>
      <c r="P909">
        <f>INDEX([1]Opioid_prescription_amounts!$C$2:$E$3144,MATCH(B909,[1]Opioid_prescription_amounts!$C$2:$C$3144,0),3)</f>
        <v>1657.5</v>
      </c>
      <c r="Q909" t="s">
        <v>918</v>
      </c>
    </row>
    <row r="910" spans="2:17" x14ac:dyDescent="0.25">
      <c r="B910" t="str">
        <f t="shared" si="16"/>
        <v>Decatur</v>
      </c>
      <c r="C910" t="s">
        <v>919</v>
      </c>
      <c r="D910">
        <v>2961</v>
      </c>
      <c r="E910">
        <v>2965</v>
      </c>
      <c r="F910">
        <v>2957</v>
      </c>
      <c r="G910">
        <v>2926</v>
      </c>
      <c r="H910">
        <v>2883</v>
      </c>
      <c r="I910">
        <v>2908</v>
      </c>
      <c r="J910">
        <v>2897</v>
      </c>
      <c r="K910">
        <v>2926</v>
      </c>
      <c r="L910">
        <v>2832</v>
      </c>
      <c r="M910">
        <v>2878</v>
      </c>
      <c r="N910">
        <v>2871</v>
      </c>
      <c r="O910">
        <f>INDEX([1]Opioid_prescription_amounts!$C$2:$E$3144,MATCH(B910,[1]Opioid_prescription_amounts!$C$2:$C$3144,0),2)</f>
        <v>927.5</v>
      </c>
      <c r="P910">
        <f>INDEX([1]Opioid_prescription_amounts!$C$2:$E$3144,MATCH(B910,[1]Opioid_prescription_amounts!$C$2:$C$3144,0),3)</f>
        <v>893</v>
      </c>
      <c r="Q910" t="s">
        <v>919</v>
      </c>
    </row>
    <row r="911" spans="2:17" x14ac:dyDescent="0.25">
      <c r="B911" t="str">
        <f t="shared" si="16"/>
        <v>Dickinson</v>
      </c>
      <c r="C911" t="s">
        <v>920</v>
      </c>
      <c r="D911">
        <v>19754</v>
      </c>
      <c r="E911">
        <v>19749</v>
      </c>
      <c r="F911">
        <v>19773</v>
      </c>
      <c r="G911">
        <v>19681</v>
      </c>
      <c r="H911">
        <v>19703</v>
      </c>
      <c r="I911">
        <v>19430</v>
      </c>
      <c r="J911">
        <v>19303</v>
      </c>
      <c r="K911">
        <v>19204</v>
      </c>
      <c r="L911">
        <v>18955</v>
      </c>
      <c r="M911">
        <v>18842</v>
      </c>
      <c r="N911">
        <v>18717</v>
      </c>
      <c r="O911">
        <f>INDEX([1]Opioid_prescription_amounts!$C$2:$E$3144,MATCH(B911,[1]Opioid_prescription_amounts!$C$2:$C$3144,0),2)</f>
        <v>388.1</v>
      </c>
      <c r="P911">
        <f>INDEX([1]Opioid_prescription_amounts!$C$2:$E$3144,MATCH(B911,[1]Opioid_prescription_amounts!$C$2:$C$3144,0),3)</f>
        <v>487</v>
      </c>
      <c r="Q911" t="s">
        <v>920</v>
      </c>
    </row>
    <row r="912" spans="2:17" x14ac:dyDescent="0.25">
      <c r="B912" t="str">
        <f t="shared" si="16"/>
        <v>Doniphan</v>
      </c>
      <c r="C912" t="s">
        <v>921</v>
      </c>
      <c r="D912">
        <v>7945</v>
      </c>
      <c r="E912">
        <v>7948</v>
      </c>
      <c r="F912">
        <v>7960</v>
      </c>
      <c r="G912">
        <v>7959</v>
      </c>
      <c r="H912">
        <v>7890</v>
      </c>
      <c r="I912">
        <v>7876</v>
      </c>
      <c r="J912">
        <v>7839</v>
      </c>
      <c r="K912">
        <v>7784</v>
      </c>
      <c r="L912">
        <v>7712</v>
      </c>
      <c r="M912">
        <v>7665</v>
      </c>
      <c r="N912">
        <v>7682</v>
      </c>
      <c r="O912" t="str">
        <f>INDEX([1]Opioid_prescription_amounts!$C$2:$E$3144,MATCH(B912,[1]Opioid_prescription_amounts!$C$2:$C$3144,0),2)</f>
        <v>N/A</v>
      </c>
      <c r="P912" t="str">
        <f>INDEX([1]Opioid_prescription_amounts!$C$2:$E$3144,MATCH(B912,[1]Opioid_prescription_amounts!$C$2:$C$3144,0),3)</f>
        <v>N/A</v>
      </c>
      <c r="Q912" t="s">
        <v>921</v>
      </c>
    </row>
    <row r="913" spans="2:17" x14ac:dyDescent="0.25">
      <c r="B913" t="str">
        <f t="shared" si="16"/>
        <v>Douglas</v>
      </c>
      <c r="C913" t="s">
        <v>922</v>
      </c>
      <c r="D913">
        <v>110826</v>
      </c>
      <c r="E913">
        <v>110826</v>
      </c>
      <c r="F913">
        <v>111195</v>
      </c>
      <c r="G913">
        <v>112462</v>
      </c>
      <c r="H913">
        <v>113309</v>
      </c>
      <c r="I913">
        <v>114711</v>
      </c>
      <c r="J913">
        <v>116448</v>
      </c>
      <c r="K913">
        <v>118222</v>
      </c>
      <c r="L913">
        <v>119858</v>
      </c>
      <c r="M913">
        <v>120629</v>
      </c>
      <c r="N913">
        <v>121436</v>
      </c>
      <c r="O913">
        <f>INDEX([1]Opioid_prescription_amounts!$C$2:$E$3144,MATCH(B913,[1]Opioid_prescription_amounts!$C$2:$C$3144,0),2)</f>
        <v>546.1</v>
      </c>
      <c r="P913">
        <f>INDEX([1]Opioid_prescription_amounts!$C$2:$E$3144,MATCH(B913,[1]Opioid_prescription_amounts!$C$2:$C$3144,0),3)</f>
        <v>404.5</v>
      </c>
      <c r="Q913" t="s">
        <v>922</v>
      </c>
    </row>
    <row r="914" spans="2:17" x14ac:dyDescent="0.25">
      <c r="B914" t="str">
        <f t="shared" si="16"/>
        <v>Edwards</v>
      </c>
      <c r="C914" t="s">
        <v>923</v>
      </c>
      <c r="D914">
        <v>3037</v>
      </c>
      <c r="E914">
        <v>3037</v>
      </c>
      <c r="F914">
        <v>3054</v>
      </c>
      <c r="G914">
        <v>3019</v>
      </c>
      <c r="H914">
        <v>2965</v>
      </c>
      <c r="I914">
        <v>2967</v>
      </c>
      <c r="J914">
        <v>3025</v>
      </c>
      <c r="K914">
        <v>2956</v>
      </c>
      <c r="L914">
        <v>2901</v>
      </c>
      <c r="M914">
        <v>2893</v>
      </c>
      <c r="N914">
        <v>2849</v>
      </c>
      <c r="O914">
        <f>INDEX([1]Opioid_prescription_amounts!$C$2:$E$3144,MATCH(B914,[1]Opioid_prescription_amounts!$C$2:$C$3144,0),2)</f>
        <v>710.2</v>
      </c>
      <c r="P914">
        <f>INDEX([1]Opioid_prescription_amounts!$C$2:$E$3144,MATCH(B914,[1]Opioid_prescription_amounts!$C$2:$C$3144,0),3)</f>
        <v>798.1</v>
      </c>
      <c r="Q914" t="s">
        <v>923</v>
      </c>
    </row>
    <row r="915" spans="2:17" x14ac:dyDescent="0.25">
      <c r="B915" t="str">
        <f t="shared" si="16"/>
        <v>Elk</v>
      </c>
      <c r="C915" t="s">
        <v>924</v>
      </c>
      <c r="D915">
        <v>2882</v>
      </c>
      <c r="E915">
        <v>2882</v>
      </c>
      <c r="F915">
        <v>2867</v>
      </c>
      <c r="G915">
        <v>2786</v>
      </c>
      <c r="H915">
        <v>2661</v>
      </c>
      <c r="I915">
        <v>2633</v>
      </c>
      <c r="J915">
        <v>2695</v>
      </c>
      <c r="K915">
        <v>2573</v>
      </c>
      <c r="L915">
        <v>2510</v>
      </c>
      <c r="M915">
        <v>2522</v>
      </c>
      <c r="N915">
        <v>2508</v>
      </c>
      <c r="O915" t="str">
        <f>INDEX([1]Opioid_prescription_amounts!$C$2:$E$3144,MATCH(B915,[1]Opioid_prescription_amounts!$C$2:$C$3144,0),2)</f>
        <v>N/A</v>
      </c>
      <c r="P915">
        <f>INDEX([1]Opioid_prescription_amounts!$C$2:$E$3144,MATCH(B915,[1]Opioid_prescription_amounts!$C$2:$C$3144,0),3)</f>
        <v>167.2</v>
      </c>
      <c r="Q915" t="s">
        <v>924</v>
      </c>
    </row>
    <row r="916" spans="2:17" x14ac:dyDescent="0.25">
      <c r="B916" t="str">
        <f t="shared" si="16"/>
        <v>Ellis</v>
      </c>
      <c r="C916" t="s">
        <v>925</v>
      </c>
      <c r="D916">
        <v>28452</v>
      </c>
      <c r="E916">
        <v>28452</v>
      </c>
      <c r="F916">
        <v>28424</v>
      </c>
      <c r="G916">
        <v>28762</v>
      </c>
      <c r="H916">
        <v>29086</v>
      </c>
      <c r="I916">
        <v>29030</v>
      </c>
      <c r="J916">
        <v>28963</v>
      </c>
      <c r="K916">
        <v>29002</v>
      </c>
      <c r="L916">
        <v>28948</v>
      </c>
      <c r="M916">
        <v>28769</v>
      </c>
      <c r="N916">
        <v>28710</v>
      </c>
      <c r="O916">
        <f>INDEX([1]Opioid_prescription_amounts!$C$2:$E$3144,MATCH(B916,[1]Opioid_prescription_amounts!$C$2:$C$3144,0),2)</f>
        <v>881.1</v>
      </c>
      <c r="P916">
        <f>INDEX([1]Opioid_prescription_amounts!$C$2:$E$3144,MATCH(B916,[1]Opioid_prescription_amounts!$C$2:$C$3144,0),3)</f>
        <v>973.1</v>
      </c>
      <c r="Q916" t="s">
        <v>925</v>
      </c>
    </row>
    <row r="917" spans="2:17" x14ac:dyDescent="0.25">
      <c r="B917" t="str">
        <f t="shared" si="16"/>
        <v>Ellsworth</v>
      </c>
      <c r="C917" t="s">
        <v>926</v>
      </c>
      <c r="D917">
        <v>6497</v>
      </c>
      <c r="E917">
        <v>6497</v>
      </c>
      <c r="F917">
        <v>6516</v>
      </c>
      <c r="G917">
        <v>6463</v>
      </c>
      <c r="H917">
        <v>6464</v>
      </c>
      <c r="I917">
        <v>6368</v>
      </c>
      <c r="J917">
        <v>6349</v>
      </c>
      <c r="K917">
        <v>6307</v>
      </c>
      <c r="L917">
        <v>6304</v>
      </c>
      <c r="M917">
        <v>6307</v>
      </c>
      <c r="N917">
        <v>6196</v>
      </c>
      <c r="O917">
        <f>INDEX([1]Opioid_prescription_amounts!$C$2:$E$3144,MATCH(B917,[1]Opioid_prescription_amounts!$C$2:$C$3144,0),2)</f>
        <v>634</v>
      </c>
      <c r="P917">
        <f>INDEX([1]Opioid_prescription_amounts!$C$2:$E$3144,MATCH(B917,[1]Opioid_prescription_amounts!$C$2:$C$3144,0),3)</f>
        <v>724.6</v>
      </c>
      <c r="Q917" t="s">
        <v>926</v>
      </c>
    </row>
    <row r="918" spans="2:17" x14ac:dyDescent="0.25">
      <c r="B918" t="str">
        <f t="shared" si="16"/>
        <v>Finney</v>
      </c>
      <c r="C918" t="s">
        <v>927</v>
      </c>
      <c r="D918">
        <v>36776</v>
      </c>
      <c r="E918">
        <v>36785</v>
      </c>
      <c r="F918">
        <v>36953</v>
      </c>
      <c r="G918">
        <v>37119</v>
      </c>
      <c r="H918">
        <v>37126</v>
      </c>
      <c r="I918">
        <v>37097</v>
      </c>
      <c r="J918">
        <v>37148</v>
      </c>
      <c r="K918">
        <v>37208</v>
      </c>
      <c r="L918">
        <v>36963</v>
      </c>
      <c r="M918">
        <v>36853</v>
      </c>
      <c r="N918">
        <v>36611</v>
      </c>
      <c r="O918">
        <f>INDEX([1]Opioid_prescription_amounts!$C$2:$E$3144,MATCH(B918,[1]Opioid_prescription_amounts!$C$2:$C$3144,0),2)</f>
        <v>632.4</v>
      </c>
      <c r="P918">
        <f>INDEX([1]Opioid_prescription_amounts!$C$2:$E$3144,MATCH(B918,[1]Opioid_prescription_amounts!$C$2:$C$3144,0),3)</f>
        <v>604.70000000000005</v>
      </c>
      <c r="Q918" t="s">
        <v>927</v>
      </c>
    </row>
    <row r="919" spans="2:17" x14ac:dyDescent="0.25">
      <c r="B919" t="str">
        <f t="shared" si="16"/>
        <v>Ford</v>
      </c>
      <c r="C919" t="s">
        <v>928</v>
      </c>
      <c r="D919">
        <v>33848</v>
      </c>
      <c r="E919">
        <v>33844</v>
      </c>
      <c r="F919">
        <v>34009</v>
      </c>
      <c r="G919">
        <v>34381</v>
      </c>
      <c r="H919">
        <v>34679</v>
      </c>
      <c r="I919">
        <v>34900</v>
      </c>
      <c r="J919">
        <v>34958</v>
      </c>
      <c r="K919">
        <v>34693</v>
      </c>
      <c r="L919">
        <v>34594</v>
      </c>
      <c r="M919">
        <v>34288</v>
      </c>
      <c r="N919">
        <v>33888</v>
      </c>
      <c r="O919" t="str">
        <f>INDEX([1]Opioid_prescription_amounts!$C$2:$E$3144,MATCH(B919,[1]Opioid_prescription_amounts!$C$2:$C$3144,0),2)</f>
        <v>N/A</v>
      </c>
      <c r="P919">
        <f>INDEX([1]Opioid_prescription_amounts!$C$2:$E$3144,MATCH(B919,[1]Opioid_prescription_amounts!$C$2:$C$3144,0),3)</f>
        <v>50.9</v>
      </c>
      <c r="Q919" t="s">
        <v>928</v>
      </c>
    </row>
    <row r="920" spans="2:17" x14ac:dyDescent="0.25">
      <c r="B920" t="str">
        <f t="shared" si="16"/>
        <v>Franklin</v>
      </c>
      <c r="C920" t="s">
        <v>929</v>
      </c>
      <c r="D920">
        <v>25992</v>
      </c>
      <c r="E920">
        <v>25996</v>
      </c>
      <c r="F920">
        <v>25984</v>
      </c>
      <c r="G920">
        <v>25850</v>
      </c>
      <c r="H920">
        <v>25821</v>
      </c>
      <c r="I920">
        <v>25730</v>
      </c>
      <c r="J920">
        <v>25528</v>
      </c>
      <c r="K920">
        <v>25469</v>
      </c>
      <c r="L920">
        <v>25530</v>
      </c>
      <c r="M920">
        <v>25657</v>
      </c>
      <c r="N920">
        <v>25631</v>
      </c>
      <c r="O920">
        <f>INDEX([1]Opioid_prescription_amounts!$C$2:$E$3144,MATCH(B920,[1]Opioid_prescription_amounts!$C$2:$C$3144,0),2)</f>
        <v>1536.5</v>
      </c>
      <c r="P920">
        <f>INDEX([1]Opioid_prescription_amounts!$C$2:$E$3144,MATCH(B920,[1]Opioid_prescription_amounts!$C$2:$C$3144,0),3)</f>
        <v>1934.2</v>
      </c>
      <c r="Q920" t="s">
        <v>929</v>
      </c>
    </row>
    <row r="921" spans="2:17" x14ac:dyDescent="0.25">
      <c r="B921" t="str">
        <f t="shared" si="16"/>
        <v>Geary</v>
      </c>
      <c r="C921" t="s">
        <v>930</v>
      </c>
      <c r="D921">
        <v>34362</v>
      </c>
      <c r="E921">
        <v>34354</v>
      </c>
      <c r="F921">
        <v>35240</v>
      </c>
      <c r="G921">
        <v>35290</v>
      </c>
      <c r="H921">
        <v>37902</v>
      </c>
      <c r="I921">
        <v>36802</v>
      </c>
      <c r="J921">
        <v>36451</v>
      </c>
      <c r="K921">
        <v>36660</v>
      </c>
      <c r="L921">
        <v>35136</v>
      </c>
      <c r="M921">
        <v>33633</v>
      </c>
      <c r="N921">
        <v>32594</v>
      </c>
      <c r="O921">
        <f>INDEX([1]Opioid_prescription_amounts!$C$2:$E$3144,MATCH(B921,[1]Opioid_prescription_amounts!$C$2:$C$3144,0),2)</f>
        <v>562.20000000000005</v>
      </c>
      <c r="P921">
        <f>INDEX([1]Opioid_prescription_amounts!$C$2:$E$3144,MATCH(B921,[1]Opioid_prescription_amounts!$C$2:$C$3144,0),3)</f>
        <v>504.4</v>
      </c>
      <c r="Q921" t="s">
        <v>930</v>
      </c>
    </row>
    <row r="922" spans="2:17" x14ac:dyDescent="0.25">
      <c r="B922" t="str">
        <f t="shared" si="16"/>
        <v>Gove</v>
      </c>
      <c r="C922" t="s">
        <v>931</v>
      </c>
      <c r="D922">
        <v>2695</v>
      </c>
      <c r="E922">
        <v>2701</v>
      </c>
      <c r="F922">
        <v>2692</v>
      </c>
      <c r="G922">
        <v>2725</v>
      </c>
      <c r="H922">
        <v>2760</v>
      </c>
      <c r="I922">
        <v>2794</v>
      </c>
      <c r="J922">
        <v>2748</v>
      </c>
      <c r="K922">
        <v>2698</v>
      </c>
      <c r="L922">
        <v>2623</v>
      </c>
      <c r="M922">
        <v>2630</v>
      </c>
      <c r="N922">
        <v>2612</v>
      </c>
      <c r="O922" t="str">
        <f>INDEX([1]Opioid_prescription_amounts!$C$2:$E$3144,MATCH(B922,[1]Opioid_prescription_amounts!$C$2:$C$3144,0),2)</f>
        <v>N/A</v>
      </c>
      <c r="P922">
        <f>INDEX([1]Opioid_prescription_amounts!$C$2:$E$3144,MATCH(B922,[1]Opioid_prescription_amounts!$C$2:$C$3144,0),3)</f>
        <v>46.3</v>
      </c>
      <c r="Q922" t="s">
        <v>931</v>
      </c>
    </row>
    <row r="923" spans="2:17" x14ac:dyDescent="0.25">
      <c r="B923" t="str">
        <f t="shared" si="16"/>
        <v>Graham</v>
      </c>
      <c r="C923" t="s">
        <v>932</v>
      </c>
      <c r="D923">
        <v>2597</v>
      </c>
      <c r="E923">
        <v>2588</v>
      </c>
      <c r="F923">
        <v>2602</v>
      </c>
      <c r="G923">
        <v>2635</v>
      </c>
      <c r="H923">
        <v>2581</v>
      </c>
      <c r="I923">
        <v>2588</v>
      </c>
      <c r="J923">
        <v>2557</v>
      </c>
      <c r="K923">
        <v>2597</v>
      </c>
      <c r="L923">
        <v>2573</v>
      </c>
      <c r="M923">
        <v>2505</v>
      </c>
      <c r="N923">
        <v>2492</v>
      </c>
      <c r="O923">
        <f>INDEX([1]Opioid_prescription_amounts!$C$2:$E$3144,MATCH(B923,[1]Opioid_prescription_amounts!$C$2:$C$3144,0),2)</f>
        <v>2404.3000000000002</v>
      </c>
      <c r="P923">
        <f>INDEX([1]Opioid_prescription_amounts!$C$2:$E$3144,MATCH(B923,[1]Opioid_prescription_amounts!$C$2:$C$3144,0),3)</f>
        <v>1580.7</v>
      </c>
      <c r="Q923" t="s">
        <v>932</v>
      </c>
    </row>
    <row r="924" spans="2:17" x14ac:dyDescent="0.25">
      <c r="B924" t="str">
        <f t="shared" si="16"/>
        <v>Grant</v>
      </c>
      <c r="C924" t="s">
        <v>933</v>
      </c>
      <c r="D924">
        <v>7829</v>
      </c>
      <c r="E924">
        <v>7824</v>
      </c>
      <c r="F924">
        <v>7825</v>
      </c>
      <c r="G924">
        <v>7898</v>
      </c>
      <c r="H924">
        <v>7839</v>
      </c>
      <c r="I924">
        <v>7853</v>
      </c>
      <c r="J924">
        <v>7799</v>
      </c>
      <c r="K924">
        <v>7737</v>
      </c>
      <c r="L924">
        <v>7689</v>
      </c>
      <c r="M924">
        <v>7518</v>
      </c>
      <c r="N924">
        <v>7336</v>
      </c>
      <c r="O924">
        <f>INDEX([1]Opioid_prescription_amounts!$C$2:$E$3144,MATCH(B924,[1]Opioid_prescription_amounts!$C$2:$C$3144,0),2)</f>
        <v>212.6</v>
      </c>
      <c r="P924">
        <f>INDEX([1]Opioid_prescription_amounts!$C$2:$E$3144,MATCH(B924,[1]Opioid_prescription_amounts!$C$2:$C$3144,0),3)</f>
        <v>735.9</v>
      </c>
      <c r="Q924" t="s">
        <v>933</v>
      </c>
    </row>
    <row r="925" spans="2:17" x14ac:dyDescent="0.25">
      <c r="B925" t="str">
        <f t="shared" si="16"/>
        <v>Gray</v>
      </c>
      <c r="C925" t="s">
        <v>934</v>
      </c>
      <c r="D925">
        <v>6006</v>
      </c>
      <c r="E925">
        <v>6001</v>
      </c>
      <c r="F925">
        <v>6026</v>
      </c>
      <c r="G925">
        <v>6086</v>
      </c>
      <c r="H925">
        <v>5963</v>
      </c>
      <c r="I925">
        <v>5980</v>
      </c>
      <c r="J925">
        <v>6061</v>
      </c>
      <c r="K925">
        <v>6077</v>
      </c>
      <c r="L925">
        <v>6020</v>
      </c>
      <c r="M925">
        <v>5996</v>
      </c>
      <c r="N925">
        <v>6033</v>
      </c>
      <c r="O925">
        <f>INDEX([1]Opioid_prescription_amounts!$C$2:$E$3144,MATCH(B925,[1]Opioid_prescription_amounts!$C$2:$C$3144,0),2)</f>
        <v>216.6</v>
      </c>
      <c r="P925">
        <f>INDEX([1]Opioid_prescription_amounts!$C$2:$E$3144,MATCH(B925,[1]Opioid_prescription_amounts!$C$2:$C$3144,0),3)</f>
        <v>264.5</v>
      </c>
      <c r="Q925" t="s">
        <v>934</v>
      </c>
    </row>
    <row r="926" spans="2:17" x14ac:dyDescent="0.25">
      <c r="B926" t="str">
        <f t="shared" si="16"/>
        <v>Greeley</v>
      </c>
      <c r="C926" t="s">
        <v>935</v>
      </c>
      <c r="D926">
        <v>1247</v>
      </c>
      <c r="E926">
        <v>1248</v>
      </c>
      <c r="F926">
        <v>1258</v>
      </c>
      <c r="G926">
        <v>1254</v>
      </c>
      <c r="H926">
        <v>1267</v>
      </c>
      <c r="I926">
        <v>1282</v>
      </c>
      <c r="J926">
        <v>1301</v>
      </c>
      <c r="K926">
        <v>1301</v>
      </c>
      <c r="L926">
        <v>1277</v>
      </c>
      <c r="M926">
        <v>1233</v>
      </c>
      <c r="N926">
        <v>1227</v>
      </c>
      <c r="O926">
        <f>INDEX([1]Opioid_prescription_amounts!$C$2:$E$3144,MATCH(B926,[1]Opioid_prescription_amounts!$C$2:$C$3144,0),2)</f>
        <v>1526.7</v>
      </c>
      <c r="P926">
        <f>INDEX([1]Opioid_prescription_amounts!$C$2:$E$3144,MATCH(B926,[1]Opioid_prescription_amounts!$C$2:$C$3144,0),3)</f>
        <v>1168</v>
      </c>
      <c r="Q926" t="s">
        <v>935</v>
      </c>
    </row>
    <row r="927" spans="2:17" x14ac:dyDescent="0.25">
      <c r="B927" t="str">
        <f t="shared" si="16"/>
        <v>Greenwood</v>
      </c>
      <c r="C927" t="s">
        <v>936</v>
      </c>
      <c r="D927">
        <v>6689</v>
      </c>
      <c r="E927">
        <v>6689</v>
      </c>
      <c r="F927">
        <v>6680</v>
      </c>
      <c r="G927">
        <v>6610</v>
      </c>
      <c r="H927">
        <v>6426</v>
      </c>
      <c r="I927">
        <v>6358</v>
      </c>
      <c r="J927">
        <v>6288</v>
      </c>
      <c r="K927">
        <v>6233</v>
      </c>
      <c r="L927">
        <v>6109</v>
      </c>
      <c r="M927">
        <v>6094</v>
      </c>
      <c r="N927">
        <v>6055</v>
      </c>
      <c r="O927" t="str">
        <f>INDEX([1]Opioid_prescription_amounts!$C$2:$E$3144,MATCH(B927,[1]Opioid_prescription_amounts!$C$2:$C$3144,0),2)</f>
        <v>N/A</v>
      </c>
      <c r="P927">
        <f>INDEX([1]Opioid_prescription_amounts!$C$2:$E$3144,MATCH(B927,[1]Opioid_prescription_amounts!$C$2:$C$3144,0),3)</f>
        <v>49.7</v>
      </c>
      <c r="Q927" t="s">
        <v>936</v>
      </c>
    </row>
    <row r="928" spans="2:17" x14ac:dyDescent="0.25">
      <c r="B928" t="str">
        <f t="shared" si="16"/>
        <v>Hamilton</v>
      </c>
      <c r="C928" t="s">
        <v>937</v>
      </c>
      <c r="D928">
        <v>2690</v>
      </c>
      <c r="E928">
        <v>2687</v>
      </c>
      <c r="F928">
        <v>2707</v>
      </c>
      <c r="G928">
        <v>2636</v>
      </c>
      <c r="H928">
        <v>2651</v>
      </c>
      <c r="I928">
        <v>2620</v>
      </c>
      <c r="J928">
        <v>2659</v>
      </c>
      <c r="K928">
        <v>2565</v>
      </c>
      <c r="L928">
        <v>2629</v>
      </c>
      <c r="M928">
        <v>2620</v>
      </c>
      <c r="N928">
        <v>2607</v>
      </c>
      <c r="O928">
        <f>INDEX([1]Opioid_prescription_amounts!$C$2:$E$3144,MATCH(B928,[1]Opioid_prescription_amounts!$C$2:$C$3144,0),2)</f>
        <v>624.79999999999995</v>
      </c>
      <c r="P928">
        <f>INDEX([1]Opioid_prescription_amounts!$C$2:$E$3144,MATCH(B928,[1]Opioid_prescription_amounts!$C$2:$C$3144,0),3)</f>
        <v>300.39999999999998</v>
      </c>
      <c r="Q928" t="s">
        <v>937</v>
      </c>
    </row>
    <row r="929" spans="2:17" x14ac:dyDescent="0.25">
      <c r="B929" t="str">
        <f t="shared" si="16"/>
        <v>Harper</v>
      </c>
      <c r="C929" t="s">
        <v>938</v>
      </c>
      <c r="D929">
        <v>6034</v>
      </c>
      <c r="E929">
        <v>6034</v>
      </c>
      <c r="F929">
        <v>6007</v>
      </c>
      <c r="G929">
        <v>5935</v>
      </c>
      <c r="H929">
        <v>5859</v>
      </c>
      <c r="I929">
        <v>5839</v>
      </c>
      <c r="J929">
        <v>5827</v>
      </c>
      <c r="K929">
        <v>5781</v>
      </c>
      <c r="L929">
        <v>5669</v>
      </c>
      <c r="M929">
        <v>5583</v>
      </c>
      <c r="N929">
        <v>5506</v>
      </c>
      <c r="O929">
        <f>INDEX([1]Opioid_prescription_amounts!$C$2:$E$3144,MATCH(B929,[1]Opioid_prescription_amounts!$C$2:$C$3144,0),2)</f>
        <v>56</v>
      </c>
      <c r="P929">
        <f>INDEX([1]Opioid_prescription_amounts!$C$2:$E$3144,MATCH(B929,[1]Opioid_prescription_amounts!$C$2:$C$3144,0),3)</f>
        <v>695.2</v>
      </c>
      <c r="Q929" t="s">
        <v>938</v>
      </c>
    </row>
    <row r="930" spans="2:17" x14ac:dyDescent="0.25">
      <c r="B930" t="str">
        <f t="shared" si="16"/>
        <v>Harvey</v>
      </c>
      <c r="C930" t="s">
        <v>939</v>
      </c>
      <c r="D930">
        <v>34684</v>
      </c>
      <c r="E930">
        <v>34684</v>
      </c>
      <c r="F930">
        <v>34741</v>
      </c>
      <c r="G930">
        <v>34686</v>
      </c>
      <c r="H930">
        <v>34756</v>
      </c>
      <c r="I930">
        <v>34720</v>
      </c>
      <c r="J930">
        <v>34603</v>
      </c>
      <c r="K930">
        <v>34811</v>
      </c>
      <c r="L930">
        <v>34736</v>
      </c>
      <c r="M930">
        <v>34413</v>
      </c>
      <c r="N930">
        <v>34210</v>
      </c>
      <c r="O930">
        <f>INDEX([1]Opioid_prescription_amounts!$C$2:$E$3144,MATCH(B930,[1]Opioid_prescription_amounts!$C$2:$C$3144,0),2)</f>
        <v>650</v>
      </c>
      <c r="P930">
        <f>INDEX([1]Opioid_prescription_amounts!$C$2:$E$3144,MATCH(B930,[1]Opioid_prescription_amounts!$C$2:$C$3144,0),3)</f>
        <v>694.8</v>
      </c>
      <c r="Q930" t="s">
        <v>939</v>
      </c>
    </row>
    <row r="931" spans="2:17" x14ac:dyDescent="0.25">
      <c r="B931" t="str">
        <f t="shared" si="16"/>
        <v>Haskell</v>
      </c>
      <c r="C931" t="s">
        <v>940</v>
      </c>
      <c r="D931">
        <v>4256</v>
      </c>
      <c r="E931">
        <v>4256</v>
      </c>
      <c r="F931">
        <v>4273</v>
      </c>
      <c r="G931">
        <v>4233</v>
      </c>
      <c r="H931">
        <v>4214</v>
      </c>
      <c r="I931">
        <v>4124</v>
      </c>
      <c r="J931">
        <v>4099</v>
      </c>
      <c r="K931">
        <v>4088</v>
      </c>
      <c r="L931">
        <v>4022</v>
      </c>
      <c r="M931">
        <v>4031</v>
      </c>
      <c r="N931">
        <v>3997</v>
      </c>
      <c r="O931" t="str">
        <f>INDEX([1]Opioid_prescription_amounts!$C$2:$E$3144,MATCH(B931,[1]Opioid_prescription_amounts!$C$2:$C$3144,0),2)</f>
        <v>N/A</v>
      </c>
      <c r="P931">
        <f>INDEX([1]Opioid_prescription_amounts!$C$2:$E$3144,MATCH(B931,[1]Opioid_prescription_amounts!$C$2:$C$3144,0),3)</f>
        <v>55.6</v>
      </c>
      <c r="Q931" t="s">
        <v>940</v>
      </c>
    </row>
    <row r="932" spans="2:17" x14ac:dyDescent="0.25">
      <c r="B932" t="str">
        <f t="shared" si="16"/>
        <v>Hodgeman</v>
      </c>
      <c r="C932" t="s">
        <v>941</v>
      </c>
      <c r="D932">
        <v>1916</v>
      </c>
      <c r="E932">
        <v>1918</v>
      </c>
      <c r="F932">
        <v>1920</v>
      </c>
      <c r="G932">
        <v>1957</v>
      </c>
      <c r="H932">
        <v>1927</v>
      </c>
      <c r="I932">
        <v>1924</v>
      </c>
      <c r="J932">
        <v>1883</v>
      </c>
      <c r="K932">
        <v>1860</v>
      </c>
      <c r="L932">
        <v>1834</v>
      </c>
      <c r="M932">
        <v>1849</v>
      </c>
      <c r="N932">
        <v>1818</v>
      </c>
      <c r="O932" t="str">
        <f>INDEX([1]Opioid_prescription_amounts!$C$2:$E$3144,MATCH(B932,[1]Opioid_prescription_amounts!$C$2:$C$3144,0),2)</f>
        <v>N/A</v>
      </c>
      <c r="P932">
        <f>INDEX([1]Opioid_prescription_amounts!$C$2:$E$3144,MATCH(B932,[1]Opioid_prescription_amounts!$C$2:$C$3144,0),3)</f>
        <v>35.1</v>
      </c>
      <c r="Q932" t="s">
        <v>941</v>
      </c>
    </row>
    <row r="933" spans="2:17" x14ac:dyDescent="0.25">
      <c r="B933" t="str">
        <f t="shared" si="16"/>
        <v>Jackson</v>
      </c>
      <c r="C933" t="s">
        <v>942</v>
      </c>
      <c r="D933">
        <v>13462</v>
      </c>
      <c r="E933">
        <v>13460</v>
      </c>
      <c r="F933">
        <v>13462</v>
      </c>
      <c r="G933">
        <v>13424</v>
      </c>
      <c r="H933">
        <v>13401</v>
      </c>
      <c r="I933">
        <v>13310</v>
      </c>
      <c r="J933">
        <v>13437</v>
      </c>
      <c r="K933">
        <v>13284</v>
      </c>
      <c r="L933">
        <v>13269</v>
      </c>
      <c r="M933">
        <v>13321</v>
      </c>
      <c r="N933">
        <v>13280</v>
      </c>
      <c r="O933">
        <f>INDEX([1]Opioid_prescription_amounts!$C$2:$E$3144,MATCH(B933,[1]Opioid_prescription_amounts!$C$2:$C$3144,0),2)</f>
        <v>1026.8</v>
      </c>
      <c r="P933">
        <f>INDEX([1]Opioid_prescription_amounts!$C$2:$E$3144,MATCH(B933,[1]Opioid_prescription_amounts!$C$2:$C$3144,0),3)</f>
        <v>902.1</v>
      </c>
      <c r="Q933" t="s">
        <v>942</v>
      </c>
    </row>
    <row r="934" spans="2:17" x14ac:dyDescent="0.25">
      <c r="B934" t="str">
        <f t="shared" si="16"/>
        <v>Jefferson</v>
      </c>
      <c r="C934" t="s">
        <v>943</v>
      </c>
      <c r="D934">
        <v>19126</v>
      </c>
      <c r="E934">
        <v>19124</v>
      </c>
      <c r="F934">
        <v>19138</v>
      </c>
      <c r="G934">
        <v>18958</v>
      </c>
      <c r="H934">
        <v>18878</v>
      </c>
      <c r="I934">
        <v>18790</v>
      </c>
      <c r="J934">
        <v>18822</v>
      </c>
      <c r="K934">
        <v>18813</v>
      </c>
      <c r="L934">
        <v>18842</v>
      </c>
      <c r="M934">
        <v>18990</v>
      </c>
      <c r="N934">
        <v>18975</v>
      </c>
      <c r="O934">
        <f>INDEX([1]Opioid_prescription_amounts!$C$2:$E$3144,MATCH(B934,[1]Opioid_prescription_amounts!$C$2:$C$3144,0),2)</f>
        <v>1147.5</v>
      </c>
      <c r="P934">
        <f>INDEX([1]Opioid_prescription_amounts!$C$2:$E$3144,MATCH(B934,[1]Opioid_prescription_amounts!$C$2:$C$3144,0),3)</f>
        <v>1039.0999999999999</v>
      </c>
      <c r="Q934" t="s">
        <v>943</v>
      </c>
    </row>
    <row r="935" spans="2:17" x14ac:dyDescent="0.25">
      <c r="B935" t="str">
        <f t="shared" si="16"/>
        <v>Jewell</v>
      </c>
      <c r="C935" t="s">
        <v>944</v>
      </c>
      <c r="D935">
        <v>3077</v>
      </c>
      <c r="E935">
        <v>3073</v>
      </c>
      <c r="F935">
        <v>3063</v>
      </c>
      <c r="G935">
        <v>3090</v>
      </c>
      <c r="H935">
        <v>3054</v>
      </c>
      <c r="I935">
        <v>3060</v>
      </c>
      <c r="J935">
        <v>3043</v>
      </c>
      <c r="K935">
        <v>2962</v>
      </c>
      <c r="L935">
        <v>2880</v>
      </c>
      <c r="M935">
        <v>2855</v>
      </c>
      <c r="N935">
        <v>2841</v>
      </c>
      <c r="O935" t="str">
        <f>INDEX([1]Opioid_prescription_amounts!$C$2:$E$3144,MATCH(B935,[1]Opioid_prescription_amounts!$C$2:$C$3144,0),2)</f>
        <v>N/A</v>
      </c>
      <c r="P935">
        <f>INDEX([1]Opioid_prescription_amounts!$C$2:$E$3144,MATCH(B935,[1]Opioid_prescription_amounts!$C$2:$C$3144,0),3)</f>
        <v>1.3</v>
      </c>
      <c r="Q935" t="s">
        <v>944</v>
      </c>
    </row>
    <row r="936" spans="2:17" x14ac:dyDescent="0.25">
      <c r="B936" t="str">
        <f t="shared" si="16"/>
        <v>Johnson</v>
      </c>
      <c r="C936" t="s">
        <v>945</v>
      </c>
      <c r="D936">
        <v>544179</v>
      </c>
      <c r="E936">
        <v>544181</v>
      </c>
      <c r="F936">
        <v>545665</v>
      </c>
      <c r="G936">
        <v>552872</v>
      </c>
      <c r="H936">
        <v>559451</v>
      </c>
      <c r="I936">
        <v>566411</v>
      </c>
      <c r="J936">
        <v>573043</v>
      </c>
      <c r="K936">
        <v>579708</v>
      </c>
      <c r="L936">
        <v>585921</v>
      </c>
      <c r="M936">
        <v>591284</v>
      </c>
      <c r="N936">
        <v>597555</v>
      </c>
      <c r="O936">
        <f>INDEX([1]Opioid_prescription_amounts!$C$2:$E$3144,MATCH(B936,[1]Opioid_prescription_amounts!$C$2:$C$3144,0),2)</f>
        <v>374.1</v>
      </c>
      <c r="P936">
        <f>INDEX([1]Opioid_prescription_amounts!$C$2:$E$3144,MATCH(B936,[1]Opioid_prescription_amounts!$C$2:$C$3144,0),3)</f>
        <v>1113.9000000000001</v>
      </c>
      <c r="Q936" t="s">
        <v>945</v>
      </c>
    </row>
    <row r="937" spans="2:17" x14ac:dyDescent="0.25">
      <c r="B937" t="str">
        <f t="shared" si="16"/>
        <v>Kearny</v>
      </c>
      <c r="C937" t="s">
        <v>946</v>
      </c>
      <c r="D937">
        <v>3977</v>
      </c>
      <c r="E937">
        <v>3982</v>
      </c>
      <c r="F937">
        <v>4002</v>
      </c>
      <c r="G937">
        <v>3958</v>
      </c>
      <c r="H937">
        <v>3972</v>
      </c>
      <c r="I937">
        <v>3912</v>
      </c>
      <c r="J937">
        <v>3939</v>
      </c>
      <c r="K937">
        <v>3936</v>
      </c>
      <c r="L937">
        <v>3902</v>
      </c>
      <c r="M937">
        <v>3940</v>
      </c>
      <c r="N937">
        <v>3943</v>
      </c>
      <c r="O937">
        <f>INDEX([1]Opioid_prescription_amounts!$C$2:$E$3144,MATCH(B937,[1]Opioid_prescription_amounts!$C$2:$C$3144,0),2)</f>
        <v>553</v>
      </c>
      <c r="P937">
        <f>INDEX([1]Opioid_prescription_amounts!$C$2:$E$3144,MATCH(B937,[1]Opioid_prescription_amounts!$C$2:$C$3144,0),3)</f>
        <v>380.3</v>
      </c>
      <c r="Q937" t="s">
        <v>946</v>
      </c>
    </row>
    <row r="938" spans="2:17" x14ac:dyDescent="0.25">
      <c r="B938" t="str">
        <f t="shared" si="16"/>
        <v>Kingman</v>
      </c>
      <c r="C938" t="s">
        <v>947</v>
      </c>
      <c r="D938">
        <v>7858</v>
      </c>
      <c r="E938">
        <v>7860</v>
      </c>
      <c r="F938">
        <v>7857</v>
      </c>
      <c r="G938">
        <v>7890</v>
      </c>
      <c r="H938">
        <v>7825</v>
      </c>
      <c r="I938">
        <v>7801</v>
      </c>
      <c r="J938">
        <v>7683</v>
      </c>
      <c r="K938">
        <v>7634</v>
      </c>
      <c r="L938">
        <v>7412</v>
      </c>
      <c r="M938">
        <v>7313</v>
      </c>
      <c r="N938">
        <v>7310</v>
      </c>
      <c r="O938" t="str">
        <f>INDEX([1]Opioid_prescription_amounts!$C$2:$E$3144,MATCH(B938,[1]Opioid_prescription_amounts!$C$2:$C$3144,0),2)</f>
        <v>N/A</v>
      </c>
      <c r="P938" t="str">
        <f>INDEX([1]Opioid_prescription_amounts!$C$2:$E$3144,MATCH(B938,[1]Opioid_prescription_amounts!$C$2:$C$3144,0),3)</f>
        <v>N/A</v>
      </c>
      <c r="Q938" t="s">
        <v>947</v>
      </c>
    </row>
    <row r="939" spans="2:17" x14ac:dyDescent="0.25">
      <c r="B939" t="str">
        <f t="shared" si="16"/>
        <v>Kiowa</v>
      </c>
      <c r="C939" t="s">
        <v>948</v>
      </c>
      <c r="D939">
        <v>2553</v>
      </c>
      <c r="E939">
        <v>2553</v>
      </c>
      <c r="F939">
        <v>2569</v>
      </c>
      <c r="G939">
        <v>2558</v>
      </c>
      <c r="H939">
        <v>2512</v>
      </c>
      <c r="I939">
        <v>2534</v>
      </c>
      <c r="J939">
        <v>2532</v>
      </c>
      <c r="K939">
        <v>2572</v>
      </c>
      <c r="L939">
        <v>2510</v>
      </c>
      <c r="M939">
        <v>2501</v>
      </c>
      <c r="N939">
        <v>2516</v>
      </c>
      <c r="O939">
        <f>INDEX([1]Opioid_prescription_amounts!$C$2:$E$3144,MATCH(B939,[1]Opioid_prescription_amounts!$C$2:$C$3144,0),2)</f>
        <v>1295.4000000000001</v>
      </c>
      <c r="P939">
        <f>INDEX([1]Opioid_prescription_amounts!$C$2:$E$3144,MATCH(B939,[1]Opioid_prescription_amounts!$C$2:$C$3144,0),3)</f>
        <v>1612</v>
      </c>
      <c r="Q939" t="s">
        <v>948</v>
      </c>
    </row>
    <row r="940" spans="2:17" x14ac:dyDescent="0.25">
      <c r="B940" t="str">
        <f t="shared" si="16"/>
        <v>Labette</v>
      </c>
      <c r="C940" t="s">
        <v>949</v>
      </c>
      <c r="D940">
        <v>21607</v>
      </c>
      <c r="E940">
        <v>21606</v>
      </c>
      <c r="F940">
        <v>21534</v>
      </c>
      <c r="G940">
        <v>21374</v>
      </c>
      <c r="H940">
        <v>21163</v>
      </c>
      <c r="I940">
        <v>20872</v>
      </c>
      <c r="J940">
        <v>20774</v>
      </c>
      <c r="K940">
        <v>20630</v>
      </c>
      <c r="L940">
        <v>20313</v>
      </c>
      <c r="M940">
        <v>20152</v>
      </c>
      <c r="N940">
        <v>19964</v>
      </c>
      <c r="O940">
        <f>INDEX([1]Opioid_prescription_amounts!$C$2:$E$3144,MATCH(B940,[1]Opioid_prescription_amounts!$C$2:$C$3144,0),2)</f>
        <v>746.2</v>
      </c>
      <c r="P940">
        <f>INDEX([1]Opioid_prescription_amounts!$C$2:$E$3144,MATCH(B940,[1]Opioid_prescription_amounts!$C$2:$C$3144,0),3)</f>
        <v>976.8</v>
      </c>
      <c r="Q940" t="s">
        <v>949</v>
      </c>
    </row>
    <row r="941" spans="2:17" x14ac:dyDescent="0.25">
      <c r="B941" t="str">
        <f t="shared" si="16"/>
        <v>Lane</v>
      </c>
      <c r="C941" t="s">
        <v>950</v>
      </c>
      <c r="D941">
        <v>1750</v>
      </c>
      <c r="E941">
        <v>1749</v>
      </c>
      <c r="F941">
        <v>1736</v>
      </c>
      <c r="G941">
        <v>1743</v>
      </c>
      <c r="H941">
        <v>1683</v>
      </c>
      <c r="I941">
        <v>1698</v>
      </c>
      <c r="J941">
        <v>1666</v>
      </c>
      <c r="K941">
        <v>1630</v>
      </c>
      <c r="L941">
        <v>1593</v>
      </c>
      <c r="M941">
        <v>1546</v>
      </c>
      <c r="N941">
        <v>1560</v>
      </c>
      <c r="O941" t="str">
        <f>INDEX([1]Opioid_prescription_amounts!$C$2:$E$3144,MATCH(B941,[1]Opioid_prescription_amounts!$C$2:$C$3144,0),2)</f>
        <v>N/A</v>
      </c>
      <c r="P941">
        <f>INDEX([1]Opioid_prescription_amounts!$C$2:$E$3144,MATCH(B941,[1]Opioid_prescription_amounts!$C$2:$C$3144,0),3)</f>
        <v>1037.0999999999999</v>
      </c>
      <c r="Q941" t="s">
        <v>950</v>
      </c>
    </row>
    <row r="942" spans="2:17" x14ac:dyDescent="0.25">
      <c r="B942" t="str">
        <f t="shared" si="16"/>
        <v>Leavenworth</v>
      </c>
      <c r="C942" t="s">
        <v>951</v>
      </c>
      <c r="D942">
        <v>76227</v>
      </c>
      <c r="E942">
        <v>76211</v>
      </c>
      <c r="F942">
        <v>76510</v>
      </c>
      <c r="G942">
        <v>77052</v>
      </c>
      <c r="H942">
        <v>77635</v>
      </c>
      <c r="I942">
        <v>78069</v>
      </c>
      <c r="J942">
        <v>78537</v>
      </c>
      <c r="K942">
        <v>79099</v>
      </c>
      <c r="L942">
        <v>80190</v>
      </c>
      <c r="M942">
        <v>81032</v>
      </c>
      <c r="N942">
        <v>81352</v>
      </c>
      <c r="O942">
        <f>INDEX([1]Opioid_prescription_amounts!$C$2:$E$3144,MATCH(B942,[1]Opioid_prescription_amounts!$C$2:$C$3144,0),2)</f>
        <v>465.6</v>
      </c>
      <c r="P942">
        <f>INDEX([1]Opioid_prescription_amounts!$C$2:$E$3144,MATCH(B942,[1]Opioid_prescription_amounts!$C$2:$C$3144,0),3)</f>
        <v>518.9</v>
      </c>
      <c r="Q942" t="s">
        <v>951</v>
      </c>
    </row>
    <row r="943" spans="2:17" x14ac:dyDescent="0.25">
      <c r="B943" t="str">
        <f t="shared" si="16"/>
        <v>Lincoln</v>
      </c>
      <c r="C943" t="s">
        <v>952</v>
      </c>
      <c r="D943">
        <v>3241</v>
      </c>
      <c r="E943">
        <v>3241</v>
      </c>
      <c r="F943">
        <v>3244</v>
      </c>
      <c r="G943">
        <v>3233</v>
      </c>
      <c r="H943">
        <v>3179</v>
      </c>
      <c r="I943">
        <v>3160</v>
      </c>
      <c r="J943">
        <v>3183</v>
      </c>
      <c r="K943">
        <v>3144</v>
      </c>
      <c r="L943">
        <v>3082</v>
      </c>
      <c r="M943">
        <v>3051</v>
      </c>
      <c r="N943">
        <v>3023</v>
      </c>
      <c r="O943">
        <f>INDEX([1]Opioid_prescription_amounts!$C$2:$E$3144,MATCH(B943,[1]Opioid_prescription_amounts!$C$2:$C$3144,0),2)</f>
        <v>224.3</v>
      </c>
      <c r="P943">
        <f>INDEX([1]Opioid_prescription_amounts!$C$2:$E$3144,MATCH(B943,[1]Opioid_prescription_amounts!$C$2:$C$3144,0),3)</f>
        <v>520.6</v>
      </c>
      <c r="Q943" t="s">
        <v>952</v>
      </c>
    </row>
    <row r="944" spans="2:17" x14ac:dyDescent="0.25">
      <c r="B944" t="str">
        <f t="shared" si="16"/>
        <v>Linn</v>
      </c>
      <c r="C944" t="s">
        <v>953</v>
      </c>
      <c r="D944">
        <v>9656</v>
      </c>
      <c r="E944">
        <v>9656</v>
      </c>
      <c r="F944">
        <v>9627</v>
      </c>
      <c r="G944">
        <v>9612</v>
      </c>
      <c r="H944">
        <v>9485</v>
      </c>
      <c r="I944">
        <v>9544</v>
      </c>
      <c r="J944">
        <v>9537</v>
      </c>
      <c r="K944">
        <v>9582</v>
      </c>
      <c r="L944">
        <v>9608</v>
      </c>
      <c r="M944">
        <v>9696</v>
      </c>
      <c r="N944">
        <v>9750</v>
      </c>
      <c r="O944">
        <f>INDEX([1]Opioid_prescription_amounts!$C$2:$E$3144,MATCH(B944,[1]Opioid_prescription_amounts!$C$2:$C$3144,0),2)</f>
        <v>449.9</v>
      </c>
      <c r="P944">
        <f>INDEX([1]Opioid_prescription_amounts!$C$2:$E$3144,MATCH(B944,[1]Opioid_prescription_amounts!$C$2:$C$3144,0),3)</f>
        <v>420.2</v>
      </c>
      <c r="Q944" t="s">
        <v>953</v>
      </c>
    </row>
    <row r="945" spans="2:17" x14ac:dyDescent="0.25">
      <c r="B945" t="str">
        <f t="shared" si="16"/>
        <v>Logan</v>
      </c>
      <c r="C945" t="s">
        <v>954</v>
      </c>
      <c r="D945">
        <v>2756</v>
      </c>
      <c r="E945">
        <v>2759</v>
      </c>
      <c r="F945">
        <v>2774</v>
      </c>
      <c r="G945">
        <v>2766</v>
      </c>
      <c r="H945">
        <v>2793</v>
      </c>
      <c r="I945">
        <v>2775</v>
      </c>
      <c r="J945">
        <v>2768</v>
      </c>
      <c r="K945">
        <v>2786</v>
      </c>
      <c r="L945">
        <v>2818</v>
      </c>
      <c r="M945">
        <v>2834</v>
      </c>
      <c r="N945">
        <v>2844</v>
      </c>
      <c r="O945">
        <f>INDEX([1]Opioid_prescription_amounts!$C$2:$E$3144,MATCH(B945,[1]Opioid_prescription_amounts!$C$2:$C$3144,0),2)</f>
        <v>554.4</v>
      </c>
      <c r="P945">
        <f>INDEX([1]Opioid_prescription_amounts!$C$2:$E$3144,MATCH(B945,[1]Opioid_prescription_amounts!$C$2:$C$3144,0),3)</f>
        <v>358.6</v>
      </c>
      <c r="Q945" t="s">
        <v>954</v>
      </c>
    </row>
    <row r="946" spans="2:17" x14ac:dyDescent="0.25">
      <c r="B946" t="str">
        <f t="shared" si="16"/>
        <v>Lyon</v>
      </c>
      <c r="C946" t="s">
        <v>955</v>
      </c>
      <c r="D946">
        <v>33690</v>
      </c>
      <c r="E946">
        <v>33692</v>
      </c>
      <c r="F946">
        <v>33649</v>
      </c>
      <c r="G946">
        <v>33650</v>
      </c>
      <c r="H946">
        <v>33557</v>
      </c>
      <c r="I946">
        <v>33489</v>
      </c>
      <c r="J946">
        <v>33154</v>
      </c>
      <c r="K946">
        <v>33165</v>
      </c>
      <c r="L946">
        <v>33425</v>
      </c>
      <c r="M946">
        <v>33344</v>
      </c>
      <c r="N946">
        <v>33406</v>
      </c>
      <c r="O946">
        <f>INDEX([1]Opioid_prescription_amounts!$C$2:$E$3144,MATCH(B946,[1]Opioid_prescription_amounts!$C$2:$C$3144,0),2)</f>
        <v>223</v>
      </c>
      <c r="P946">
        <f>INDEX([1]Opioid_prescription_amounts!$C$2:$E$3144,MATCH(B946,[1]Opioid_prescription_amounts!$C$2:$C$3144,0),3)</f>
        <v>197</v>
      </c>
      <c r="Q946" t="s">
        <v>955</v>
      </c>
    </row>
    <row r="947" spans="2:17" x14ac:dyDescent="0.25">
      <c r="B947" t="str">
        <f t="shared" si="16"/>
        <v>McPherson</v>
      </c>
      <c r="C947" t="s">
        <v>956</v>
      </c>
      <c r="D947">
        <v>29180</v>
      </c>
      <c r="E947">
        <v>29181</v>
      </c>
      <c r="F947">
        <v>29126</v>
      </c>
      <c r="G947">
        <v>29149</v>
      </c>
      <c r="H947">
        <v>29217</v>
      </c>
      <c r="I947">
        <v>29412</v>
      </c>
      <c r="J947">
        <v>28893</v>
      </c>
      <c r="K947">
        <v>28634</v>
      </c>
      <c r="L947">
        <v>28411</v>
      </c>
      <c r="M947">
        <v>28673</v>
      </c>
      <c r="N947">
        <v>28537</v>
      </c>
      <c r="O947">
        <f>INDEX([1]Opioid_prescription_amounts!$C$2:$E$3144,MATCH(B947,[1]Opioid_prescription_amounts!$C$2:$C$3144,0),2)</f>
        <v>662.9</v>
      </c>
      <c r="P947">
        <f>INDEX([1]Opioid_prescription_amounts!$C$2:$E$3144,MATCH(B947,[1]Opioid_prescription_amounts!$C$2:$C$3144,0),3)</f>
        <v>868.3</v>
      </c>
      <c r="Q947" t="s">
        <v>956</v>
      </c>
    </row>
    <row r="948" spans="2:17" x14ac:dyDescent="0.25">
      <c r="B948" t="str">
        <f t="shared" si="16"/>
        <v>Marion</v>
      </c>
      <c r="C948" t="s">
        <v>957</v>
      </c>
      <c r="D948">
        <v>12660</v>
      </c>
      <c r="E948">
        <v>12660</v>
      </c>
      <c r="F948">
        <v>12670</v>
      </c>
      <c r="G948">
        <v>12544</v>
      </c>
      <c r="H948">
        <v>12374</v>
      </c>
      <c r="I948">
        <v>12203</v>
      </c>
      <c r="J948">
        <v>12185</v>
      </c>
      <c r="K948">
        <v>12047</v>
      </c>
      <c r="L948">
        <v>12008</v>
      </c>
      <c r="M948">
        <v>11972</v>
      </c>
      <c r="N948">
        <v>11950</v>
      </c>
      <c r="O948">
        <f>INDEX([1]Opioid_prescription_amounts!$C$2:$E$3144,MATCH(B948,[1]Opioid_prescription_amounts!$C$2:$C$3144,0),2)</f>
        <v>2050</v>
      </c>
      <c r="P948">
        <f>INDEX([1]Opioid_prescription_amounts!$C$2:$E$3144,MATCH(B948,[1]Opioid_prescription_amounts!$C$2:$C$3144,0),3)</f>
        <v>2111.9</v>
      </c>
      <c r="Q948" t="s">
        <v>957</v>
      </c>
    </row>
    <row r="949" spans="2:17" x14ac:dyDescent="0.25">
      <c r="B949" t="str">
        <f t="shared" si="16"/>
        <v>Marshall</v>
      </c>
      <c r="C949" t="s">
        <v>958</v>
      </c>
      <c r="D949">
        <v>10117</v>
      </c>
      <c r="E949">
        <v>10117</v>
      </c>
      <c r="F949">
        <v>10111</v>
      </c>
      <c r="G949">
        <v>9981</v>
      </c>
      <c r="H949">
        <v>10024</v>
      </c>
      <c r="I949">
        <v>9972</v>
      </c>
      <c r="J949">
        <v>9943</v>
      </c>
      <c r="K949">
        <v>9842</v>
      </c>
      <c r="L949">
        <v>9783</v>
      </c>
      <c r="M949">
        <v>9698</v>
      </c>
      <c r="N949">
        <v>9722</v>
      </c>
      <c r="O949">
        <f>INDEX([1]Opioid_prescription_amounts!$C$2:$E$3144,MATCH(B949,[1]Opioid_prescription_amounts!$C$2:$C$3144,0),2)</f>
        <v>1780.3</v>
      </c>
      <c r="P949">
        <f>INDEX([1]Opioid_prescription_amounts!$C$2:$E$3144,MATCH(B949,[1]Opioid_prescription_amounts!$C$2:$C$3144,0),3)</f>
        <v>1837.2</v>
      </c>
      <c r="Q949" t="s">
        <v>958</v>
      </c>
    </row>
    <row r="950" spans="2:17" x14ac:dyDescent="0.25">
      <c r="B950" t="str">
        <f t="shared" si="16"/>
        <v>Meade</v>
      </c>
      <c r="C950" t="s">
        <v>959</v>
      </c>
      <c r="D950">
        <v>4575</v>
      </c>
      <c r="E950">
        <v>4575</v>
      </c>
      <c r="F950">
        <v>4596</v>
      </c>
      <c r="G950">
        <v>4519</v>
      </c>
      <c r="H950">
        <v>4378</v>
      </c>
      <c r="I950">
        <v>4287</v>
      </c>
      <c r="J950">
        <v>4358</v>
      </c>
      <c r="K950">
        <v>4303</v>
      </c>
      <c r="L950">
        <v>4238</v>
      </c>
      <c r="M950">
        <v>4260</v>
      </c>
      <c r="N950">
        <v>4146</v>
      </c>
      <c r="O950" t="str">
        <f>INDEX([1]Opioid_prescription_amounts!$C$2:$E$3144,MATCH(B950,[1]Opioid_prescription_amounts!$C$2:$C$3144,0),2)</f>
        <v>N/A</v>
      </c>
      <c r="P950">
        <f>INDEX([1]Opioid_prescription_amounts!$C$2:$E$3144,MATCH(B950,[1]Opioid_prescription_amounts!$C$2:$C$3144,0),3)</f>
        <v>18.600000000000001</v>
      </c>
      <c r="Q950" t="s">
        <v>959</v>
      </c>
    </row>
    <row r="951" spans="2:17" x14ac:dyDescent="0.25">
      <c r="B951" t="str">
        <f t="shared" si="16"/>
        <v>Miami</v>
      </c>
      <c r="C951" t="s">
        <v>960</v>
      </c>
      <c r="D951">
        <v>32787</v>
      </c>
      <c r="E951">
        <v>32781</v>
      </c>
      <c r="F951">
        <v>32882</v>
      </c>
      <c r="G951">
        <v>32735</v>
      </c>
      <c r="H951">
        <v>32667</v>
      </c>
      <c r="I951">
        <v>32834</v>
      </c>
      <c r="J951">
        <v>32868</v>
      </c>
      <c r="K951">
        <v>32756</v>
      </c>
      <c r="L951">
        <v>32916</v>
      </c>
      <c r="M951">
        <v>33413</v>
      </c>
      <c r="N951">
        <v>33680</v>
      </c>
      <c r="O951">
        <f>INDEX([1]Opioid_prescription_amounts!$C$2:$E$3144,MATCH(B951,[1]Opioid_prescription_amounts!$C$2:$C$3144,0),2)</f>
        <v>649.6</v>
      </c>
      <c r="P951">
        <f>INDEX([1]Opioid_prescription_amounts!$C$2:$E$3144,MATCH(B951,[1]Opioid_prescription_amounts!$C$2:$C$3144,0),3)</f>
        <v>649.5</v>
      </c>
      <c r="Q951" t="s">
        <v>960</v>
      </c>
    </row>
    <row r="952" spans="2:17" x14ac:dyDescent="0.25">
      <c r="B952" t="str">
        <f t="shared" si="16"/>
        <v>Mitchell</v>
      </c>
      <c r="C952" t="s">
        <v>961</v>
      </c>
      <c r="D952">
        <v>6373</v>
      </c>
      <c r="E952">
        <v>6373</v>
      </c>
      <c r="F952">
        <v>6336</v>
      </c>
      <c r="G952">
        <v>6284</v>
      </c>
      <c r="H952">
        <v>6301</v>
      </c>
      <c r="I952">
        <v>6308</v>
      </c>
      <c r="J952">
        <v>6246</v>
      </c>
      <c r="K952">
        <v>6300</v>
      </c>
      <c r="L952">
        <v>6224</v>
      </c>
      <c r="M952">
        <v>6191</v>
      </c>
      <c r="N952">
        <v>6150</v>
      </c>
      <c r="O952">
        <f>INDEX([1]Opioid_prescription_amounts!$C$2:$E$3144,MATCH(B952,[1]Opioid_prescription_amounts!$C$2:$C$3144,0),2)</f>
        <v>566.5</v>
      </c>
      <c r="P952">
        <f>INDEX([1]Opioid_prescription_amounts!$C$2:$E$3144,MATCH(B952,[1]Opioid_prescription_amounts!$C$2:$C$3144,0),3)</f>
        <v>706.1</v>
      </c>
      <c r="Q952" t="s">
        <v>961</v>
      </c>
    </row>
    <row r="953" spans="2:17" x14ac:dyDescent="0.25">
      <c r="B953" t="str">
        <f t="shared" si="16"/>
        <v>Montgomery</v>
      </c>
      <c r="C953" t="s">
        <v>962</v>
      </c>
      <c r="D953">
        <v>35471</v>
      </c>
      <c r="E953">
        <v>35468</v>
      </c>
      <c r="F953">
        <v>35353</v>
      </c>
      <c r="G953">
        <v>34781</v>
      </c>
      <c r="H953">
        <v>34475</v>
      </c>
      <c r="I953">
        <v>34449</v>
      </c>
      <c r="J953">
        <v>34095</v>
      </c>
      <c r="K953">
        <v>33426</v>
      </c>
      <c r="L953">
        <v>32820</v>
      </c>
      <c r="M953">
        <v>32388</v>
      </c>
      <c r="N953">
        <v>32120</v>
      </c>
      <c r="O953">
        <f>INDEX([1]Opioid_prescription_amounts!$C$2:$E$3144,MATCH(B953,[1]Opioid_prescription_amounts!$C$2:$C$3144,0),2)</f>
        <v>669.6</v>
      </c>
      <c r="P953">
        <f>INDEX([1]Opioid_prescription_amounts!$C$2:$E$3144,MATCH(B953,[1]Opioid_prescription_amounts!$C$2:$C$3144,0),3)</f>
        <v>547.4</v>
      </c>
      <c r="Q953" t="s">
        <v>962</v>
      </c>
    </row>
    <row r="954" spans="2:17" x14ac:dyDescent="0.25">
      <c r="B954" t="str">
        <f t="shared" si="16"/>
        <v>Morris</v>
      </c>
      <c r="C954" t="s">
        <v>963</v>
      </c>
      <c r="D954">
        <v>5923</v>
      </c>
      <c r="E954">
        <v>5923</v>
      </c>
      <c r="F954">
        <v>5918</v>
      </c>
      <c r="G954">
        <v>5864</v>
      </c>
      <c r="H954">
        <v>5848</v>
      </c>
      <c r="I954">
        <v>5719</v>
      </c>
      <c r="J954">
        <v>5664</v>
      </c>
      <c r="K954">
        <v>5628</v>
      </c>
      <c r="L954">
        <v>5552</v>
      </c>
      <c r="M954">
        <v>5466</v>
      </c>
      <c r="N954">
        <v>5521</v>
      </c>
      <c r="O954" t="str">
        <f>INDEX([1]Opioid_prescription_amounts!$C$2:$E$3144,MATCH(B954,[1]Opioid_prescription_amounts!$C$2:$C$3144,0),2)</f>
        <v>N/A</v>
      </c>
      <c r="P954">
        <f>INDEX([1]Opioid_prescription_amounts!$C$2:$E$3144,MATCH(B954,[1]Opioid_prescription_amounts!$C$2:$C$3144,0),3)</f>
        <v>52</v>
      </c>
      <c r="Q954" t="s">
        <v>963</v>
      </c>
    </row>
    <row r="955" spans="2:17" x14ac:dyDescent="0.25">
      <c r="B955" t="str">
        <f t="shared" si="16"/>
        <v>Morton</v>
      </c>
      <c r="C955" t="s">
        <v>964</v>
      </c>
      <c r="D955">
        <v>3233</v>
      </c>
      <c r="E955">
        <v>3233</v>
      </c>
      <c r="F955">
        <v>3240</v>
      </c>
      <c r="G955">
        <v>3175</v>
      </c>
      <c r="H955">
        <v>3127</v>
      </c>
      <c r="I955">
        <v>3116</v>
      </c>
      <c r="J955">
        <v>3040</v>
      </c>
      <c r="K955">
        <v>2952</v>
      </c>
      <c r="L955">
        <v>2787</v>
      </c>
      <c r="M955">
        <v>2744</v>
      </c>
      <c r="N955">
        <v>2667</v>
      </c>
      <c r="O955">
        <f>INDEX([1]Opioid_prescription_amounts!$C$2:$E$3144,MATCH(B955,[1]Opioid_prescription_amounts!$C$2:$C$3144,0),2)</f>
        <v>3291.2</v>
      </c>
      <c r="P955">
        <f>INDEX([1]Opioid_prescription_amounts!$C$2:$E$3144,MATCH(B955,[1]Opioid_prescription_amounts!$C$2:$C$3144,0),3)</f>
        <v>2445.1</v>
      </c>
      <c r="Q955" t="s">
        <v>964</v>
      </c>
    </row>
    <row r="956" spans="2:17" x14ac:dyDescent="0.25">
      <c r="B956" t="str">
        <f t="shared" si="16"/>
        <v>Nemaha</v>
      </c>
      <c r="C956" t="s">
        <v>965</v>
      </c>
      <c r="D956">
        <v>10178</v>
      </c>
      <c r="E956">
        <v>10178</v>
      </c>
      <c r="F956">
        <v>10161</v>
      </c>
      <c r="G956">
        <v>10089</v>
      </c>
      <c r="H956">
        <v>10069</v>
      </c>
      <c r="I956">
        <v>10094</v>
      </c>
      <c r="J956">
        <v>10087</v>
      </c>
      <c r="K956">
        <v>10093</v>
      </c>
      <c r="L956">
        <v>10088</v>
      </c>
      <c r="M956">
        <v>10098</v>
      </c>
      <c r="N956">
        <v>10155</v>
      </c>
      <c r="O956">
        <f>INDEX([1]Opioid_prescription_amounts!$C$2:$E$3144,MATCH(B956,[1]Opioid_prescription_amounts!$C$2:$C$3144,0),2)</f>
        <v>362.4</v>
      </c>
      <c r="P956">
        <f>INDEX([1]Opioid_prescription_amounts!$C$2:$E$3144,MATCH(B956,[1]Opioid_prescription_amounts!$C$2:$C$3144,0),3)</f>
        <v>258.8</v>
      </c>
      <c r="Q956" t="s">
        <v>965</v>
      </c>
    </row>
    <row r="957" spans="2:17" x14ac:dyDescent="0.25">
      <c r="B957" t="str">
        <f t="shared" si="16"/>
        <v>Neosho</v>
      </c>
      <c r="C957" t="s">
        <v>966</v>
      </c>
      <c r="D957">
        <v>16512</v>
      </c>
      <c r="E957">
        <v>16511</v>
      </c>
      <c r="F957">
        <v>16474</v>
      </c>
      <c r="G957">
        <v>16445</v>
      </c>
      <c r="H957">
        <v>16418</v>
      </c>
      <c r="I957">
        <v>16382</v>
      </c>
      <c r="J957">
        <v>16323</v>
      </c>
      <c r="K957">
        <v>16261</v>
      </c>
      <c r="L957">
        <v>16062</v>
      </c>
      <c r="M957">
        <v>16028</v>
      </c>
      <c r="N957">
        <v>15951</v>
      </c>
      <c r="O957">
        <f>INDEX([1]Opioid_prescription_amounts!$C$2:$E$3144,MATCH(B957,[1]Opioid_prescription_amounts!$C$2:$C$3144,0),2)</f>
        <v>514.5</v>
      </c>
      <c r="P957">
        <f>INDEX([1]Opioid_prescription_amounts!$C$2:$E$3144,MATCH(B957,[1]Opioid_prescription_amounts!$C$2:$C$3144,0),3)</f>
        <v>234.6</v>
      </c>
      <c r="Q957" t="s">
        <v>966</v>
      </c>
    </row>
    <row r="958" spans="2:17" x14ac:dyDescent="0.25">
      <c r="B958" t="str">
        <f t="shared" si="16"/>
        <v>Ness</v>
      </c>
      <c r="C958" t="s">
        <v>967</v>
      </c>
      <c r="D958">
        <v>3107</v>
      </c>
      <c r="E958">
        <v>3107</v>
      </c>
      <c r="F958">
        <v>3104</v>
      </c>
      <c r="G958">
        <v>3117</v>
      </c>
      <c r="H958">
        <v>3077</v>
      </c>
      <c r="I958">
        <v>3087</v>
      </c>
      <c r="J958">
        <v>3089</v>
      </c>
      <c r="K958">
        <v>3015</v>
      </c>
      <c r="L958">
        <v>2953</v>
      </c>
      <c r="M958">
        <v>2878</v>
      </c>
      <c r="N958">
        <v>2840</v>
      </c>
      <c r="O958" t="str">
        <f>INDEX([1]Opioid_prescription_amounts!$C$2:$E$3144,MATCH(B958,[1]Opioid_prescription_amounts!$C$2:$C$3144,0),2)</f>
        <v>N/A</v>
      </c>
      <c r="P958">
        <f>INDEX([1]Opioid_prescription_amounts!$C$2:$E$3144,MATCH(B958,[1]Opioid_prescription_amounts!$C$2:$C$3144,0),3)</f>
        <v>59</v>
      </c>
      <c r="Q958" t="s">
        <v>967</v>
      </c>
    </row>
    <row r="959" spans="2:17" x14ac:dyDescent="0.25">
      <c r="B959" t="str">
        <f t="shared" si="16"/>
        <v>Norton</v>
      </c>
      <c r="C959" t="s">
        <v>968</v>
      </c>
      <c r="D959">
        <v>5671</v>
      </c>
      <c r="E959">
        <v>5669</v>
      </c>
      <c r="F959">
        <v>5665</v>
      </c>
      <c r="G959">
        <v>5655</v>
      </c>
      <c r="H959">
        <v>5586</v>
      </c>
      <c r="I959">
        <v>5614</v>
      </c>
      <c r="J959">
        <v>5534</v>
      </c>
      <c r="K959">
        <v>5538</v>
      </c>
      <c r="L959">
        <v>5494</v>
      </c>
      <c r="M959">
        <v>5436</v>
      </c>
      <c r="N959">
        <v>5430</v>
      </c>
      <c r="O959">
        <f>INDEX([1]Opioid_prescription_amounts!$C$2:$E$3144,MATCH(B959,[1]Opioid_prescription_amounts!$C$2:$C$3144,0),2)</f>
        <v>873.1</v>
      </c>
      <c r="P959">
        <f>INDEX([1]Opioid_prescription_amounts!$C$2:$E$3144,MATCH(B959,[1]Opioid_prescription_amounts!$C$2:$C$3144,0),3)</f>
        <v>1153.5999999999999</v>
      </c>
      <c r="Q959" t="s">
        <v>968</v>
      </c>
    </row>
    <row r="960" spans="2:17" x14ac:dyDescent="0.25">
      <c r="B960" t="str">
        <f t="shared" si="16"/>
        <v>Osage</v>
      </c>
      <c r="C960" t="s">
        <v>969</v>
      </c>
      <c r="D960">
        <v>16295</v>
      </c>
      <c r="E960">
        <v>16294</v>
      </c>
      <c r="F960">
        <v>16275</v>
      </c>
      <c r="G960">
        <v>16341</v>
      </c>
      <c r="H960">
        <v>16175</v>
      </c>
      <c r="I960">
        <v>16079</v>
      </c>
      <c r="J960">
        <v>15969</v>
      </c>
      <c r="K960">
        <v>15863</v>
      </c>
      <c r="L960">
        <v>15807</v>
      </c>
      <c r="M960">
        <v>15830</v>
      </c>
      <c r="N960">
        <v>15941</v>
      </c>
      <c r="O960" t="str">
        <f>INDEX([1]Opioid_prescription_amounts!$C$2:$E$3144,MATCH(B960,[1]Opioid_prescription_amounts!$C$2:$C$3144,0),2)</f>
        <v>N/A</v>
      </c>
      <c r="P960">
        <f>INDEX([1]Opioid_prescription_amounts!$C$2:$E$3144,MATCH(B960,[1]Opioid_prescription_amounts!$C$2:$C$3144,0),3)</f>
        <v>29.5</v>
      </c>
      <c r="Q960" t="s">
        <v>969</v>
      </c>
    </row>
    <row r="961" spans="2:17" x14ac:dyDescent="0.25">
      <c r="B961" t="str">
        <f t="shared" si="16"/>
        <v>Osborne</v>
      </c>
      <c r="C961" t="s">
        <v>970</v>
      </c>
      <c r="D961">
        <v>3858</v>
      </c>
      <c r="E961">
        <v>3861</v>
      </c>
      <c r="F961">
        <v>3850</v>
      </c>
      <c r="G961">
        <v>3832</v>
      </c>
      <c r="H961">
        <v>3809</v>
      </c>
      <c r="I961">
        <v>3800</v>
      </c>
      <c r="J961">
        <v>3752</v>
      </c>
      <c r="K961">
        <v>3642</v>
      </c>
      <c r="L961">
        <v>3592</v>
      </c>
      <c r="M961">
        <v>3556</v>
      </c>
      <c r="N961">
        <v>3475</v>
      </c>
      <c r="O961">
        <f>INDEX([1]Opioid_prescription_amounts!$C$2:$E$3144,MATCH(B961,[1]Opioid_prescription_amounts!$C$2:$C$3144,0),2)</f>
        <v>1118.5999999999999</v>
      </c>
      <c r="P961">
        <f>INDEX([1]Opioid_prescription_amounts!$C$2:$E$3144,MATCH(B961,[1]Opioid_prescription_amounts!$C$2:$C$3144,0),3)</f>
        <v>1446.9</v>
      </c>
      <c r="Q961" t="s">
        <v>970</v>
      </c>
    </row>
    <row r="962" spans="2:17" x14ac:dyDescent="0.25">
      <c r="B962" t="str">
        <f t="shared" si="16"/>
        <v>Ottawa</v>
      </c>
      <c r="C962" t="s">
        <v>971</v>
      </c>
      <c r="D962">
        <v>6091</v>
      </c>
      <c r="E962">
        <v>6091</v>
      </c>
      <c r="F962">
        <v>6096</v>
      </c>
      <c r="G962">
        <v>6063</v>
      </c>
      <c r="H962">
        <v>6028</v>
      </c>
      <c r="I962">
        <v>6043</v>
      </c>
      <c r="J962">
        <v>6029</v>
      </c>
      <c r="K962">
        <v>5937</v>
      </c>
      <c r="L962">
        <v>5908</v>
      </c>
      <c r="M962">
        <v>5834</v>
      </c>
      <c r="N962">
        <v>5802</v>
      </c>
      <c r="O962" t="str">
        <f>INDEX([1]Opioid_prescription_amounts!$C$2:$E$3144,MATCH(B962,[1]Opioid_prescription_amounts!$C$2:$C$3144,0),2)</f>
        <v>N/A</v>
      </c>
      <c r="P962">
        <f>INDEX([1]Opioid_prescription_amounts!$C$2:$E$3144,MATCH(B962,[1]Opioid_prescription_amounts!$C$2:$C$3144,0),3)</f>
        <v>32</v>
      </c>
      <c r="Q962" t="s">
        <v>971</v>
      </c>
    </row>
    <row r="963" spans="2:17" x14ac:dyDescent="0.25">
      <c r="B963" t="str">
        <f t="shared" si="16"/>
        <v>Pawnee</v>
      </c>
      <c r="C963" t="s">
        <v>972</v>
      </c>
      <c r="D963">
        <v>6973</v>
      </c>
      <c r="E963">
        <v>6971</v>
      </c>
      <c r="F963">
        <v>6980</v>
      </c>
      <c r="G963">
        <v>6977</v>
      </c>
      <c r="H963">
        <v>6862</v>
      </c>
      <c r="I963">
        <v>6863</v>
      </c>
      <c r="J963">
        <v>6822</v>
      </c>
      <c r="K963">
        <v>6768</v>
      </c>
      <c r="L963">
        <v>6717</v>
      </c>
      <c r="M963">
        <v>6670</v>
      </c>
      <c r="N963">
        <v>6562</v>
      </c>
      <c r="O963">
        <f>INDEX([1]Opioid_prescription_amounts!$C$2:$E$3144,MATCH(B963,[1]Opioid_prescription_amounts!$C$2:$C$3144,0),2)</f>
        <v>427.9</v>
      </c>
      <c r="P963">
        <f>INDEX([1]Opioid_prescription_amounts!$C$2:$E$3144,MATCH(B963,[1]Opioid_prescription_amounts!$C$2:$C$3144,0),3)</f>
        <v>603.1</v>
      </c>
      <c r="Q963" t="s">
        <v>972</v>
      </c>
    </row>
    <row r="964" spans="2:17" x14ac:dyDescent="0.25">
      <c r="B964" t="str">
        <f t="shared" ref="B964:B1027" si="17">LEFT(C964,(FIND("County",C964)-2))</f>
        <v>Phillips</v>
      </c>
      <c r="C964" t="s">
        <v>973</v>
      </c>
      <c r="D964">
        <v>5642</v>
      </c>
      <c r="E964">
        <v>5642</v>
      </c>
      <c r="F964">
        <v>5634</v>
      </c>
      <c r="G964">
        <v>5542</v>
      </c>
      <c r="H964">
        <v>5523</v>
      </c>
      <c r="I964">
        <v>5562</v>
      </c>
      <c r="J964">
        <v>5496</v>
      </c>
      <c r="K964">
        <v>5421</v>
      </c>
      <c r="L964">
        <v>5404</v>
      </c>
      <c r="M964">
        <v>5400</v>
      </c>
      <c r="N964">
        <v>5317</v>
      </c>
      <c r="O964">
        <f>INDEX([1]Opioid_prescription_amounts!$C$2:$E$3144,MATCH(B964,[1]Opioid_prescription_amounts!$C$2:$C$3144,0),2)</f>
        <v>1251.4000000000001</v>
      </c>
      <c r="P964">
        <f>INDEX([1]Opioid_prescription_amounts!$C$2:$E$3144,MATCH(B964,[1]Opioid_prescription_amounts!$C$2:$C$3144,0),3)</f>
        <v>844.3</v>
      </c>
      <c r="Q964" t="s">
        <v>973</v>
      </c>
    </row>
    <row r="965" spans="2:17" x14ac:dyDescent="0.25">
      <c r="B965" t="str">
        <f t="shared" si="17"/>
        <v>Pottawatomie</v>
      </c>
      <c r="C965" t="s">
        <v>974</v>
      </c>
      <c r="D965">
        <v>21604</v>
      </c>
      <c r="E965">
        <v>21608</v>
      </c>
      <c r="F965">
        <v>21728</v>
      </c>
      <c r="G965">
        <v>22024</v>
      </c>
      <c r="H965">
        <v>22328</v>
      </c>
      <c r="I965">
        <v>22573</v>
      </c>
      <c r="J965">
        <v>22738</v>
      </c>
      <c r="K965">
        <v>23126</v>
      </c>
      <c r="L965">
        <v>23612</v>
      </c>
      <c r="M965">
        <v>23972</v>
      </c>
      <c r="N965">
        <v>24277</v>
      </c>
      <c r="O965" t="str">
        <f>INDEX([1]Opioid_prescription_amounts!$C$2:$E$3144,MATCH(B965,[1]Opioid_prescription_amounts!$C$2:$C$3144,0),2)</f>
        <v>N/A</v>
      </c>
      <c r="P965">
        <f>INDEX([1]Opioid_prescription_amounts!$C$2:$E$3144,MATCH(B965,[1]Opioid_prescription_amounts!$C$2:$C$3144,0),3)</f>
        <v>21.6</v>
      </c>
      <c r="Q965" t="s">
        <v>974</v>
      </c>
    </row>
    <row r="966" spans="2:17" x14ac:dyDescent="0.25">
      <c r="B966" t="str">
        <f t="shared" si="17"/>
        <v>Pratt</v>
      </c>
      <c r="C966" t="s">
        <v>975</v>
      </c>
      <c r="D966">
        <v>9656</v>
      </c>
      <c r="E966">
        <v>9653</v>
      </c>
      <c r="F966">
        <v>9641</v>
      </c>
      <c r="G966">
        <v>9642</v>
      </c>
      <c r="H966">
        <v>9758</v>
      </c>
      <c r="I966">
        <v>9776</v>
      </c>
      <c r="J966">
        <v>9767</v>
      </c>
      <c r="K966">
        <v>9696</v>
      </c>
      <c r="L966">
        <v>9554</v>
      </c>
      <c r="M966">
        <v>9513</v>
      </c>
      <c r="N966">
        <v>9378</v>
      </c>
      <c r="O966">
        <f>INDEX([1]Opioid_prescription_amounts!$C$2:$E$3144,MATCH(B966,[1]Opioid_prescription_amounts!$C$2:$C$3144,0),2)</f>
        <v>2018.5</v>
      </c>
      <c r="P966">
        <f>INDEX([1]Opioid_prescription_amounts!$C$2:$E$3144,MATCH(B966,[1]Opioid_prescription_amounts!$C$2:$C$3144,0),3)</f>
        <v>2014.4</v>
      </c>
      <c r="Q966" t="s">
        <v>975</v>
      </c>
    </row>
    <row r="967" spans="2:17" x14ac:dyDescent="0.25">
      <c r="B967" t="str">
        <f t="shared" si="17"/>
        <v>Rawlins</v>
      </c>
      <c r="C967" t="s">
        <v>976</v>
      </c>
      <c r="D967">
        <v>2519</v>
      </c>
      <c r="E967">
        <v>2519</v>
      </c>
      <c r="F967">
        <v>2496</v>
      </c>
      <c r="G967">
        <v>2508</v>
      </c>
      <c r="H967">
        <v>2509</v>
      </c>
      <c r="I967">
        <v>2562</v>
      </c>
      <c r="J967">
        <v>2543</v>
      </c>
      <c r="K967">
        <v>2508</v>
      </c>
      <c r="L967">
        <v>2500</v>
      </c>
      <c r="M967">
        <v>2485</v>
      </c>
      <c r="N967">
        <v>2508</v>
      </c>
      <c r="O967" t="str">
        <f>INDEX([1]Opioid_prescription_amounts!$C$2:$E$3144,MATCH(B967,[1]Opioid_prescription_amounts!$C$2:$C$3144,0),2)</f>
        <v>N/A</v>
      </c>
      <c r="P967">
        <f>INDEX([1]Opioid_prescription_amounts!$C$2:$E$3144,MATCH(B967,[1]Opioid_prescription_amounts!$C$2:$C$3144,0),3)</f>
        <v>33.799999999999997</v>
      </c>
      <c r="Q967" t="s">
        <v>976</v>
      </c>
    </row>
    <row r="968" spans="2:17" x14ac:dyDescent="0.25">
      <c r="B968" t="str">
        <f t="shared" si="17"/>
        <v>Reno</v>
      </c>
      <c r="C968" t="s">
        <v>977</v>
      </c>
      <c r="D968">
        <v>64511</v>
      </c>
      <c r="E968">
        <v>64511</v>
      </c>
      <c r="F968">
        <v>64548</v>
      </c>
      <c r="G968">
        <v>64420</v>
      </c>
      <c r="H968">
        <v>64199</v>
      </c>
      <c r="I968">
        <v>64072</v>
      </c>
      <c r="J968">
        <v>63699</v>
      </c>
      <c r="K968">
        <v>63591</v>
      </c>
      <c r="L968">
        <v>63184</v>
      </c>
      <c r="M968">
        <v>62688</v>
      </c>
      <c r="N968">
        <v>62342</v>
      </c>
      <c r="O968">
        <f>INDEX([1]Opioid_prescription_amounts!$C$2:$E$3144,MATCH(B968,[1]Opioid_prescription_amounts!$C$2:$C$3144,0),2)</f>
        <v>894</v>
      </c>
      <c r="P968">
        <f>INDEX([1]Opioid_prescription_amounts!$C$2:$E$3144,MATCH(B968,[1]Opioid_prescription_amounts!$C$2:$C$3144,0),3)</f>
        <v>1185.7</v>
      </c>
      <c r="Q968" t="s">
        <v>977</v>
      </c>
    </row>
    <row r="969" spans="2:17" x14ac:dyDescent="0.25">
      <c r="B969" t="str">
        <f t="shared" si="17"/>
        <v>Republic</v>
      </c>
      <c r="C969" t="s">
        <v>978</v>
      </c>
      <c r="D969">
        <v>4980</v>
      </c>
      <c r="E969">
        <v>4980</v>
      </c>
      <c r="F969">
        <v>4938</v>
      </c>
      <c r="G969">
        <v>4891</v>
      </c>
      <c r="H969">
        <v>4825</v>
      </c>
      <c r="I969">
        <v>4767</v>
      </c>
      <c r="J969">
        <v>4741</v>
      </c>
      <c r="K969">
        <v>4688</v>
      </c>
      <c r="L969">
        <v>4660</v>
      </c>
      <c r="M969">
        <v>4675</v>
      </c>
      <c r="N969">
        <v>4664</v>
      </c>
      <c r="O969">
        <f>INDEX([1]Opioid_prescription_amounts!$C$2:$E$3144,MATCH(B969,[1]Opioid_prescription_amounts!$C$2:$C$3144,0),2)</f>
        <v>1436.2</v>
      </c>
      <c r="P969">
        <f>INDEX([1]Opioid_prescription_amounts!$C$2:$E$3144,MATCH(B969,[1]Opioid_prescription_amounts!$C$2:$C$3144,0),3)</f>
        <v>58.9</v>
      </c>
      <c r="Q969" t="s">
        <v>978</v>
      </c>
    </row>
    <row r="970" spans="2:17" x14ac:dyDescent="0.25">
      <c r="B970" t="str">
        <f t="shared" si="17"/>
        <v>Rice</v>
      </c>
      <c r="C970" t="s">
        <v>979</v>
      </c>
      <c r="D970">
        <v>10083</v>
      </c>
      <c r="E970">
        <v>10082</v>
      </c>
      <c r="F970">
        <v>10114</v>
      </c>
      <c r="G970">
        <v>10095</v>
      </c>
      <c r="H970">
        <v>9987</v>
      </c>
      <c r="I970">
        <v>9976</v>
      </c>
      <c r="J970">
        <v>9968</v>
      </c>
      <c r="K970">
        <v>9925</v>
      </c>
      <c r="L970">
        <v>9788</v>
      </c>
      <c r="M970">
        <v>9598</v>
      </c>
      <c r="N970">
        <v>9531</v>
      </c>
      <c r="O970">
        <f>INDEX([1]Opioid_prescription_amounts!$C$2:$E$3144,MATCH(B970,[1]Opioid_prescription_amounts!$C$2:$C$3144,0),2)</f>
        <v>364.2</v>
      </c>
      <c r="P970">
        <f>INDEX([1]Opioid_prescription_amounts!$C$2:$E$3144,MATCH(B970,[1]Opioid_prescription_amounts!$C$2:$C$3144,0),3)</f>
        <v>575</v>
      </c>
      <c r="Q970" t="s">
        <v>979</v>
      </c>
    </row>
    <row r="971" spans="2:17" x14ac:dyDescent="0.25">
      <c r="B971" t="str">
        <f t="shared" si="17"/>
        <v>Riley</v>
      </c>
      <c r="C971" t="s">
        <v>980</v>
      </c>
      <c r="D971">
        <v>71115</v>
      </c>
      <c r="E971">
        <v>71132</v>
      </c>
      <c r="F971">
        <v>71553</v>
      </c>
      <c r="G971">
        <v>73419</v>
      </c>
      <c r="H971">
        <v>77499</v>
      </c>
      <c r="I971">
        <v>76936</v>
      </c>
      <c r="J971">
        <v>76485</v>
      </c>
      <c r="K971">
        <v>77149</v>
      </c>
      <c r="L971">
        <v>75163</v>
      </c>
      <c r="M971">
        <v>73982</v>
      </c>
      <c r="N971">
        <v>73703</v>
      </c>
      <c r="O971">
        <f>INDEX([1]Opioid_prescription_amounts!$C$2:$E$3144,MATCH(B971,[1]Opioid_prescription_amounts!$C$2:$C$3144,0),2)</f>
        <v>771.8</v>
      </c>
      <c r="P971">
        <f>INDEX([1]Opioid_prescription_amounts!$C$2:$E$3144,MATCH(B971,[1]Opioid_prescription_amounts!$C$2:$C$3144,0),3)</f>
        <v>565.6</v>
      </c>
      <c r="Q971" t="s">
        <v>980</v>
      </c>
    </row>
    <row r="972" spans="2:17" x14ac:dyDescent="0.25">
      <c r="B972" t="str">
        <f t="shared" si="17"/>
        <v>Rooks</v>
      </c>
      <c r="C972" t="s">
        <v>981</v>
      </c>
      <c r="D972">
        <v>5181</v>
      </c>
      <c r="E972">
        <v>5181</v>
      </c>
      <c r="F972">
        <v>5194</v>
      </c>
      <c r="G972">
        <v>5199</v>
      </c>
      <c r="H972">
        <v>5220</v>
      </c>
      <c r="I972">
        <v>5194</v>
      </c>
      <c r="J972">
        <v>5204</v>
      </c>
      <c r="K972">
        <v>5182</v>
      </c>
      <c r="L972">
        <v>5123</v>
      </c>
      <c r="M972">
        <v>5067</v>
      </c>
      <c r="N972">
        <v>5013</v>
      </c>
      <c r="O972" t="str">
        <f>INDEX([1]Opioid_prescription_amounts!$C$2:$E$3144,MATCH(B972,[1]Opioid_prescription_amounts!$C$2:$C$3144,0),2)</f>
        <v>N/A</v>
      </c>
      <c r="P972">
        <f>INDEX([1]Opioid_prescription_amounts!$C$2:$E$3144,MATCH(B972,[1]Opioid_prescription_amounts!$C$2:$C$3144,0),3)</f>
        <v>31.5</v>
      </c>
      <c r="Q972" t="s">
        <v>981</v>
      </c>
    </row>
    <row r="973" spans="2:17" x14ac:dyDescent="0.25">
      <c r="B973" t="str">
        <f t="shared" si="17"/>
        <v>Rush</v>
      </c>
      <c r="C973" t="s">
        <v>982</v>
      </c>
      <c r="D973">
        <v>3307</v>
      </c>
      <c r="E973">
        <v>3307</v>
      </c>
      <c r="F973">
        <v>3314</v>
      </c>
      <c r="G973">
        <v>3211</v>
      </c>
      <c r="H973">
        <v>3209</v>
      </c>
      <c r="I973">
        <v>3178</v>
      </c>
      <c r="J973">
        <v>3162</v>
      </c>
      <c r="K973">
        <v>3100</v>
      </c>
      <c r="L973">
        <v>3055</v>
      </c>
      <c r="M973">
        <v>3065</v>
      </c>
      <c r="N973">
        <v>3093</v>
      </c>
      <c r="O973">
        <f>INDEX([1]Opioid_prescription_amounts!$C$2:$E$3144,MATCH(B973,[1]Opioid_prescription_amounts!$C$2:$C$3144,0),2)</f>
        <v>1063.8</v>
      </c>
      <c r="P973">
        <f>INDEX([1]Opioid_prescription_amounts!$C$2:$E$3144,MATCH(B973,[1]Opioid_prescription_amounts!$C$2:$C$3144,0),3)</f>
        <v>670.7</v>
      </c>
      <c r="Q973" t="s">
        <v>982</v>
      </c>
    </row>
    <row r="974" spans="2:17" x14ac:dyDescent="0.25">
      <c r="B974" t="str">
        <f t="shared" si="17"/>
        <v>Russell</v>
      </c>
      <c r="C974" t="s">
        <v>983</v>
      </c>
      <c r="D974">
        <v>6970</v>
      </c>
      <c r="E974">
        <v>6965</v>
      </c>
      <c r="F974">
        <v>6999</v>
      </c>
      <c r="G974">
        <v>6984</v>
      </c>
      <c r="H974">
        <v>6987</v>
      </c>
      <c r="I974">
        <v>6974</v>
      </c>
      <c r="J974">
        <v>7004</v>
      </c>
      <c r="K974">
        <v>7040</v>
      </c>
      <c r="L974">
        <v>7004</v>
      </c>
      <c r="M974">
        <v>6929</v>
      </c>
      <c r="N974">
        <v>6907</v>
      </c>
      <c r="O974">
        <f>INDEX([1]Opioid_prescription_amounts!$C$2:$E$3144,MATCH(B974,[1]Opioid_prescription_amounts!$C$2:$C$3144,0),2)</f>
        <v>1284.4000000000001</v>
      </c>
      <c r="P974">
        <f>INDEX([1]Opioid_prescription_amounts!$C$2:$E$3144,MATCH(B974,[1]Opioid_prescription_amounts!$C$2:$C$3144,0),3)</f>
        <v>869</v>
      </c>
      <c r="Q974" t="s">
        <v>983</v>
      </c>
    </row>
    <row r="975" spans="2:17" x14ac:dyDescent="0.25">
      <c r="B975" t="str">
        <f t="shared" si="17"/>
        <v>Saline</v>
      </c>
      <c r="C975" t="s">
        <v>984</v>
      </c>
      <c r="D975">
        <v>55606</v>
      </c>
      <c r="E975">
        <v>55609</v>
      </c>
      <c r="F975">
        <v>55783</v>
      </c>
      <c r="G975">
        <v>55778</v>
      </c>
      <c r="H975">
        <v>55836</v>
      </c>
      <c r="I975">
        <v>55762</v>
      </c>
      <c r="J975">
        <v>55524</v>
      </c>
      <c r="K975">
        <v>55453</v>
      </c>
      <c r="L975">
        <v>54977</v>
      </c>
      <c r="M975">
        <v>54529</v>
      </c>
      <c r="N975">
        <v>54401</v>
      </c>
      <c r="O975">
        <f>INDEX([1]Opioid_prescription_amounts!$C$2:$E$3144,MATCH(B975,[1]Opioid_prescription_amounts!$C$2:$C$3144,0),2)</f>
        <v>942.6</v>
      </c>
      <c r="P975">
        <f>INDEX([1]Opioid_prescription_amounts!$C$2:$E$3144,MATCH(B975,[1]Opioid_prescription_amounts!$C$2:$C$3144,0),3)</f>
        <v>875.1</v>
      </c>
      <c r="Q975" t="s">
        <v>984</v>
      </c>
    </row>
    <row r="976" spans="2:17" x14ac:dyDescent="0.25">
      <c r="B976" t="str">
        <f t="shared" si="17"/>
        <v>Scott</v>
      </c>
      <c r="C976" t="s">
        <v>985</v>
      </c>
      <c r="D976">
        <v>4936</v>
      </c>
      <c r="E976">
        <v>4936</v>
      </c>
      <c r="F976">
        <v>4960</v>
      </c>
      <c r="G976">
        <v>4892</v>
      </c>
      <c r="H976">
        <v>4856</v>
      </c>
      <c r="I976">
        <v>4909</v>
      </c>
      <c r="J976">
        <v>4969</v>
      </c>
      <c r="K976">
        <v>4952</v>
      </c>
      <c r="L976">
        <v>4983</v>
      </c>
      <c r="M976">
        <v>4943</v>
      </c>
      <c r="N976">
        <v>4897</v>
      </c>
      <c r="O976">
        <f>INDEX([1]Opioid_prescription_amounts!$C$2:$E$3144,MATCH(B976,[1]Opioid_prescription_amounts!$C$2:$C$3144,0),2)</f>
        <v>2048</v>
      </c>
      <c r="P976">
        <f>INDEX([1]Opioid_prescription_amounts!$C$2:$E$3144,MATCH(B976,[1]Opioid_prescription_amounts!$C$2:$C$3144,0),3)</f>
        <v>1463.8</v>
      </c>
      <c r="Q976" t="s">
        <v>985</v>
      </c>
    </row>
    <row r="977" spans="2:17" x14ac:dyDescent="0.25">
      <c r="B977" t="str">
        <f t="shared" si="17"/>
        <v>Sedgwick</v>
      </c>
      <c r="C977" t="s">
        <v>986</v>
      </c>
      <c r="D977">
        <v>498365</v>
      </c>
      <c r="E977">
        <v>498358</v>
      </c>
      <c r="F977">
        <v>499127</v>
      </c>
      <c r="G977">
        <v>500984</v>
      </c>
      <c r="H977">
        <v>504135</v>
      </c>
      <c r="I977">
        <v>506518</v>
      </c>
      <c r="J977">
        <v>509072</v>
      </c>
      <c r="K977">
        <v>511164</v>
      </c>
      <c r="L977">
        <v>513188</v>
      </c>
      <c r="M977">
        <v>513289</v>
      </c>
      <c r="N977">
        <v>513607</v>
      </c>
      <c r="O977">
        <f>INDEX([1]Opioid_prescription_amounts!$C$2:$E$3144,MATCH(B977,[1]Opioid_prescription_amounts!$C$2:$C$3144,0),2)</f>
        <v>221.5</v>
      </c>
      <c r="P977">
        <f>INDEX([1]Opioid_prescription_amounts!$C$2:$E$3144,MATCH(B977,[1]Opioid_prescription_amounts!$C$2:$C$3144,0),3)</f>
        <v>15.1</v>
      </c>
      <c r="Q977" t="s">
        <v>986</v>
      </c>
    </row>
    <row r="978" spans="2:17" x14ac:dyDescent="0.25">
      <c r="B978" t="str">
        <f t="shared" si="17"/>
        <v>Seward</v>
      </c>
      <c r="C978" t="s">
        <v>987</v>
      </c>
      <c r="D978">
        <v>22952</v>
      </c>
      <c r="E978">
        <v>22950</v>
      </c>
      <c r="F978">
        <v>22974</v>
      </c>
      <c r="G978">
        <v>23140</v>
      </c>
      <c r="H978">
        <v>23368</v>
      </c>
      <c r="I978">
        <v>23335</v>
      </c>
      <c r="J978">
        <v>23335</v>
      </c>
      <c r="K978">
        <v>23270</v>
      </c>
      <c r="L978">
        <v>22878</v>
      </c>
      <c r="M978">
        <v>22199</v>
      </c>
      <c r="N978">
        <v>21780</v>
      </c>
      <c r="O978">
        <f>INDEX([1]Opioid_prescription_amounts!$C$2:$E$3144,MATCH(B978,[1]Opioid_prescription_amounts!$C$2:$C$3144,0),2)</f>
        <v>1117.9000000000001</v>
      </c>
      <c r="P978">
        <f>INDEX([1]Opioid_prescription_amounts!$C$2:$E$3144,MATCH(B978,[1]Opioid_prescription_amounts!$C$2:$C$3144,0),3)</f>
        <v>1035.7</v>
      </c>
      <c r="Q978" t="s">
        <v>987</v>
      </c>
    </row>
    <row r="979" spans="2:17" x14ac:dyDescent="0.25">
      <c r="B979" t="str">
        <f t="shared" si="17"/>
        <v>Shawnee</v>
      </c>
      <c r="C979" t="s">
        <v>988</v>
      </c>
      <c r="D979">
        <v>177934</v>
      </c>
      <c r="E979">
        <v>177934</v>
      </c>
      <c r="F979">
        <v>178350</v>
      </c>
      <c r="G979">
        <v>178928</v>
      </c>
      <c r="H979">
        <v>178965</v>
      </c>
      <c r="I979">
        <v>178657</v>
      </c>
      <c r="J979">
        <v>178586</v>
      </c>
      <c r="K979">
        <v>178736</v>
      </c>
      <c r="L979">
        <v>178426</v>
      </c>
      <c r="M979">
        <v>178173</v>
      </c>
      <c r="N979">
        <v>177499</v>
      </c>
      <c r="O979">
        <f>INDEX([1]Opioid_prescription_amounts!$C$2:$E$3144,MATCH(B979,[1]Opioid_prescription_amounts!$C$2:$C$3144,0),2)</f>
        <v>947.3</v>
      </c>
      <c r="P979">
        <f>INDEX([1]Opioid_prescription_amounts!$C$2:$E$3144,MATCH(B979,[1]Opioid_prescription_amounts!$C$2:$C$3144,0),3)</f>
        <v>876.1</v>
      </c>
      <c r="Q979" t="s">
        <v>988</v>
      </c>
    </row>
    <row r="980" spans="2:17" x14ac:dyDescent="0.25">
      <c r="B980" t="str">
        <f t="shared" si="17"/>
        <v>Sheridan</v>
      </c>
      <c r="C980" t="s">
        <v>989</v>
      </c>
      <c r="D980">
        <v>2556</v>
      </c>
      <c r="E980">
        <v>2544</v>
      </c>
      <c r="F980">
        <v>2530</v>
      </c>
      <c r="G980">
        <v>2501</v>
      </c>
      <c r="H980">
        <v>2491</v>
      </c>
      <c r="I980">
        <v>2500</v>
      </c>
      <c r="J980">
        <v>2502</v>
      </c>
      <c r="K980">
        <v>2476</v>
      </c>
      <c r="L980">
        <v>2487</v>
      </c>
      <c r="M980">
        <v>2531</v>
      </c>
      <c r="N980">
        <v>2533</v>
      </c>
      <c r="O980">
        <f>INDEX([1]Opioid_prescription_amounts!$C$2:$E$3144,MATCH(B980,[1]Opioid_prescription_amounts!$C$2:$C$3144,0),2)</f>
        <v>520.6</v>
      </c>
      <c r="P980">
        <f>INDEX([1]Opioid_prescription_amounts!$C$2:$E$3144,MATCH(B980,[1]Opioid_prescription_amounts!$C$2:$C$3144,0),3)</f>
        <v>20</v>
      </c>
      <c r="Q980" t="s">
        <v>989</v>
      </c>
    </row>
    <row r="981" spans="2:17" x14ac:dyDescent="0.25">
      <c r="B981" t="str">
        <f t="shared" si="17"/>
        <v>Sherman</v>
      </c>
      <c r="C981" t="s">
        <v>990</v>
      </c>
      <c r="D981">
        <v>6010</v>
      </c>
      <c r="E981">
        <v>6010</v>
      </c>
      <c r="F981">
        <v>6018</v>
      </c>
      <c r="G981">
        <v>6053</v>
      </c>
      <c r="H981">
        <v>6120</v>
      </c>
      <c r="I981">
        <v>6090</v>
      </c>
      <c r="J981">
        <v>6067</v>
      </c>
      <c r="K981">
        <v>5963</v>
      </c>
      <c r="L981">
        <v>5954</v>
      </c>
      <c r="M981">
        <v>5948</v>
      </c>
      <c r="N981">
        <v>5899</v>
      </c>
      <c r="O981">
        <f>INDEX([1]Opioid_prescription_amounts!$C$2:$E$3144,MATCH(B981,[1]Opioid_prescription_amounts!$C$2:$C$3144,0),2)</f>
        <v>857.3</v>
      </c>
      <c r="P981">
        <f>INDEX([1]Opioid_prescription_amounts!$C$2:$E$3144,MATCH(B981,[1]Opioid_prescription_amounts!$C$2:$C$3144,0),3)</f>
        <v>821.3</v>
      </c>
      <c r="Q981" t="s">
        <v>990</v>
      </c>
    </row>
    <row r="982" spans="2:17" x14ac:dyDescent="0.25">
      <c r="B982" t="str">
        <f t="shared" si="17"/>
        <v>Smith</v>
      </c>
      <c r="C982" t="s">
        <v>991</v>
      </c>
      <c r="D982">
        <v>3853</v>
      </c>
      <c r="E982">
        <v>3853</v>
      </c>
      <c r="F982">
        <v>3860</v>
      </c>
      <c r="G982">
        <v>3791</v>
      </c>
      <c r="H982">
        <v>3753</v>
      </c>
      <c r="I982">
        <v>3699</v>
      </c>
      <c r="J982">
        <v>3729</v>
      </c>
      <c r="K982">
        <v>3689</v>
      </c>
      <c r="L982">
        <v>3656</v>
      </c>
      <c r="M982">
        <v>3636</v>
      </c>
      <c r="N982">
        <v>3603</v>
      </c>
      <c r="O982">
        <f>INDEX([1]Opioid_prescription_amounts!$C$2:$E$3144,MATCH(B982,[1]Opioid_prescription_amounts!$C$2:$C$3144,0),2)</f>
        <v>1179.3</v>
      </c>
      <c r="P982">
        <f>INDEX([1]Opioid_prescription_amounts!$C$2:$E$3144,MATCH(B982,[1]Opioid_prescription_amounts!$C$2:$C$3144,0),3)</f>
        <v>1559.5</v>
      </c>
      <c r="Q982" t="s">
        <v>991</v>
      </c>
    </row>
    <row r="983" spans="2:17" x14ac:dyDescent="0.25">
      <c r="B983" t="str">
        <f t="shared" si="17"/>
        <v>Stafford</v>
      </c>
      <c r="C983" t="s">
        <v>992</v>
      </c>
      <c r="D983">
        <v>4437</v>
      </c>
      <c r="E983">
        <v>4439</v>
      </c>
      <c r="F983">
        <v>4429</v>
      </c>
      <c r="G983">
        <v>4380</v>
      </c>
      <c r="H983">
        <v>4349</v>
      </c>
      <c r="I983">
        <v>4340</v>
      </c>
      <c r="J983">
        <v>4282</v>
      </c>
      <c r="K983">
        <v>4216</v>
      </c>
      <c r="L983">
        <v>4186</v>
      </c>
      <c r="M983">
        <v>4207</v>
      </c>
      <c r="N983">
        <v>4178</v>
      </c>
      <c r="O983" t="str">
        <f>INDEX([1]Opioid_prescription_amounts!$C$2:$E$3144,MATCH(B983,[1]Opioid_prescription_amounts!$C$2:$C$3144,0),2)</f>
        <v>N/A</v>
      </c>
      <c r="P983" t="str">
        <f>INDEX([1]Opioid_prescription_amounts!$C$2:$E$3144,MATCH(B983,[1]Opioid_prescription_amounts!$C$2:$C$3144,0),3)</f>
        <v>N/A</v>
      </c>
      <c r="Q983" t="s">
        <v>992</v>
      </c>
    </row>
    <row r="984" spans="2:17" x14ac:dyDescent="0.25">
      <c r="B984" t="str">
        <f t="shared" si="17"/>
        <v>Stanton</v>
      </c>
      <c r="C984" t="s">
        <v>993</v>
      </c>
      <c r="D984">
        <v>2235</v>
      </c>
      <c r="E984">
        <v>2236</v>
      </c>
      <c r="F984">
        <v>2245</v>
      </c>
      <c r="G984">
        <v>2211</v>
      </c>
      <c r="H984">
        <v>2153</v>
      </c>
      <c r="I984">
        <v>2176</v>
      </c>
      <c r="J984">
        <v>2139</v>
      </c>
      <c r="K984">
        <v>2069</v>
      </c>
      <c r="L984">
        <v>2089</v>
      </c>
      <c r="M984">
        <v>2029</v>
      </c>
      <c r="N984">
        <v>1987</v>
      </c>
      <c r="O984" t="str">
        <f>INDEX([1]Opioid_prescription_amounts!$C$2:$E$3144,MATCH(B984,[1]Opioid_prescription_amounts!$C$2:$C$3144,0),2)</f>
        <v>N/A</v>
      </c>
      <c r="P984">
        <f>INDEX([1]Opioid_prescription_amounts!$C$2:$E$3144,MATCH(B984,[1]Opioid_prescription_amounts!$C$2:$C$3144,0),3)</f>
        <v>9.5</v>
      </c>
      <c r="Q984" t="s">
        <v>993</v>
      </c>
    </row>
    <row r="985" spans="2:17" x14ac:dyDescent="0.25">
      <c r="B985" t="str">
        <f t="shared" si="17"/>
        <v>Stevens</v>
      </c>
      <c r="C985" t="s">
        <v>994</v>
      </c>
      <c r="D985">
        <v>5724</v>
      </c>
      <c r="E985">
        <v>5726</v>
      </c>
      <c r="F985">
        <v>5752</v>
      </c>
      <c r="G985">
        <v>5630</v>
      </c>
      <c r="H985">
        <v>5739</v>
      </c>
      <c r="I985">
        <v>5810</v>
      </c>
      <c r="J985">
        <v>5842</v>
      </c>
      <c r="K985">
        <v>5795</v>
      </c>
      <c r="L985">
        <v>5661</v>
      </c>
      <c r="M985">
        <v>5573</v>
      </c>
      <c r="N985">
        <v>5559</v>
      </c>
      <c r="O985">
        <f>INDEX([1]Opioid_prescription_amounts!$C$2:$E$3144,MATCH(B985,[1]Opioid_prescription_amounts!$C$2:$C$3144,0),2)</f>
        <v>524.4</v>
      </c>
      <c r="P985">
        <f>INDEX([1]Opioid_prescription_amounts!$C$2:$E$3144,MATCH(B985,[1]Opioid_prescription_amounts!$C$2:$C$3144,0),3)</f>
        <v>142.1</v>
      </c>
      <c r="Q985" t="s">
        <v>994</v>
      </c>
    </row>
    <row r="986" spans="2:17" x14ac:dyDescent="0.25">
      <c r="B986" t="str">
        <f t="shared" si="17"/>
        <v>Sumner</v>
      </c>
      <c r="C986" t="s">
        <v>995</v>
      </c>
      <c r="D986">
        <v>24132</v>
      </c>
      <c r="E986">
        <v>24137</v>
      </c>
      <c r="F986">
        <v>24117</v>
      </c>
      <c r="G986">
        <v>23783</v>
      </c>
      <c r="H986">
        <v>23630</v>
      </c>
      <c r="I986">
        <v>23533</v>
      </c>
      <c r="J986">
        <v>23379</v>
      </c>
      <c r="K986">
        <v>23403</v>
      </c>
      <c r="L986">
        <v>23165</v>
      </c>
      <c r="M986">
        <v>23098</v>
      </c>
      <c r="N986">
        <v>22996</v>
      </c>
      <c r="O986">
        <f>INDEX([1]Opioid_prescription_amounts!$C$2:$E$3144,MATCH(B986,[1]Opioid_prescription_amounts!$C$2:$C$3144,0),2)</f>
        <v>724.6</v>
      </c>
      <c r="P986">
        <f>INDEX([1]Opioid_prescription_amounts!$C$2:$E$3144,MATCH(B986,[1]Opioid_prescription_amounts!$C$2:$C$3144,0),3)</f>
        <v>592.79999999999995</v>
      </c>
      <c r="Q986" t="s">
        <v>995</v>
      </c>
    </row>
    <row r="987" spans="2:17" x14ac:dyDescent="0.25">
      <c r="B987" t="str">
        <f t="shared" si="17"/>
        <v>Thomas</v>
      </c>
      <c r="C987" t="s">
        <v>996</v>
      </c>
      <c r="D987">
        <v>7900</v>
      </c>
      <c r="E987">
        <v>7902</v>
      </c>
      <c r="F987">
        <v>7930</v>
      </c>
      <c r="G987">
        <v>7939</v>
      </c>
      <c r="H987">
        <v>7931</v>
      </c>
      <c r="I987">
        <v>7933</v>
      </c>
      <c r="J987">
        <v>7836</v>
      </c>
      <c r="K987">
        <v>7896</v>
      </c>
      <c r="L987">
        <v>7847</v>
      </c>
      <c r="M987">
        <v>7830</v>
      </c>
      <c r="N987">
        <v>7711</v>
      </c>
      <c r="O987">
        <f>INDEX([1]Opioid_prescription_amounts!$C$2:$E$3144,MATCH(B987,[1]Opioid_prescription_amounts!$C$2:$C$3144,0),2)</f>
        <v>677.3</v>
      </c>
      <c r="P987">
        <f>INDEX([1]Opioid_prescription_amounts!$C$2:$E$3144,MATCH(B987,[1]Opioid_prescription_amounts!$C$2:$C$3144,0),3)</f>
        <v>615.1</v>
      </c>
      <c r="Q987" t="s">
        <v>996</v>
      </c>
    </row>
    <row r="988" spans="2:17" x14ac:dyDescent="0.25">
      <c r="B988" t="str">
        <f t="shared" si="17"/>
        <v>Trego</v>
      </c>
      <c r="C988" t="s">
        <v>997</v>
      </c>
      <c r="D988">
        <v>3001</v>
      </c>
      <c r="E988">
        <v>3006</v>
      </c>
      <c r="F988">
        <v>3006</v>
      </c>
      <c r="G988">
        <v>2953</v>
      </c>
      <c r="H988">
        <v>2941</v>
      </c>
      <c r="I988">
        <v>2945</v>
      </c>
      <c r="J988">
        <v>2895</v>
      </c>
      <c r="K988">
        <v>2906</v>
      </c>
      <c r="L988">
        <v>2849</v>
      </c>
      <c r="M988">
        <v>2848</v>
      </c>
      <c r="N988">
        <v>2793</v>
      </c>
      <c r="O988">
        <f>INDEX([1]Opioid_prescription_amounts!$C$2:$E$3144,MATCH(B988,[1]Opioid_prescription_amounts!$C$2:$C$3144,0),2)</f>
        <v>924.5</v>
      </c>
      <c r="P988">
        <f>INDEX([1]Opioid_prescription_amounts!$C$2:$E$3144,MATCH(B988,[1]Opioid_prescription_amounts!$C$2:$C$3144,0),3)</f>
        <v>1592.8</v>
      </c>
      <c r="Q988" t="s">
        <v>997</v>
      </c>
    </row>
    <row r="989" spans="2:17" x14ac:dyDescent="0.25">
      <c r="B989" t="str">
        <f t="shared" si="17"/>
        <v>Wabaunsee</v>
      </c>
      <c r="C989" t="s">
        <v>998</v>
      </c>
      <c r="D989">
        <v>7053</v>
      </c>
      <c r="E989">
        <v>7055</v>
      </c>
      <c r="F989">
        <v>7049</v>
      </c>
      <c r="G989">
        <v>7037</v>
      </c>
      <c r="H989">
        <v>6994</v>
      </c>
      <c r="I989">
        <v>7025</v>
      </c>
      <c r="J989">
        <v>6938</v>
      </c>
      <c r="K989">
        <v>6884</v>
      </c>
      <c r="L989">
        <v>6881</v>
      </c>
      <c r="M989">
        <v>6839</v>
      </c>
      <c r="N989">
        <v>6899</v>
      </c>
      <c r="O989" t="str">
        <f>INDEX([1]Opioid_prescription_amounts!$C$2:$E$3144,MATCH(B989,[1]Opioid_prescription_amounts!$C$2:$C$3144,0),2)</f>
        <v>N/A</v>
      </c>
      <c r="P989" t="str">
        <f>INDEX([1]Opioid_prescription_amounts!$C$2:$E$3144,MATCH(B989,[1]Opioid_prescription_amounts!$C$2:$C$3144,0),3)</f>
        <v>N/A</v>
      </c>
      <c r="Q989" t="s">
        <v>998</v>
      </c>
    </row>
    <row r="990" spans="2:17" x14ac:dyDescent="0.25">
      <c r="B990" t="str">
        <f t="shared" si="17"/>
        <v>Wallace</v>
      </c>
      <c r="C990" t="s">
        <v>999</v>
      </c>
      <c r="D990">
        <v>1485</v>
      </c>
      <c r="E990">
        <v>1485</v>
      </c>
      <c r="F990">
        <v>1480</v>
      </c>
      <c r="G990">
        <v>1525</v>
      </c>
      <c r="H990">
        <v>1523</v>
      </c>
      <c r="I990">
        <v>1560</v>
      </c>
      <c r="J990">
        <v>1501</v>
      </c>
      <c r="K990">
        <v>1505</v>
      </c>
      <c r="L990">
        <v>1502</v>
      </c>
      <c r="M990">
        <v>1526</v>
      </c>
      <c r="N990">
        <v>1503</v>
      </c>
      <c r="O990" t="str">
        <f>INDEX([1]Opioid_prescription_amounts!$C$2:$E$3144,MATCH(B990,[1]Opioid_prescription_amounts!$C$2:$C$3144,0),2)</f>
        <v>N/A</v>
      </c>
      <c r="P990">
        <f>INDEX([1]Opioid_prescription_amounts!$C$2:$E$3144,MATCH(B990,[1]Opioid_prescription_amounts!$C$2:$C$3144,0),3)</f>
        <v>538.5</v>
      </c>
      <c r="Q990" t="s">
        <v>999</v>
      </c>
    </row>
    <row r="991" spans="2:17" x14ac:dyDescent="0.25">
      <c r="B991" t="str">
        <f t="shared" si="17"/>
        <v>Washington</v>
      </c>
      <c r="C991" t="s">
        <v>1000</v>
      </c>
      <c r="D991">
        <v>5799</v>
      </c>
      <c r="E991">
        <v>5794</v>
      </c>
      <c r="F991">
        <v>5784</v>
      </c>
      <c r="G991">
        <v>5818</v>
      </c>
      <c r="H991">
        <v>5726</v>
      </c>
      <c r="I991">
        <v>5625</v>
      </c>
      <c r="J991">
        <v>5610</v>
      </c>
      <c r="K991">
        <v>5568</v>
      </c>
      <c r="L991">
        <v>5563</v>
      </c>
      <c r="M991">
        <v>5466</v>
      </c>
      <c r="N991">
        <v>5420</v>
      </c>
      <c r="O991">
        <f>INDEX([1]Opioid_prescription_amounts!$C$2:$E$3144,MATCH(B991,[1]Opioid_prescription_amounts!$C$2:$C$3144,0),2)</f>
        <v>236.6</v>
      </c>
      <c r="P991">
        <f>INDEX([1]Opioid_prescription_amounts!$C$2:$E$3144,MATCH(B991,[1]Opioid_prescription_amounts!$C$2:$C$3144,0),3)</f>
        <v>358.7</v>
      </c>
      <c r="Q991" t="s">
        <v>1000</v>
      </c>
    </row>
    <row r="992" spans="2:17" x14ac:dyDescent="0.25">
      <c r="B992" t="str">
        <f t="shared" si="17"/>
        <v>Wichita</v>
      </c>
      <c r="C992" t="s">
        <v>1001</v>
      </c>
      <c r="D992">
        <v>2234</v>
      </c>
      <c r="E992">
        <v>2234</v>
      </c>
      <c r="F992">
        <v>2238</v>
      </c>
      <c r="G992">
        <v>2258</v>
      </c>
      <c r="H992">
        <v>2226</v>
      </c>
      <c r="I992">
        <v>2190</v>
      </c>
      <c r="J992">
        <v>2185</v>
      </c>
      <c r="K992">
        <v>2164</v>
      </c>
      <c r="L992">
        <v>2130</v>
      </c>
      <c r="M992">
        <v>2130</v>
      </c>
      <c r="N992">
        <v>2105</v>
      </c>
      <c r="O992" t="str">
        <f>INDEX([1]Opioid_prescription_amounts!$C$2:$E$3144,MATCH(B992,[1]Opioid_prescription_amounts!$C$2:$C$3144,0),2)</f>
        <v>N/A</v>
      </c>
      <c r="P992" t="str">
        <f>INDEX([1]Opioid_prescription_amounts!$C$2:$E$3144,MATCH(B992,[1]Opioid_prescription_amounts!$C$2:$C$3144,0),3)</f>
        <v>N/A</v>
      </c>
      <c r="Q992" t="s">
        <v>1001</v>
      </c>
    </row>
    <row r="993" spans="2:17" x14ac:dyDescent="0.25">
      <c r="B993" t="str">
        <f t="shared" si="17"/>
        <v>Wilson</v>
      </c>
      <c r="C993" t="s">
        <v>1002</v>
      </c>
      <c r="D993">
        <v>9409</v>
      </c>
      <c r="E993">
        <v>9409</v>
      </c>
      <c r="F993">
        <v>9392</v>
      </c>
      <c r="G993">
        <v>9241</v>
      </c>
      <c r="H993">
        <v>9123</v>
      </c>
      <c r="I993">
        <v>9094</v>
      </c>
      <c r="J993">
        <v>8973</v>
      </c>
      <c r="K993">
        <v>8848</v>
      </c>
      <c r="L993">
        <v>8700</v>
      </c>
      <c r="M993">
        <v>8712</v>
      </c>
      <c r="N993">
        <v>8665</v>
      </c>
      <c r="O993">
        <f>INDEX([1]Opioid_prescription_amounts!$C$2:$E$3144,MATCH(B993,[1]Opioid_prescription_amounts!$C$2:$C$3144,0),2)</f>
        <v>843</v>
      </c>
      <c r="P993">
        <f>INDEX([1]Opioid_prescription_amounts!$C$2:$E$3144,MATCH(B993,[1]Opioid_prescription_amounts!$C$2:$C$3144,0),3)</f>
        <v>1357.5</v>
      </c>
      <c r="Q993" t="s">
        <v>1002</v>
      </c>
    </row>
    <row r="994" spans="2:17" x14ac:dyDescent="0.25">
      <c r="B994" t="str">
        <f t="shared" si="17"/>
        <v>Woodson</v>
      </c>
      <c r="C994" t="s">
        <v>1003</v>
      </c>
      <c r="D994">
        <v>3309</v>
      </c>
      <c r="E994">
        <v>3309</v>
      </c>
      <c r="F994">
        <v>3309</v>
      </c>
      <c r="G994">
        <v>3323</v>
      </c>
      <c r="H994">
        <v>3275</v>
      </c>
      <c r="I994">
        <v>3216</v>
      </c>
      <c r="J994">
        <v>3188</v>
      </c>
      <c r="K994">
        <v>3144</v>
      </c>
      <c r="L994">
        <v>3190</v>
      </c>
      <c r="M994">
        <v>3145</v>
      </c>
      <c r="N994">
        <v>3183</v>
      </c>
      <c r="O994" t="str">
        <f>INDEX([1]Opioid_prescription_amounts!$C$2:$E$3144,MATCH(B994,[1]Opioid_prescription_amounts!$C$2:$C$3144,0),2)</f>
        <v>N/A</v>
      </c>
      <c r="P994">
        <f>INDEX([1]Opioid_prescription_amounts!$C$2:$E$3144,MATCH(B994,[1]Opioid_prescription_amounts!$C$2:$C$3144,0),3)</f>
        <v>34.799999999999997</v>
      </c>
      <c r="Q994" t="s">
        <v>1003</v>
      </c>
    </row>
    <row r="995" spans="2:17" x14ac:dyDescent="0.25">
      <c r="B995" t="str">
        <f t="shared" si="17"/>
        <v>Wyandotte</v>
      </c>
      <c r="C995" t="s">
        <v>1004</v>
      </c>
      <c r="D995">
        <v>157505</v>
      </c>
      <c r="E995">
        <v>157525</v>
      </c>
      <c r="F995">
        <v>157639</v>
      </c>
      <c r="G995">
        <v>158020</v>
      </c>
      <c r="H995">
        <v>159411</v>
      </c>
      <c r="I995">
        <v>160984</v>
      </c>
      <c r="J995">
        <v>162320</v>
      </c>
      <c r="K995">
        <v>163832</v>
      </c>
      <c r="L995">
        <v>164934</v>
      </c>
      <c r="M995">
        <v>165313</v>
      </c>
      <c r="N995">
        <v>165324</v>
      </c>
      <c r="O995">
        <f>INDEX([1]Opioid_prescription_amounts!$C$2:$E$3144,MATCH(B995,[1]Opioid_prescription_amounts!$C$2:$C$3144,0),2)</f>
        <v>685.8</v>
      </c>
      <c r="P995">
        <f>INDEX([1]Opioid_prescription_amounts!$C$2:$E$3144,MATCH(B995,[1]Opioid_prescription_amounts!$C$2:$C$3144,0),3)</f>
        <v>700.3</v>
      </c>
      <c r="Q995" t="s">
        <v>1004</v>
      </c>
    </row>
    <row r="996" spans="2:17" x14ac:dyDescent="0.25">
      <c r="B996" t="str">
        <f t="shared" si="17"/>
        <v>Adair</v>
      </c>
      <c r="C996" t="s">
        <v>1005</v>
      </c>
      <c r="D996">
        <v>18656</v>
      </c>
      <c r="E996">
        <v>18661</v>
      </c>
      <c r="F996">
        <v>18761</v>
      </c>
      <c r="G996">
        <v>18991</v>
      </c>
      <c r="H996">
        <v>18937</v>
      </c>
      <c r="I996">
        <v>19126</v>
      </c>
      <c r="J996">
        <v>19265</v>
      </c>
      <c r="K996">
        <v>19168</v>
      </c>
      <c r="L996">
        <v>19264</v>
      </c>
      <c r="M996">
        <v>19294</v>
      </c>
      <c r="N996">
        <v>19215</v>
      </c>
      <c r="O996">
        <f>INDEX([1]Opioid_prescription_amounts!$C$2:$E$3144,MATCH(B996,[1]Opioid_prescription_amounts!$C$2:$C$3144,0),2)</f>
        <v>361.1</v>
      </c>
      <c r="P996">
        <f>INDEX([1]Opioid_prescription_amounts!$C$2:$E$3144,MATCH(B996,[1]Opioid_prescription_amounts!$C$2:$C$3144,0),3)</f>
        <v>390.1</v>
      </c>
      <c r="Q996" t="s">
        <v>1005</v>
      </c>
    </row>
    <row r="997" spans="2:17" x14ac:dyDescent="0.25">
      <c r="B997" t="str">
        <f t="shared" si="17"/>
        <v>Allen</v>
      </c>
      <c r="C997" t="s">
        <v>1006</v>
      </c>
      <c r="D997">
        <v>19956</v>
      </c>
      <c r="E997">
        <v>19968</v>
      </c>
      <c r="F997">
        <v>20048</v>
      </c>
      <c r="G997">
        <v>20190</v>
      </c>
      <c r="H997">
        <v>20250</v>
      </c>
      <c r="I997">
        <v>20333</v>
      </c>
      <c r="J997">
        <v>20510</v>
      </c>
      <c r="K997">
        <v>20678</v>
      </c>
      <c r="L997">
        <v>20738</v>
      </c>
      <c r="M997">
        <v>20921</v>
      </c>
      <c r="N997">
        <v>21122</v>
      </c>
      <c r="O997">
        <f>INDEX([1]Opioid_prescription_amounts!$C$2:$E$3144,MATCH(B997,[1]Opioid_prescription_amounts!$C$2:$C$3144,0),2)</f>
        <v>833.4</v>
      </c>
      <c r="P997">
        <f>INDEX([1]Opioid_prescription_amounts!$C$2:$E$3144,MATCH(B997,[1]Opioid_prescription_amounts!$C$2:$C$3144,0),3)</f>
        <v>699.3</v>
      </c>
      <c r="Q997" t="s">
        <v>1006</v>
      </c>
    </row>
    <row r="998" spans="2:17" x14ac:dyDescent="0.25">
      <c r="B998" t="str">
        <f t="shared" si="17"/>
        <v>Anderson</v>
      </c>
      <c r="C998" t="s">
        <v>1007</v>
      </c>
      <c r="D998">
        <v>21421</v>
      </c>
      <c r="E998">
        <v>21449</v>
      </c>
      <c r="F998">
        <v>21457</v>
      </c>
      <c r="G998">
        <v>21551</v>
      </c>
      <c r="H998">
        <v>21686</v>
      </c>
      <c r="I998">
        <v>21737</v>
      </c>
      <c r="J998">
        <v>21853</v>
      </c>
      <c r="K998">
        <v>21891</v>
      </c>
      <c r="L998">
        <v>22146</v>
      </c>
      <c r="M998">
        <v>22518</v>
      </c>
      <c r="N998">
        <v>22663</v>
      </c>
      <c r="O998" t="str">
        <f>INDEX([1]Opioid_prescription_amounts!$C$2:$E$3144,MATCH(B998,[1]Opioid_prescription_amounts!$C$2:$C$3144,0),2)</f>
        <v>N/A</v>
      </c>
      <c r="P998">
        <f>INDEX([1]Opioid_prescription_amounts!$C$2:$E$3144,MATCH(B998,[1]Opioid_prescription_amounts!$C$2:$C$3144,0),3)</f>
        <v>37.6</v>
      </c>
      <c r="Q998" t="s">
        <v>1007</v>
      </c>
    </row>
    <row r="999" spans="2:17" x14ac:dyDescent="0.25">
      <c r="B999" t="str">
        <f t="shared" si="17"/>
        <v>Ballard</v>
      </c>
      <c r="C999" t="s">
        <v>1008</v>
      </c>
      <c r="D999">
        <v>8249</v>
      </c>
      <c r="E999">
        <v>8246</v>
      </c>
      <c r="F999">
        <v>8260</v>
      </c>
      <c r="G999">
        <v>8269</v>
      </c>
      <c r="H999">
        <v>8287</v>
      </c>
      <c r="I999">
        <v>8254</v>
      </c>
      <c r="J999">
        <v>8189</v>
      </c>
      <c r="K999">
        <v>8216</v>
      </c>
      <c r="L999">
        <v>8045</v>
      </c>
      <c r="M999">
        <v>8021</v>
      </c>
      <c r="N999">
        <v>7979</v>
      </c>
      <c r="O999">
        <f>INDEX([1]Opioid_prescription_amounts!$C$2:$E$3144,MATCH(B999,[1]Opioid_prescription_amounts!$C$2:$C$3144,0),2)</f>
        <v>1267</v>
      </c>
      <c r="P999">
        <f>INDEX([1]Opioid_prescription_amounts!$C$2:$E$3144,MATCH(B999,[1]Opioid_prescription_amounts!$C$2:$C$3144,0),3)</f>
        <v>833.4</v>
      </c>
      <c r="Q999" t="s">
        <v>1008</v>
      </c>
    </row>
    <row r="1000" spans="2:17" x14ac:dyDescent="0.25">
      <c r="B1000" t="str">
        <f t="shared" si="17"/>
        <v>Barren</v>
      </c>
      <c r="C1000" t="s">
        <v>1009</v>
      </c>
      <c r="D1000">
        <v>42173</v>
      </c>
      <c r="E1000">
        <v>42169</v>
      </c>
      <c r="F1000">
        <v>42123</v>
      </c>
      <c r="G1000">
        <v>42329</v>
      </c>
      <c r="H1000">
        <v>42620</v>
      </c>
      <c r="I1000">
        <v>42952</v>
      </c>
      <c r="J1000">
        <v>43048</v>
      </c>
      <c r="K1000">
        <v>43566</v>
      </c>
      <c r="L1000">
        <v>43794</v>
      </c>
      <c r="M1000">
        <v>43815</v>
      </c>
      <c r="N1000">
        <v>44176</v>
      </c>
      <c r="O1000">
        <f>INDEX([1]Opioid_prescription_amounts!$C$2:$E$3144,MATCH(B1000,[1]Opioid_prescription_amounts!$C$2:$C$3144,0),2)</f>
        <v>858.5</v>
      </c>
      <c r="P1000">
        <f>INDEX([1]Opioid_prescription_amounts!$C$2:$E$3144,MATCH(B1000,[1]Opioid_prescription_amounts!$C$2:$C$3144,0),3)</f>
        <v>961.7</v>
      </c>
      <c r="Q1000" t="s">
        <v>1009</v>
      </c>
    </row>
    <row r="1001" spans="2:17" x14ac:dyDescent="0.25">
      <c r="B1001" t="str">
        <f t="shared" si="17"/>
        <v>Bath</v>
      </c>
      <c r="C1001" t="s">
        <v>1010</v>
      </c>
      <c r="D1001">
        <v>11591</v>
      </c>
      <c r="E1001">
        <v>11585</v>
      </c>
      <c r="F1001">
        <v>11616</v>
      </c>
      <c r="G1001">
        <v>11714</v>
      </c>
      <c r="H1001">
        <v>11781</v>
      </c>
      <c r="I1001">
        <v>11974</v>
      </c>
      <c r="J1001">
        <v>12131</v>
      </c>
      <c r="K1001">
        <v>12201</v>
      </c>
      <c r="L1001">
        <v>12245</v>
      </c>
      <c r="M1001">
        <v>12378</v>
      </c>
      <c r="N1001">
        <v>12383</v>
      </c>
      <c r="O1001">
        <f>INDEX([1]Opioid_prescription_amounts!$C$2:$E$3144,MATCH(B1001,[1]Opioid_prescription_amounts!$C$2:$C$3144,0),2)</f>
        <v>231.6</v>
      </c>
      <c r="P1001">
        <f>INDEX([1]Opioid_prescription_amounts!$C$2:$E$3144,MATCH(B1001,[1]Opioid_prescription_amounts!$C$2:$C$3144,0),3)</f>
        <v>520</v>
      </c>
      <c r="Q1001" t="s">
        <v>1010</v>
      </c>
    </row>
    <row r="1002" spans="2:17" x14ac:dyDescent="0.25">
      <c r="B1002" t="str">
        <f t="shared" si="17"/>
        <v>Bell</v>
      </c>
      <c r="C1002" t="s">
        <v>1011</v>
      </c>
      <c r="D1002">
        <v>28691</v>
      </c>
      <c r="E1002">
        <v>28691</v>
      </c>
      <c r="F1002">
        <v>28709</v>
      </c>
      <c r="G1002">
        <v>28657</v>
      </c>
      <c r="H1002">
        <v>28296</v>
      </c>
      <c r="I1002">
        <v>28047</v>
      </c>
      <c r="J1002">
        <v>27847</v>
      </c>
      <c r="K1002">
        <v>27391</v>
      </c>
      <c r="L1002">
        <v>27231</v>
      </c>
      <c r="M1002">
        <v>26904</v>
      </c>
      <c r="N1002">
        <v>26569</v>
      </c>
      <c r="O1002">
        <f>INDEX([1]Opioid_prescription_amounts!$C$2:$E$3144,MATCH(B1002,[1]Opioid_prescription_amounts!$C$2:$C$3144,0),2)</f>
        <v>2736.8</v>
      </c>
      <c r="P1002">
        <f>INDEX([1]Opioid_prescription_amounts!$C$2:$E$3144,MATCH(B1002,[1]Opioid_prescription_amounts!$C$2:$C$3144,0),3)</f>
        <v>1638.7</v>
      </c>
      <c r="Q1002" t="s">
        <v>1011</v>
      </c>
    </row>
    <row r="1003" spans="2:17" x14ac:dyDescent="0.25">
      <c r="B1003" t="str">
        <f t="shared" si="17"/>
        <v>Boone</v>
      </c>
      <c r="C1003" t="s">
        <v>1012</v>
      </c>
      <c r="D1003">
        <v>118811</v>
      </c>
      <c r="E1003">
        <v>118815</v>
      </c>
      <c r="F1003">
        <v>119379</v>
      </c>
      <c r="G1003">
        <v>121545</v>
      </c>
      <c r="H1003">
        <v>123074</v>
      </c>
      <c r="I1003">
        <v>124680</v>
      </c>
      <c r="J1003">
        <v>126330</v>
      </c>
      <c r="K1003">
        <v>127818</v>
      </c>
      <c r="L1003">
        <v>129185</v>
      </c>
      <c r="M1003">
        <v>130611</v>
      </c>
      <c r="N1003">
        <v>131533</v>
      </c>
      <c r="O1003">
        <f>INDEX([1]Opioid_prescription_amounts!$C$2:$E$3144,MATCH(B1003,[1]Opioid_prescription_amounts!$C$2:$C$3144,0),2)</f>
        <v>1583.2</v>
      </c>
      <c r="P1003">
        <f>INDEX([1]Opioid_prescription_amounts!$C$2:$E$3144,MATCH(B1003,[1]Opioid_prescription_amounts!$C$2:$C$3144,0),3)</f>
        <v>1795.4</v>
      </c>
      <c r="Q1003" t="s">
        <v>1012</v>
      </c>
    </row>
    <row r="1004" spans="2:17" x14ac:dyDescent="0.25">
      <c r="B1004" t="str">
        <f t="shared" si="17"/>
        <v>Bourbon</v>
      </c>
      <c r="C1004" t="s">
        <v>1013</v>
      </c>
      <c r="D1004">
        <v>19985</v>
      </c>
      <c r="E1004">
        <v>20010</v>
      </c>
      <c r="F1004">
        <v>19967</v>
      </c>
      <c r="G1004">
        <v>20055</v>
      </c>
      <c r="H1004">
        <v>20061</v>
      </c>
      <c r="I1004">
        <v>20038</v>
      </c>
      <c r="J1004">
        <v>20074</v>
      </c>
      <c r="K1004">
        <v>20182</v>
      </c>
      <c r="L1004">
        <v>20147</v>
      </c>
      <c r="M1004">
        <v>20132</v>
      </c>
      <c r="N1004">
        <v>20184</v>
      </c>
      <c r="O1004">
        <f>INDEX([1]Opioid_prescription_amounts!$C$2:$E$3144,MATCH(B1004,[1]Opioid_prescription_amounts!$C$2:$C$3144,0),2)</f>
        <v>916.4</v>
      </c>
      <c r="P1004">
        <f>INDEX([1]Opioid_prescription_amounts!$C$2:$E$3144,MATCH(B1004,[1]Opioid_prescription_amounts!$C$2:$C$3144,0),3)</f>
        <v>794.7</v>
      </c>
      <c r="Q1004" t="s">
        <v>1013</v>
      </c>
    </row>
    <row r="1005" spans="2:17" x14ac:dyDescent="0.25">
      <c r="B1005" t="str">
        <f t="shared" si="17"/>
        <v>Boyd</v>
      </c>
      <c r="C1005" t="s">
        <v>1014</v>
      </c>
      <c r="D1005">
        <v>49542</v>
      </c>
      <c r="E1005">
        <v>49538</v>
      </c>
      <c r="F1005">
        <v>49606</v>
      </c>
      <c r="G1005">
        <v>49419</v>
      </c>
      <c r="H1005">
        <v>49255</v>
      </c>
      <c r="I1005">
        <v>48917</v>
      </c>
      <c r="J1005">
        <v>48840</v>
      </c>
      <c r="K1005">
        <v>48506</v>
      </c>
      <c r="L1005">
        <v>48109</v>
      </c>
      <c r="M1005">
        <v>47759</v>
      </c>
      <c r="N1005">
        <v>47240</v>
      </c>
      <c r="O1005">
        <f>INDEX([1]Opioid_prescription_amounts!$C$2:$E$3144,MATCH(B1005,[1]Opioid_prescription_amounts!$C$2:$C$3144,0),2)</f>
        <v>2001.8</v>
      </c>
      <c r="P1005">
        <f>INDEX([1]Opioid_prescription_amounts!$C$2:$E$3144,MATCH(B1005,[1]Opioid_prescription_amounts!$C$2:$C$3144,0),3)</f>
        <v>815.9</v>
      </c>
      <c r="Q1005" t="s">
        <v>1014</v>
      </c>
    </row>
    <row r="1006" spans="2:17" x14ac:dyDescent="0.25">
      <c r="B1006" t="str">
        <f t="shared" si="17"/>
        <v>Boyle</v>
      </c>
      <c r="C1006" t="s">
        <v>1015</v>
      </c>
      <c r="D1006">
        <v>28432</v>
      </c>
      <c r="E1006">
        <v>28437</v>
      </c>
      <c r="F1006">
        <v>28668</v>
      </c>
      <c r="G1006">
        <v>28796</v>
      </c>
      <c r="H1006">
        <v>29021</v>
      </c>
      <c r="I1006">
        <v>29634</v>
      </c>
      <c r="J1006">
        <v>29810</v>
      </c>
      <c r="K1006">
        <v>29762</v>
      </c>
      <c r="L1006">
        <v>29933</v>
      </c>
      <c r="M1006">
        <v>29958</v>
      </c>
      <c r="N1006">
        <v>30100</v>
      </c>
      <c r="O1006">
        <f>INDEX([1]Opioid_prescription_amounts!$C$2:$E$3144,MATCH(B1006,[1]Opioid_prescription_amounts!$C$2:$C$3144,0),2)</f>
        <v>1692.6</v>
      </c>
      <c r="P1006">
        <f>INDEX([1]Opioid_prescription_amounts!$C$2:$E$3144,MATCH(B1006,[1]Opioid_prescription_amounts!$C$2:$C$3144,0),3)</f>
        <v>1107.7</v>
      </c>
      <c r="Q1006" t="s">
        <v>1015</v>
      </c>
    </row>
    <row r="1007" spans="2:17" x14ac:dyDescent="0.25">
      <c r="B1007" t="str">
        <f t="shared" si="17"/>
        <v>Bracken</v>
      </c>
      <c r="C1007" t="s">
        <v>1016</v>
      </c>
      <c r="D1007">
        <v>8488</v>
      </c>
      <c r="E1007">
        <v>8488</v>
      </c>
      <c r="F1007">
        <v>8515</v>
      </c>
      <c r="G1007">
        <v>8511</v>
      </c>
      <c r="H1007">
        <v>8460</v>
      </c>
      <c r="I1007">
        <v>8421</v>
      </c>
      <c r="J1007">
        <v>8357</v>
      </c>
      <c r="K1007">
        <v>8288</v>
      </c>
      <c r="L1007">
        <v>8367</v>
      </c>
      <c r="M1007">
        <v>8277</v>
      </c>
      <c r="N1007">
        <v>8239</v>
      </c>
      <c r="O1007" t="str">
        <f>INDEX([1]Opioid_prescription_amounts!$C$2:$E$3144,MATCH(B1007,[1]Opioid_prescription_amounts!$C$2:$C$3144,0),2)</f>
        <v>N/A</v>
      </c>
      <c r="P1007">
        <f>INDEX([1]Opioid_prescription_amounts!$C$2:$E$3144,MATCH(B1007,[1]Opioid_prescription_amounts!$C$2:$C$3144,0),3)</f>
        <v>88.4</v>
      </c>
      <c r="Q1007" t="s">
        <v>1016</v>
      </c>
    </row>
    <row r="1008" spans="2:17" x14ac:dyDescent="0.25">
      <c r="B1008" t="str">
        <f t="shared" si="17"/>
        <v>Breathitt</v>
      </c>
      <c r="C1008" t="s">
        <v>1017</v>
      </c>
      <c r="D1008">
        <v>13878</v>
      </c>
      <c r="E1008">
        <v>13876</v>
      </c>
      <c r="F1008">
        <v>13857</v>
      </c>
      <c r="G1008">
        <v>13792</v>
      </c>
      <c r="H1008">
        <v>13617</v>
      </c>
      <c r="I1008">
        <v>13533</v>
      </c>
      <c r="J1008">
        <v>13371</v>
      </c>
      <c r="K1008">
        <v>13369</v>
      </c>
      <c r="L1008">
        <v>13182</v>
      </c>
      <c r="M1008">
        <v>12931</v>
      </c>
      <c r="N1008">
        <v>12726</v>
      </c>
      <c r="O1008">
        <f>INDEX([1]Opioid_prescription_amounts!$C$2:$E$3144,MATCH(B1008,[1]Opioid_prescription_amounts!$C$2:$C$3144,0),2)</f>
        <v>1681.5</v>
      </c>
      <c r="P1008">
        <f>INDEX([1]Opioid_prescription_amounts!$C$2:$E$3144,MATCH(B1008,[1]Opioid_prescription_amounts!$C$2:$C$3144,0),3)</f>
        <v>1537.4</v>
      </c>
      <c r="Q1008" t="s">
        <v>1017</v>
      </c>
    </row>
    <row r="1009" spans="2:17" x14ac:dyDescent="0.25">
      <c r="B1009" t="str">
        <f t="shared" si="17"/>
        <v>Breckinridge</v>
      </c>
      <c r="C1009" t="s">
        <v>1018</v>
      </c>
      <c r="D1009">
        <v>20059</v>
      </c>
      <c r="E1009">
        <v>20051</v>
      </c>
      <c r="F1009">
        <v>20042</v>
      </c>
      <c r="G1009">
        <v>20272</v>
      </c>
      <c r="H1009">
        <v>20080</v>
      </c>
      <c r="I1009">
        <v>20047</v>
      </c>
      <c r="J1009">
        <v>19887</v>
      </c>
      <c r="K1009">
        <v>19987</v>
      </c>
      <c r="L1009">
        <v>19988</v>
      </c>
      <c r="M1009">
        <v>20151</v>
      </c>
      <c r="N1009">
        <v>20388</v>
      </c>
      <c r="O1009">
        <f>INDEX([1]Opioid_prescription_amounts!$C$2:$E$3144,MATCH(B1009,[1]Opioid_prescription_amounts!$C$2:$C$3144,0),2)</f>
        <v>568.29999999999995</v>
      </c>
      <c r="P1009">
        <f>INDEX([1]Opioid_prescription_amounts!$C$2:$E$3144,MATCH(B1009,[1]Opioid_prescription_amounts!$C$2:$C$3144,0),3)</f>
        <v>515.4</v>
      </c>
      <c r="Q1009" t="s">
        <v>1018</v>
      </c>
    </row>
    <row r="1010" spans="2:17" x14ac:dyDescent="0.25">
      <c r="B1010" t="str">
        <f t="shared" si="17"/>
        <v>Bullitt</v>
      </c>
      <c r="C1010" t="s">
        <v>1019</v>
      </c>
      <c r="D1010">
        <v>74319</v>
      </c>
      <c r="E1010">
        <v>74308</v>
      </c>
      <c r="F1010">
        <v>74499</v>
      </c>
      <c r="G1010">
        <v>75199</v>
      </c>
      <c r="H1010">
        <v>75921</v>
      </c>
      <c r="I1010">
        <v>76899</v>
      </c>
      <c r="J1010">
        <v>78052</v>
      </c>
      <c r="K1010">
        <v>78696</v>
      </c>
      <c r="L1010">
        <v>79231</v>
      </c>
      <c r="M1010">
        <v>80284</v>
      </c>
      <c r="N1010">
        <v>81069</v>
      </c>
      <c r="O1010">
        <f>INDEX([1]Opioid_prescription_amounts!$C$2:$E$3144,MATCH(B1010,[1]Opioid_prescription_amounts!$C$2:$C$3144,0),2)</f>
        <v>806.8</v>
      </c>
      <c r="P1010">
        <f>INDEX([1]Opioid_prescription_amounts!$C$2:$E$3144,MATCH(B1010,[1]Opioid_prescription_amounts!$C$2:$C$3144,0),3)</f>
        <v>675</v>
      </c>
      <c r="Q1010" t="s">
        <v>1019</v>
      </c>
    </row>
    <row r="1011" spans="2:17" x14ac:dyDescent="0.25">
      <c r="B1011" t="str">
        <f t="shared" si="17"/>
        <v>Butler</v>
      </c>
      <c r="C1011" t="s">
        <v>1020</v>
      </c>
      <c r="D1011">
        <v>12690</v>
      </c>
      <c r="E1011">
        <v>12697</v>
      </c>
      <c r="F1011">
        <v>12734</v>
      </c>
      <c r="G1011">
        <v>12717</v>
      </c>
      <c r="H1011">
        <v>12740</v>
      </c>
      <c r="I1011">
        <v>12704</v>
      </c>
      <c r="J1011">
        <v>12736</v>
      </c>
      <c r="K1011">
        <v>12734</v>
      </c>
      <c r="L1011">
        <v>12683</v>
      </c>
      <c r="M1011">
        <v>12798</v>
      </c>
      <c r="N1011">
        <v>12772</v>
      </c>
      <c r="O1011">
        <f>INDEX([1]Opioid_prescription_amounts!$C$2:$E$3144,MATCH(B1011,[1]Opioid_prescription_amounts!$C$2:$C$3144,0),2)</f>
        <v>834.1</v>
      </c>
      <c r="P1011">
        <f>INDEX([1]Opioid_prescription_amounts!$C$2:$E$3144,MATCH(B1011,[1]Opioid_prescription_amounts!$C$2:$C$3144,0),3)</f>
        <v>941.9</v>
      </c>
      <c r="Q1011" t="s">
        <v>1020</v>
      </c>
    </row>
    <row r="1012" spans="2:17" x14ac:dyDescent="0.25">
      <c r="B1012" t="str">
        <f t="shared" si="17"/>
        <v>Caldwell</v>
      </c>
      <c r="C1012" t="s">
        <v>1021</v>
      </c>
      <c r="D1012">
        <v>12984</v>
      </c>
      <c r="E1012">
        <v>12989</v>
      </c>
      <c r="F1012">
        <v>13010</v>
      </c>
      <c r="G1012">
        <v>13026</v>
      </c>
      <c r="H1012">
        <v>12993</v>
      </c>
      <c r="I1012">
        <v>12887</v>
      </c>
      <c r="J1012">
        <v>12852</v>
      </c>
      <c r="K1012">
        <v>12752</v>
      </c>
      <c r="L1012">
        <v>12637</v>
      </c>
      <c r="M1012">
        <v>12677</v>
      </c>
      <c r="N1012">
        <v>12715</v>
      </c>
      <c r="O1012">
        <f>INDEX([1]Opioid_prescription_amounts!$C$2:$E$3144,MATCH(B1012,[1]Opioid_prescription_amounts!$C$2:$C$3144,0),2)</f>
        <v>1144.5</v>
      </c>
      <c r="P1012">
        <f>INDEX([1]Opioid_prescription_amounts!$C$2:$E$3144,MATCH(B1012,[1]Opioid_prescription_amounts!$C$2:$C$3144,0),3)</f>
        <v>1100</v>
      </c>
      <c r="Q1012" t="s">
        <v>1021</v>
      </c>
    </row>
    <row r="1013" spans="2:17" x14ac:dyDescent="0.25">
      <c r="B1013" t="str">
        <f t="shared" si="17"/>
        <v>Calloway</v>
      </c>
      <c r="C1013" t="s">
        <v>1022</v>
      </c>
      <c r="D1013">
        <v>37191</v>
      </c>
      <c r="E1013">
        <v>37190</v>
      </c>
      <c r="F1013">
        <v>37347</v>
      </c>
      <c r="G1013">
        <v>37668</v>
      </c>
      <c r="H1013">
        <v>38054</v>
      </c>
      <c r="I1013">
        <v>38435</v>
      </c>
      <c r="J1013">
        <v>38465</v>
      </c>
      <c r="K1013">
        <v>38658</v>
      </c>
      <c r="L1013">
        <v>38759</v>
      </c>
      <c r="M1013">
        <v>38865</v>
      </c>
      <c r="N1013">
        <v>39135</v>
      </c>
      <c r="O1013">
        <f>INDEX([1]Opioid_prescription_amounts!$C$2:$E$3144,MATCH(B1013,[1]Opioid_prescription_amounts!$C$2:$C$3144,0),2)</f>
        <v>933.3</v>
      </c>
      <c r="P1013">
        <f>INDEX([1]Opioid_prescription_amounts!$C$2:$E$3144,MATCH(B1013,[1]Opioid_prescription_amounts!$C$2:$C$3144,0),3)</f>
        <v>704.7</v>
      </c>
      <c r="Q1013" t="s">
        <v>1022</v>
      </c>
    </row>
    <row r="1014" spans="2:17" x14ac:dyDescent="0.25">
      <c r="B1014" t="str">
        <f t="shared" si="17"/>
        <v>Campbell</v>
      </c>
      <c r="C1014" t="s">
        <v>1023</v>
      </c>
      <c r="D1014">
        <v>90336</v>
      </c>
      <c r="E1014">
        <v>90338</v>
      </c>
      <c r="F1014">
        <v>90614</v>
      </c>
      <c r="G1014">
        <v>91064</v>
      </c>
      <c r="H1014">
        <v>90907</v>
      </c>
      <c r="I1014">
        <v>91089</v>
      </c>
      <c r="J1014">
        <v>91637</v>
      </c>
      <c r="K1014">
        <v>91945</v>
      </c>
      <c r="L1014">
        <v>92055</v>
      </c>
      <c r="M1014">
        <v>92547</v>
      </c>
      <c r="N1014">
        <v>93152</v>
      </c>
      <c r="O1014">
        <f>INDEX([1]Opioid_prescription_amounts!$C$2:$E$3144,MATCH(B1014,[1]Opioid_prescription_amounts!$C$2:$C$3144,0),2)</f>
        <v>1083.0999999999999</v>
      </c>
      <c r="P1014">
        <f>INDEX([1]Opioid_prescription_amounts!$C$2:$E$3144,MATCH(B1014,[1]Opioid_prescription_amounts!$C$2:$C$3144,0),3)</f>
        <v>863</v>
      </c>
      <c r="Q1014" t="s">
        <v>1023</v>
      </c>
    </row>
    <row r="1015" spans="2:17" x14ac:dyDescent="0.25">
      <c r="B1015" t="str">
        <f t="shared" si="17"/>
        <v>Carlisle</v>
      </c>
      <c r="C1015" t="s">
        <v>1024</v>
      </c>
      <c r="D1015">
        <v>5104</v>
      </c>
      <c r="E1015">
        <v>5098</v>
      </c>
      <c r="F1015">
        <v>5084</v>
      </c>
      <c r="G1015">
        <v>5036</v>
      </c>
      <c r="H1015">
        <v>5029</v>
      </c>
      <c r="I1015">
        <v>4961</v>
      </c>
      <c r="J1015">
        <v>4963</v>
      </c>
      <c r="K1015">
        <v>4856</v>
      </c>
      <c r="L1015">
        <v>4787</v>
      </c>
      <c r="M1015">
        <v>4828</v>
      </c>
      <c r="N1015">
        <v>4771</v>
      </c>
      <c r="O1015">
        <f>INDEX([1]Opioid_prescription_amounts!$C$2:$E$3144,MATCH(B1015,[1]Opioid_prescription_amounts!$C$2:$C$3144,0),2)</f>
        <v>707.9</v>
      </c>
      <c r="P1015">
        <f>INDEX([1]Opioid_prescription_amounts!$C$2:$E$3144,MATCH(B1015,[1]Opioid_prescription_amounts!$C$2:$C$3144,0),3)</f>
        <v>596.70000000000005</v>
      </c>
      <c r="Q1015" t="s">
        <v>1024</v>
      </c>
    </row>
    <row r="1016" spans="2:17" x14ac:dyDescent="0.25">
      <c r="B1016" t="str">
        <f t="shared" si="17"/>
        <v>Carroll</v>
      </c>
      <c r="C1016" t="s">
        <v>1025</v>
      </c>
      <c r="D1016">
        <v>10811</v>
      </c>
      <c r="E1016">
        <v>10807</v>
      </c>
      <c r="F1016">
        <v>10806</v>
      </c>
      <c r="G1016">
        <v>10996</v>
      </c>
      <c r="H1016">
        <v>10882</v>
      </c>
      <c r="I1016">
        <v>10850</v>
      </c>
      <c r="J1016">
        <v>10755</v>
      </c>
      <c r="K1016">
        <v>10700</v>
      </c>
      <c r="L1016">
        <v>10633</v>
      </c>
      <c r="M1016">
        <v>10728</v>
      </c>
      <c r="N1016">
        <v>10737</v>
      </c>
      <c r="O1016">
        <f>INDEX([1]Opioid_prescription_amounts!$C$2:$E$3144,MATCH(B1016,[1]Opioid_prescription_amounts!$C$2:$C$3144,0),2)</f>
        <v>625.5</v>
      </c>
      <c r="P1016">
        <f>INDEX([1]Opioid_prescription_amounts!$C$2:$E$3144,MATCH(B1016,[1]Opioid_prescription_amounts!$C$2:$C$3144,0),3)</f>
        <v>667</v>
      </c>
      <c r="Q1016" t="s">
        <v>1025</v>
      </c>
    </row>
    <row r="1017" spans="2:17" x14ac:dyDescent="0.25">
      <c r="B1017" t="str">
        <f t="shared" si="17"/>
        <v>Carter</v>
      </c>
      <c r="C1017" t="s">
        <v>1026</v>
      </c>
      <c r="D1017">
        <v>27720</v>
      </c>
      <c r="E1017">
        <v>27721</v>
      </c>
      <c r="F1017">
        <v>27747</v>
      </c>
      <c r="G1017">
        <v>27630</v>
      </c>
      <c r="H1017">
        <v>27645</v>
      </c>
      <c r="I1017">
        <v>27605</v>
      </c>
      <c r="J1017">
        <v>27521</v>
      </c>
      <c r="K1017">
        <v>27443</v>
      </c>
      <c r="L1017">
        <v>27290</v>
      </c>
      <c r="M1017">
        <v>27193</v>
      </c>
      <c r="N1017">
        <v>27004</v>
      </c>
      <c r="O1017">
        <f>INDEX([1]Opioid_prescription_amounts!$C$2:$E$3144,MATCH(B1017,[1]Opioid_prescription_amounts!$C$2:$C$3144,0),2)</f>
        <v>2277.6</v>
      </c>
      <c r="P1017">
        <f>INDEX([1]Opioid_prescription_amounts!$C$2:$E$3144,MATCH(B1017,[1]Opioid_prescription_amounts!$C$2:$C$3144,0),3)</f>
        <v>667.4</v>
      </c>
      <c r="Q1017" t="s">
        <v>1026</v>
      </c>
    </row>
    <row r="1018" spans="2:17" x14ac:dyDescent="0.25">
      <c r="B1018" t="str">
        <f t="shared" si="17"/>
        <v>Casey</v>
      </c>
      <c r="C1018" t="s">
        <v>1027</v>
      </c>
      <c r="D1018">
        <v>15955</v>
      </c>
      <c r="E1018">
        <v>15960</v>
      </c>
      <c r="F1018">
        <v>15983</v>
      </c>
      <c r="G1018">
        <v>15911</v>
      </c>
      <c r="H1018">
        <v>16028</v>
      </c>
      <c r="I1018">
        <v>16014</v>
      </c>
      <c r="J1018">
        <v>15783</v>
      </c>
      <c r="K1018">
        <v>15746</v>
      </c>
      <c r="L1018">
        <v>15768</v>
      </c>
      <c r="M1018">
        <v>15794</v>
      </c>
      <c r="N1018">
        <v>15888</v>
      </c>
      <c r="O1018">
        <f>INDEX([1]Opioid_prescription_amounts!$C$2:$E$3144,MATCH(B1018,[1]Opioid_prescription_amounts!$C$2:$C$3144,0),2)</f>
        <v>485.6</v>
      </c>
      <c r="P1018">
        <f>INDEX([1]Opioid_prescription_amounts!$C$2:$E$3144,MATCH(B1018,[1]Opioid_prescription_amounts!$C$2:$C$3144,0),3)</f>
        <v>928.4</v>
      </c>
      <c r="Q1018" t="s">
        <v>1027</v>
      </c>
    </row>
    <row r="1019" spans="2:17" x14ac:dyDescent="0.25">
      <c r="B1019" t="str">
        <f t="shared" si="17"/>
        <v>Christian</v>
      </c>
      <c r="C1019" t="s">
        <v>1028</v>
      </c>
      <c r="D1019">
        <v>73955</v>
      </c>
      <c r="E1019">
        <v>73938</v>
      </c>
      <c r="F1019">
        <v>74127</v>
      </c>
      <c r="G1019">
        <v>73473</v>
      </c>
      <c r="H1019">
        <v>74945</v>
      </c>
      <c r="I1019">
        <v>73690</v>
      </c>
      <c r="J1019">
        <v>73379</v>
      </c>
      <c r="K1019">
        <v>73155</v>
      </c>
      <c r="L1019">
        <v>71860</v>
      </c>
      <c r="M1019">
        <v>71252</v>
      </c>
      <c r="N1019">
        <v>71671</v>
      </c>
      <c r="O1019">
        <f>INDEX([1]Opioid_prescription_amounts!$C$2:$E$3144,MATCH(B1019,[1]Opioid_prescription_amounts!$C$2:$C$3144,0),2)</f>
        <v>855.9</v>
      </c>
      <c r="P1019">
        <f>INDEX([1]Opioid_prescription_amounts!$C$2:$E$3144,MATCH(B1019,[1]Opioid_prescription_amounts!$C$2:$C$3144,0),3)</f>
        <v>639</v>
      </c>
      <c r="Q1019" t="s">
        <v>1028</v>
      </c>
    </row>
    <row r="1020" spans="2:17" x14ac:dyDescent="0.25">
      <c r="B1020" t="str">
        <f t="shared" si="17"/>
        <v>Clark</v>
      </c>
      <c r="C1020" t="s">
        <v>1029</v>
      </c>
      <c r="D1020">
        <v>35613</v>
      </c>
      <c r="E1020">
        <v>35603</v>
      </c>
      <c r="F1020">
        <v>35603</v>
      </c>
      <c r="G1020">
        <v>35437</v>
      </c>
      <c r="H1020">
        <v>35695</v>
      </c>
      <c r="I1020">
        <v>35562</v>
      </c>
      <c r="J1020">
        <v>35631</v>
      </c>
      <c r="K1020">
        <v>35675</v>
      </c>
      <c r="L1020">
        <v>35863</v>
      </c>
      <c r="M1020">
        <v>35940</v>
      </c>
      <c r="N1020">
        <v>36249</v>
      </c>
      <c r="O1020">
        <f>INDEX([1]Opioid_prescription_amounts!$C$2:$E$3144,MATCH(B1020,[1]Opioid_prescription_amounts!$C$2:$C$3144,0),2)</f>
        <v>597.4</v>
      </c>
      <c r="P1020">
        <f>INDEX([1]Opioid_prescription_amounts!$C$2:$E$3144,MATCH(B1020,[1]Opioid_prescription_amounts!$C$2:$C$3144,0),3)</f>
        <v>626.70000000000005</v>
      </c>
      <c r="Q1020" t="s">
        <v>1029</v>
      </c>
    </row>
    <row r="1021" spans="2:17" x14ac:dyDescent="0.25">
      <c r="B1021" t="str">
        <f t="shared" si="17"/>
        <v>Clay</v>
      </c>
      <c r="C1021" t="s">
        <v>1030</v>
      </c>
      <c r="D1021">
        <v>21730</v>
      </c>
      <c r="E1021">
        <v>21729</v>
      </c>
      <c r="F1021">
        <v>21660</v>
      </c>
      <c r="G1021">
        <v>21594</v>
      </c>
      <c r="H1021">
        <v>21527</v>
      </c>
      <c r="I1021">
        <v>21198</v>
      </c>
      <c r="J1021">
        <v>21094</v>
      </c>
      <c r="K1021">
        <v>20990</v>
      </c>
      <c r="L1021">
        <v>20643</v>
      </c>
      <c r="M1021">
        <v>20273</v>
      </c>
      <c r="N1021">
        <v>20105</v>
      </c>
      <c r="O1021">
        <f>INDEX([1]Opioid_prescription_amounts!$C$2:$E$3144,MATCH(B1021,[1]Opioid_prescription_amounts!$C$2:$C$3144,0),2)</f>
        <v>1196.0999999999999</v>
      </c>
      <c r="P1021">
        <f>INDEX([1]Opioid_prescription_amounts!$C$2:$E$3144,MATCH(B1021,[1]Opioid_prescription_amounts!$C$2:$C$3144,0),3)</f>
        <v>1223.5</v>
      </c>
      <c r="Q1021" t="s">
        <v>1030</v>
      </c>
    </row>
    <row r="1022" spans="2:17" x14ac:dyDescent="0.25">
      <c r="B1022" t="str">
        <f t="shared" si="17"/>
        <v>Clinton</v>
      </c>
      <c r="C1022" t="s">
        <v>1031</v>
      </c>
      <c r="D1022">
        <v>10272</v>
      </c>
      <c r="E1022">
        <v>10267</v>
      </c>
      <c r="F1022">
        <v>10244</v>
      </c>
      <c r="G1022">
        <v>10159</v>
      </c>
      <c r="H1022">
        <v>10272</v>
      </c>
      <c r="I1022">
        <v>10183</v>
      </c>
      <c r="J1022">
        <v>10213</v>
      </c>
      <c r="K1022">
        <v>10189</v>
      </c>
      <c r="L1022">
        <v>10208</v>
      </c>
      <c r="M1022">
        <v>10239</v>
      </c>
      <c r="N1022">
        <v>10206</v>
      </c>
      <c r="O1022">
        <f>INDEX([1]Opioid_prescription_amounts!$C$2:$E$3144,MATCH(B1022,[1]Opioid_prescription_amounts!$C$2:$C$3144,0),2)</f>
        <v>554.29999999999995</v>
      </c>
      <c r="P1022">
        <f>INDEX([1]Opioid_prescription_amounts!$C$2:$E$3144,MATCH(B1022,[1]Opioid_prescription_amounts!$C$2:$C$3144,0),3)</f>
        <v>553.1</v>
      </c>
      <c r="Q1022" t="s">
        <v>1031</v>
      </c>
    </row>
    <row r="1023" spans="2:17" x14ac:dyDescent="0.25">
      <c r="B1023" t="str">
        <f t="shared" si="17"/>
        <v>Crittenden</v>
      </c>
      <c r="C1023" t="s">
        <v>1032</v>
      </c>
      <c r="D1023">
        <v>9315</v>
      </c>
      <c r="E1023">
        <v>9315</v>
      </c>
      <c r="F1023">
        <v>9297</v>
      </c>
      <c r="G1023">
        <v>9249</v>
      </c>
      <c r="H1023">
        <v>9223</v>
      </c>
      <c r="I1023">
        <v>9179</v>
      </c>
      <c r="J1023">
        <v>9176</v>
      </c>
      <c r="K1023">
        <v>9169</v>
      </c>
      <c r="L1023">
        <v>9133</v>
      </c>
      <c r="M1023">
        <v>9021</v>
      </c>
      <c r="N1023">
        <v>8915</v>
      </c>
      <c r="O1023">
        <f>INDEX([1]Opioid_prescription_amounts!$C$2:$E$3144,MATCH(B1023,[1]Opioid_prescription_amounts!$C$2:$C$3144,0),2)</f>
        <v>622.4</v>
      </c>
      <c r="P1023">
        <f>INDEX([1]Opioid_prescription_amounts!$C$2:$E$3144,MATCH(B1023,[1]Opioid_prescription_amounts!$C$2:$C$3144,0),3)</f>
        <v>522.9</v>
      </c>
      <c r="Q1023" t="s">
        <v>1032</v>
      </c>
    </row>
    <row r="1024" spans="2:17" x14ac:dyDescent="0.25">
      <c r="B1024" t="str">
        <f t="shared" si="17"/>
        <v>Cumberland</v>
      </c>
      <c r="C1024" t="s">
        <v>1033</v>
      </c>
      <c r="D1024">
        <v>6856</v>
      </c>
      <c r="E1024">
        <v>6849</v>
      </c>
      <c r="F1024">
        <v>6864</v>
      </c>
      <c r="G1024">
        <v>6870</v>
      </c>
      <c r="H1024">
        <v>6859</v>
      </c>
      <c r="I1024">
        <v>6796</v>
      </c>
      <c r="J1024">
        <v>6727</v>
      </c>
      <c r="K1024">
        <v>6743</v>
      </c>
      <c r="L1024">
        <v>6738</v>
      </c>
      <c r="M1024">
        <v>6696</v>
      </c>
      <c r="N1024">
        <v>6659</v>
      </c>
      <c r="O1024" t="str">
        <f>INDEX([1]Opioid_prescription_amounts!$C$2:$E$3144,MATCH(B1024,[1]Opioid_prescription_amounts!$C$2:$C$3144,0),2)</f>
        <v>N/A</v>
      </c>
      <c r="P1024">
        <f>INDEX([1]Opioid_prescription_amounts!$C$2:$E$3144,MATCH(B1024,[1]Opioid_prescription_amounts!$C$2:$C$3144,0),3)</f>
        <v>9.6</v>
      </c>
      <c r="Q1024" t="s">
        <v>1033</v>
      </c>
    </row>
    <row r="1025" spans="2:17" x14ac:dyDescent="0.25">
      <c r="B1025" t="str">
        <f t="shared" si="17"/>
        <v>Daviess</v>
      </c>
      <c r="C1025" t="s">
        <v>1034</v>
      </c>
      <c r="D1025">
        <v>96656</v>
      </c>
      <c r="E1025">
        <v>96643</v>
      </c>
      <c r="F1025">
        <v>96706</v>
      </c>
      <c r="G1025">
        <v>97179</v>
      </c>
      <c r="H1025">
        <v>97884</v>
      </c>
      <c r="I1025">
        <v>98338</v>
      </c>
      <c r="J1025">
        <v>98485</v>
      </c>
      <c r="K1025">
        <v>99509</v>
      </c>
      <c r="L1025">
        <v>100043</v>
      </c>
      <c r="M1025">
        <v>100546</v>
      </c>
      <c r="N1025">
        <v>101104</v>
      </c>
      <c r="O1025">
        <f>INDEX([1]Opioid_prescription_amounts!$C$2:$E$3144,MATCH(B1025,[1]Opioid_prescription_amounts!$C$2:$C$3144,0),2)</f>
        <v>982.7</v>
      </c>
      <c r="P1025">
        <f>INDEX([1]Opioid_prescription_amounts!$C$2:$E$3144,MATCH(B1025,[1]Opioid_prescription_amounts!$C$2:$C$3144,0),3)</f>
        <v>711.5</v>
      </c>
      <c r="Q1025" t="s">
        <v>1034</v>
      </c>
    </row>
    <row r="1026" spans="2:17" x14ac:dyDescent="0.25">
      <c r="B1026" t="str">
        <f t="shared" si="17"/>
        <v>Edmonson</v>
      </c>
      <c r="C1026" t="s">
        <v>1035</v>
      </c>
      <c r="D1026">
        <v>12161</v>
      </c>
      <c r="E1026">
        <v>12177</v>
      </c>
      <c r="F1026">
        <v>12228</v>
      </c>
      <c r="G1026">
        <v>12230</v>
      </c>
      <c r="H1026">
        <v>12095</v>
      </c>
      <c r="I1026">
        <v>12062</v>
      </c>
      <c r="J1026">
        <v>12010</v>
      </c>
      <c r="K1026">
        <v>11995</v>
      </c>
      <c r="L1026">
        <v>12081</v>
      </c>
      <c r="M1026">
        <v>12248</v>
      </c>
      <c r="N1026">
        <v>12274</v>
      </c>
      <c r="O1026">
        <f>INDEX([1]Opioid_prescription_amounts!$C$2:$E$3144,MATCH(B1026,[1]Opioid_prescription_amounts!$C$2:$C$3144,0),2)</f>
        <v>554.1</v>
      </c>
      <c r="P1026">
        <f>INDEX([1]Opioid_prescription_amounts!$C$2:$E$3144,MATCH(B1026,[1]Opioid_prescription_amounts!$C$2:$C$3144,0),3)</f>
        <v>372.6</v>
      </c>
      <c r="Q1026" t="s">
        <v>1035</v>
      </c>
    </row>
    <row r="1027" spans="2:17" x14ac:dyDescent="0.25">
      <c r="B1027" t="str">
        <f t="shared" si="17"/>
        <v>Elliott</v>
      </c>
      <c r="C1027" t="s">
        <v>1036</v>
      </c>
      <c r="D1027">
        <v>7852</v>
      </c>
      <c r="E1027">
        <v>7850</v>
      </c>
      <c r="F1027">
        <v>7843</v>
      </c>
      <c r="G1027">
        <v>7781</v>
      </c>
      <c r="H1027">
        <v>7632</v>
      </c>
      <c r="I1027">
        <v>7551</v>
      </c>
      <c r="J1027">
        <v>7533</v>
      </c>
      <c r="K1027">
        <v>7548</v>
      </c>
      <c r="L1027">
        <v>7490</v>
      </c>
      <c r="M1027">
        <v>7508</v>
      </c>
      <c r="N1027">
        <v>7508</v>
      </c>
      <c r="O1027" t="str">
        <f>INDEX([1]Opioid_prescription_amounts!$C$2:$E$3144,MATCH(B1027,[1]Opioid_prescription_amounts!$C$2:$C$3144,0),2)</f>
        <v>N/A</v>
      </c>
      <c r="P1027">
        <f>INDEX([1]Opioid_prescription_amounts!$C$2:$E$3144,MATCH(B1027,[1]Opioid_prescription_amounts!$C$2:$C$3144,0),3)</f>
        <v>17.8</v>
      </c>
      <c r="Q1027" t="s">
        <v>1036</v>
      </c>
    </row>
    <row r="1028" spans="2:17" x14ac:dyDescent="0.25">
      <c r="B1028" t="str">
        <f t="shared" ref="B1028:B1091" si="18">LEFT(C1028,(FIND("County",C1028)-2))</f>
        <v>Estill</v>
      </c>
      <c r="C1028" t="s">
        <v>1037</v>
      </c>
      <c r="D1028">
        <v>14672</v>
      </c>
      <c r="E1028">
        <v>14679</v>
      </c>
      <c r="F1028">
        <v>14713</v>
      </c>
      <c r="G1028">
        <v>14655</v>
      </c>
      <c r="H1028">
        <v>14506</v>
      </c>
      <c r="I1028">
        <v>14486</v>
      </c>
      <c r="J1028">
        <v>14445</v>
      </c>
      <c r="K1028">
        <v>14377</v>
      </c>
      <c r="L1028">
        <v>14318</v>
      </c>
      <c r="M1028">
        <v>14227</v>
      </c>
      <c r="N1028">
        <v>14198</v>
      </c>
      <c r="O1028">
        <f>INDEX([1]Opioid_prescription_amounts!$C$2:$E$3144,MATCH(B1028,[1]Opioid_prescription_amounts!$C$2:$C$3144,0),2)</f>
        <v>1182.4000000000001</v>
      </c>
      <c r="P1028">
        <f>INDEX([1]Opioid_prescription_amounts!$C$2:$E$3144,MATCH(B1028,[1]Opioid_prescription_amounts!$C$2:$C$3144,0),3)</f>
        <v>1142</v>
      </c>
      <c r="Q1028" t="s">
        <v>1037</v>
      </c>
    </row>
    <row r="1029" spans="2:17" x14ac:dyDescent="0.25">
      <c r="B1029" t="str">
        <f t="shared" si="18"/>
        <v>Fayette</v>
      </c>
      <c r="C1029" t="s">
        <v>1038</v>
      </c>
      <c r="D1029">
        <v>295803</v>
      </c>
      <c r="E1029">
        <v>295867</v>
      </c>
      <c r="F1029">
        <v>296847</v>
      </c>
      <c r="G1029">
        <v>301736</v>
      </c>
      <c r="H1029">
        <v>306075</v>
      </c>
      <c r="I1029">
        <v>310010</v>
      </c>
      <c r="J1029">
        <v>311955</v>
      </c>
      <c r="K1029">
        <v>316002</v>
      </c>
      <c r="L1029">
        <v>319738</v>
      </c>
      <c r="M1029">
        <v>322193</v>
      </c>
      <c r="N1029">
        <v>323780</v>
      </c>
      <c r="O1029">
        <f>INDEX([1]Opioid_prescription_amounts!$C$2:$E$3144,MATCH(B1029,[1]Opioid_prescription_amounts!$C$2:$C$3144,0),2)</f>
        <v>374.5</v>
      </c>
      <c r="P1029">
        <f>INDEX([1]Opioid_prescription_amounts!$C$2:$E$3144,MATCH(B1029,[1]Opioid_prescription_amounts!$C$2:$C$3144,0),3)</f>
        <v>1387.4</v>
      </c>
      <c r="Q1029" t="s">
        <v>1038</v>
      </c>
    </row>
    <row r="1030" spans="2:17" x14ac:dyDescent="0.25">
      <c r="B1030" t="str">
        <f t="shared" si="18"/>
        <v>Fleming</v>
      </c>
      <c r="C1030" t="s">
        <v>1039</v>
      </c>
      <c r="D1030">
        <v>14348</v>
      </c>
      <c r="E1030">
        <v>14346</v>
      </c>
      <c r="F1030">
        <v>14400</v>
      </c>
      <c r="G1030">
        <v>14486</v>
      </c>
      <c r="H1030">
        <v>14532</v>
      </c>
      <c r="I1030">
        <v>14540</v>
      </c>
      <c r="J1030">
        <v>14478</v>
      </c>
      <c r="K1030">
        <v>14578</v>
      </c>
      <c r="L1030">
        <v>14479</v>
      </c>
      <c r="M1030">
        <v>14428</v>
      </c>
      <c r="N1030">
        <v>14432</v>
      </c>
      <c r="O1030">
        <f>INDEX([1]Opioid_prescription_amounts!$C$2:$E$3144,MATCH(B1030,[1]Opioid_prescription_amounts!$C$2:$C$3144,0),2)</f>
        <v>1296</v>
      </c>
      <c r="P1030">
        <f>INDEX([1]Opioid_prescription_amounts!$C$2:$E$3144,MATCH(B1030,[1]Opioid_prescription_amounts!$C$2:$C$3144,0),3)</f>
        <v>735.2</v>
      </c>
      <c r="Q1030" t="s">
        <v>1039</v>
      </c>
    </row>
    <row r="1031" spans="2:17" x14ac:dyDescent="0.25">
      <c r="B1031" t="str">
        <f t="shared" si="18"/>
        <v>Floyd</v>
      </c>
      <c r="C1031" t="s">
        <v>1040</v>
      </c>
      <c r="D1031">
        <v>39451</v>
      </c>
      <c r="E1031">
        <v>39450</v>
      </c>
      <c r="F1031">
        <v>39931</v>
      </c>
      <c r="G1031">
        <v>39755</v>
      </c>
      <c r="H1031">
        <v>39147</v>
      </c>
      <c r="I1031">
        <v>38486</v>
      </c>
      <c r="J1031">
        <v>38010</v>
      </c>
      <c r="K1031">
        <v>37535</v>
      </c>
      <c r="L1031">
        <v>36979</v>
      </c>
      <c r="M1031">
        <v>36261</v>
      </c>
      <c r="N1031">
        <v>35845</v>
      </c>
      <c r="O1031">
        <f>INDEX([1]Opioid_prescription_amounts!$C$2:$E$3144,MATCH(B1031,[1]Opioid_prescription_amounts!$C$2:$C$3144,0),2)</f>
        <v>1090.0999999999999</v>
      </c>
      <c r="P1031">
        <f>INDEX([1]Opioid_prescription_amounts!$C$2:$E$3144,MATCH(B1031,[1]Opioid_prescription_amounts!$C$2:$C$3144,0),3)</f>
        <v>1223.5</v>
      </c>
      <c r="Q1031" t="s">
        <v>1040</v>
      </c>
    </row>
    <row r="1032" spans="2:17" x14ac:dyDescent="0.25">
      <c r="B1032" t="str">
        <f t="shared" si="18"/>
        <v>Franklin</v>
      </c>
      <c r="C1032" t="s">
        <v>1041</v>
      </c>
      <c r="D1032">
        <v>49285</v>
      </c>
      <c r="E1032">
        <v>49281</v>
      </c>
      <c r="F1032">
        <v>49266</v>
      </c>
      <c r="G1032">
        <v>49323</v>
      </c>
      <c r="H1032">
        <v>49475</v>
      </c>
      <c r="I1032">
        <v>49497</v>
      </c>
      <c r="J1032">
        <v>49750</v>
      </c>
      <c r="K1032">
        <v>50096</v>
      </c>
      <c r="L1032">
        <v>50313</v>
      </c>
      <c r="M1032">
        <v>50504</v>
      </c>
      <c r="N1032">
        <v>50815</v>
      </c>
      <c r="O1032">
        <f>INDEX([1]Opioid_prescription_amounts!$C$2:$E$3144,MATCH(B1032,[1]Opioid_prescription_amounts!$C$2:$C$3144,0),2)</f>
        <v>1536.5</v>
      </c>
      <c r="P1032">
        <f>INDEX([1]Opioid_prescription_amounts!$C$2:$E$3144,MATCH(B1032,[1]Opioid_prescription_amounts!$C$2:$C$3144,0),3)</f>
        <v>1934.2</v>
      </c>
      <c r="Q1032" t="s">
        <v>1041</v>
      </c>
    </row>
    <row r="1033" spans="2:17" x14ac:dyDescent="0.25">
      <c r="B1033" t="str">
        <f t="shared" si="18"/>
        <v>Fulton</v>
      </c>
      <c r="C1033" t="s">
        <v>1042</v>
      </c>
      <c r="D1033">
        <v>6813</v>
      </c>
      <c r="E1033">
        <v>6813</v>
      </c>
      <c r="F1033">
        <v>6806</v>
      </c>
      <c r="G1033">
        <v>6745</v>
      </c>
      <c r="H1033">
        <v>6563</v>
      </c>
      <c r="I1033">
        <v>6389</v>
      </c>
      <c r="J1033">
        <v>6267</v>
      </c>
      <c r="K1033">
        <v>6269</v>
      </c>
      <c r="L1033">
        <v>6190</v>
      </c>
      <c r="M1033">
        <v>6204</v>
      </c>
      <c r="N1033">
        <v>6120</v>
      </c>
      <c r="O1033">
        <f>INDEX([1]Opioid_prescription_amounts!$C$2:$E$3144,MATCH(B1033,[1]Opioid_prescription_amounts!$C$2:$C$3144,0),2)</f>
        <v>1566</v>
      </c>
      <c r="P1033">
        <f>INDEX([1]Opioid_prescription_amounts!$C$2:$E$3144,MATCH(B1033,[1]Opioid_prescription_amounts!$C$2:$C$3144,0),3)</f>
        <v>1259.9000000000001</v>
      </c>
      <c r="Q1033" t="s">
        <v>1042</v>
      </c>
    </row>
    <row r="1034" spans="2:17" x14ac:dyDescent="0.25">
      <c r="B1034" t="str">
        <f t="shared" si="18"/>
        <v>Gallatin</v>
      </c>
      <c r="C1034" t="s">
        <v>1043</v>
      </c>
      <c r="D1034">
        <v>8589</v>
      </c>
      <c r="E1034">
        <v>8586</v>
      </c>
      <c r="F1034">
        <v>8613</v>
      </c>
      <c r="G1034">
        <v>8616</v>
      </c>
      <c r="H1034">
        <v>8544</v>
      </c>
      <c r="I1034">
        <v>8569</v>
      </c>
      <c r="J1034">
        <v>8626</v>
      </c>
      <c r="K1034">
        <v>8601</v>
      </c>
      <c r="L1034">
        <v>8711</v>
      </c>
      <c r="M1034">
        <v>8745</v>
      </c>
      <c r="N1034">
        <v>8832</v>
      </c>
      <c r="O1034" t="str">
        <f>INDEX([1]Opioid_prescription_amounts!$C$2:$E$3144,MATCH(B1034,[1]Opioid_prescription_amounts!$C$2:$C$3144,0),2)</f>
        <v>N/A</v>
      </c>
      <c r="P1034" t="str">
        <f>INDEX([1]Opioid_prescription_amounts!$C$2:$E$3144,MATCH(B1034,[1]Opioid_prescription_amounts!$C$2:$C$3144,0),3)</f>
        <v>N/A</v>
      </c>
      <c r="Q1034" t="s">
        <v>1043</v>
      </c>
    </row>
    <row r="1035" spans="2:17" x14ac:dyDescent="0.25">
      <c r="B1035" t="str">
        <f t="shared" si="18"/>
        <v>Garrard</v>
      </c>
      <c r="C1035" t="s">
        <v>1044</v>
      </c>
      <c r="D1035">
        <v>16912</v>
      </c>
      <c r="E1035">
        <v>16905</v>
      </c>
      <c r="F1035">
        <v>16942</v>
      </c>
      <c r="G1035">
        <v>16870</v>
      </c>
      <c r="H1035">
        <v>17012</v>
      </c>
      <c r="I1035">
        <v>17000</v>
      </c>
      <c r="J1035">
        <v>16981</v>
      </c>
      <c r="K1035">
        <v>17213</v>
      </c>
      <c r="L1035">
        <v>17387</v>
      </c>
      <c r="M1035">
        <v>17497</v>
      </c>
      <c r="N1035">
        <v>17560</v>
      </c>
      <c r="O1035">
        <f>INDEX([1]Opioid_prescription_amounts!$C$2:$E$3144,MATCH(B1035,[1]Opioid_prescription_amounts!$C$2:$C$3144,0),2)</f>
        <v>805.4</v>
      </c>
      <c r="P1035">
        <f>INDEX([1]Opioid_prescription_amounts!$C$2:$E$3144,MATCH(B1035,[1]Opioid_prescription_amounts!$C$2:$C$3144,0),3)</f>
        <v>523.29999999999995</v>
      </c>
      <c r="Q1035" t="s">
        <v>1044</v>
      </c>
    </row>
    <row r="1036" spans="2:17" x14ac:dyDescent="0.25">
      <c r="B1036" t="str">
        <f t="shared" si="18"/>
        <v>Grant</v>
      </c>
      <c r="C1036" t="s">
        <v>1045</v>
      </c>
      <c r="D1036">
        <v>24662</v>
      </c>
      <c r="E1036">
        <v>24658</v>
      </c>
      <c r="F1036">
        <v>24680</v>
      </c>
      <c r="G1036">
        <v>24757</v>
      </c>
      <c r="H1036">
        <v>24507</v>
      </c>
      <c r="I1036">
        <v>24553</v>
      </c>
      <c r="J1036">
        <v>24814</v>
      </c>
      <c r="K1036">
        <v>24727</v>
      </c>
      <c r="L1036">
        <v>24915</v>
      </c>
      <c r="M1036">
        <v>25000</v>
      </c>
      <c r="N1036">
        <v>25121</v>
      </c>
      <c r="O1036">
        <f>INDEX([1]Opioid_prescription_amounts!$C$2:$E$3144,MATCH(B1036,[1]Opioid_prescription_amounts!$C$2:$C$3144,0),2)</f>
        <v>212.6</v>
      </c>
      <c r="P1036">
        <f>INDEX([1]Opioid_prescription_amounts!$C$2:$E$3144,MATCH(B1036,[1]Opioid_prescription_amounts!$C$2:$C$3144,0),3)</f>
        <v>735.9</v>
      </c>
      <c r="Q1036" t="s">
        <v>1045</v>
      </c>
    </row>
    <row r="1037" spans="2:17" x14ac:dyDescent="0.25">
      <c r="B1037" t="str">
        <f t="shared" si="18"/>
        <v>Graves</v>
      </c>
      <c r="C1037" t="s">
        <v>1046</v>
      </c>
      <c r="D1037">
        <v>37121</v>
      </c>
      <c r="E1037">
        <v>37129</v>
      </c>
      <c r="F1037">
        <v>37240</v>
      </c>
      <c r="G1037">
        <v>37598</v>
      </c>
      <c r="H1037">
        <v>37561</v>
      </c>
      <c r="I1037">
        <v>37400</v>
      </c>
      <c r="J1037">
        <v>37575</v>
      </c>
      <c r="K1037">
        <v>37230</v>
      </c>
      <c r="L1037">
        <v>37175</v>
      </c>
      <c r="M1037">
        <v>37173</v>
      </c>
      <c r="N1037">
        <v>37317</v>
      </c>
      <c r="O1037">
        <f>INDEX([1]Opioid_prescription_amounts!$C$2:$E$3144,MATCH(B1037,[1]Opioid_prescription_amounts!$C$2:$C$3144,0),2)</f>
        <v>1003.9</v>
      </c>
      <c r="P1037">
        <f>INDEX([1]Opioid_prescription_amounts!$C$2:$E$3144,MATCH(B1037,[1]Opioid_prescription_amounts!$C$2:$C$3144,0),3)</f>
        <v>813.4</v>
      </c>
      <c r="Q1037" t="s">
        <v>1046</v>
      </c>
    </row>
    <row r="1038" spans="2:17" x14ac:dyDescent="0.25">
      <c r="B1038" t="str">
        <f t="shared" si="18"/>
        <v>Grayson</v>
      </c>
      <c r="C1038" t="s">
        <v>1047</v>
      </c>
      <c r="D1038">
        <v>25746</v>
      </c>
      <c r="E1038">
        <v>25749</v>
      </c>
      <c r="F1038">
        <v>25789</v>
      </c>
      <c r="G1038">
        <v>25755</v>
      </c>
      <c r="H1038">
        <v>25800</v>
      </c>
      <c r="I1038">
        <v>25958</v>
      </c>
      <c r="J1038">
        <v>26075</v>
      </c>
      <c r="K1038">
        <v>26143</v>
      </c>
      <c r="L1038">
        <v>26088</v>
      </c>
      <c r="M1038">
        <v>26264</v>
      </c>
      <c r="N1038">
        <v>26321</v>
      </c>
      <c r="O1038">
        <f>INDEX([1]Opioid_prescription_amounts!$C$2:$E$3144,MATCH(B1038,[1]Opioid_prescription_amounts!$C$2:$C$3144,0),2)</f>
        <v>1088.5999999999999</v>
      </c>
      <c r="P1038">
        <f>INDEX([1]Opioid_prescription_amounts!$C$2:$E$3144,MATCH(B1038,[1]Opioid_prescription_amounts!$C$2:$C$3144,0),3)</f>
        <v>1047.9000000000001</v>
      </c>
      <c r="Q1038" t="s">
        <v>1047</v>
      </c>
    </row>
    <row r="1039" spans="2:17" x14ac:dyDescent="0.25">
      <c r="B1039" t="str">
        <f t="shared" si="18"/>
        <v>Green</v>
      </c>
      <c r="C1039" t="s">
        <v>1048</v>
      </c>
      <c r="D1039">
        <v>11258</v>
      </c>
      <c r="E1039">
        <v>11273</v>
      </c>
      <c r="F1039">
        <v>11247</v>
      </c>
      <c r="G1039">
        <v>11207</v>
      </c>
      <c r="H1039">
        <v>11297</v>
      </c>
      <c r="I1039">
        <v>11174</v>
      </c>
      <c r="J1039">
        <v>11038</v>
      </c>
      <c r="K1039">
        <v>10973</v>
      </c>
      <c r="L1039">
        <v>10990</v>
      </c>
      <c r="M1039">
        <v>11064</v>
      </c>
      <c r="N1039">
        <v>11049</v>
      </c>
      <c r="O1039">
        <f>INDEX([1]Opioid_prescription_amounts!$C$2:$E$3144,MATCH(B1039,[1]Opioid_prescription_amounts!$C$2:$C$3144,0),2)</f>
        <v>880.3</v>
      </c>
      <c r="P1039">
        <f>INDEX([1]Opioid_prescription_amounts!$C$2:$E$3144,MATCH(B1039,[1]Opioid_prescription_amounts!$C$2:$C$3144,0),3)</f>
        <v>671.2</v>
      </c>
      <c r="Q1039" t="s">
        <v>1048</v>
      </c>
    </row>
    <row r="1040" spans="2:17" x14ac:dyDescent="0.25">
      <c r="B1040" t="str">
        <f t="shared" si="18"/>
        <v>Greenup</v>
      </c>
      <c r="C1040" t="s">
        <v>1049</v>
      </c>
      <c r="D1040">
        <v>36910</v>
      </c>
      <c r="E1040">
        <v>36902</v>
      </c>
      <c r="F1040">
        <v>36880</v>
      </c>
      <c r="G1040">
        <v>36816</v>
      </c>
      <c r="H1040">
        <v>36660</v>
      </c>
      <c r="I1040">
        <v>36460</v>
      </c>
      <c r="J1040">
        <v>36280</v>
      </c>
      <c r="K1040">
        <v>35983</v>
      </c>
      <c r="L1040">
        <v>35804</v>
      </c>
      <c r="M1040">
        <v>35491</v>
      </c>
      <c r="N1040">
        <v>35268</v>
      </c>
      <c r="O1040">
        <f>INDEX([1]Opioid_prescription_amounts!$C$2:$E$3144,MATCH(B1040,[1]Opioid_prescription_amounts!$C$2:$C$3144,0),2)</f>
        <v>1523.7</v>
      </c>
      <c r="P1040">
        <f>INDEX([1]Opioid_prescription_amounts!$C$2:$E$3144,MATCH(B1040,[1]Opioid_prescription_amounts!$C$2:$C$3144,0),3)</f>
        <v>692.3</v>
      </c>
      <c r="Q1040" t="s">
        <v>1049</v>
      </c>
    </row>
    <row r="1041" spans="2:17" x14ac:dyDescent="0.25">
      <c r="B1041" t="str">
        <f t="shared" si="18"/>
        <v>Hancock</v>
      </c>
      <c r="C1041" t="s">
        <v>1050</v>
      </c>
      <c r="D1041">
        <v>8565</v>
      </c>
      <c r="E1041">
        <v>8565</v>
      </c>
      <c r="F1041">
        <v>8551</v>
      </c>
      <c r="G1041">
        <v>8590</v>
      </c>
      <c r="H1041">
        <v>8643</v>
      </c>
      <c r="I1041">
        <v>8630</v>
      </c>
      <c r="J1041">
        <v>8685</v>
      </c>
      <c r="K1041">
        <v>8644</v>
      </c>
      <c r="L1041">
        <v>8728</v>
      </c>
      <c r="M1041">
        <v>8778</v>
      </c>
      <c r="N1041">
        <v>8758</v>
      </c>
      <c r="O1041">
        <f>INDEX([1]Opioid_prescription_amounts!$C$2:$E$3144,MATCH(B1041,[1]Opioid_prescription_amounts!$C$2:$C$3144,0),2)</f>
        <v>247.7</v>
      </c>
      <c r="P1041">
        <f>INDEX([1]Opioid_prescription_amounts!$C$2:$E$3144,MATCH(B1041,[1]Opioid_prescription_amounts!$C$2:$C$3144,0),3)</f>
        <v>396</v>
      </c>
      <c r="Q1041" t="s">
        <v>1050</v>
      </c>
    </row>
    <row r="1042" spans="2:17" x14ac:dyDescent="0.25">
      <c r="B1042" t="str">
        <f t="shared" si="18"/>
        <v>Hardin</v>
      </c>
      <c r="C1042" t="s">
        <v>1051</v>
      </c>
      <c r="D1042">
        <v>105543</v>
      </c>
      <c r="E1042">
        <v>105538</v>
      </c>
      <c r="F1042">
        <v>106956</v>
      </c>
      <c r="G1042">
        <v>107508</v>
      </c>
      <c r="H1042">
        <v>108245</v>
      </c>
      <c r="I1042">
        <v>109013</v>
      </c>
      <c r="J1042">
        <v>108531</v>
      </c>
      <c r="K1042">
        <v>106323</v>
      </c>
      <c r="L1042">
        <v>107041</v>
      </c>
      <c r="M1042">
        <v>108226</v>
      </c>
      <c r="N1042">
        <v>110356</v>
      </c>
      <c r="O1042">
        <f>INDEX([1]Opioid_prescription_amounts!$C$2:$E$3144,MATCH(B1042,[1]Opioid_prescription_amounts!$C$2:$C$3144,0),2)</f>
        <v>614.6</v>
      </c>
      <c r="P1042">
        <f>INDEX([1]Opioid_prescription_amounts!$C$2:$E$3144,MATCH(B1042,[1]Opioid_prescription_amounts!$C$2:$C$3144,0),3)</f>
        <v>511</v>
      </c>
      <c r="Q1042" t="s">
        <v>1051</v>
      </c>
    </row>
    <row r="1043" spans="2:17" x14ac:dyDescent="0.25">
      <c r="B1043" t="str">
        <f t="shared" si="18"/>
        <v>Harlan</v>
      </c>
      <c r="C1043" t="s">
        <v>1052</v>
      </c>
      <c r="D1043">
        <v>29278</v>
      </c>
      <c r="E1043">
        <v>29278</v>
      </c>
      <c r="F1043">
        <v>29219</v>
      </c>
      <c r="G1043">
        <v>29121</v>
      </c>
      <c r="H1043">
        <v>28673</v>
      </c>
      <c r="I1043">
        <v>28487</v>
      </c>
      <c r="J1043">
        <v>28018</v>
      </c>
      <c r="K1043">
        <v>27511</v>
      </c>
      <c r="L1043">
        <v>27005</v>
      </c>
      <c r="M1043">
        <v>26725</v>
      </c>
      <c r="N1043">
        <v>26409</v>
      </c>
      <c r="O1043">
        <f>INDEX([1]Opioid_prescription_amounts!$C$2:$E$3144,MATCH(B1043,[1]Opioid_prescription_amounts!$C$2:$C$3144,0),2)</f>
        <v>1194.5999999999999</v>
      </c>
      <c r="P1043">
        <f>INDEX([1]Opioid_prescription_amounts!$C$2:$E$3144,MATCH(B1043,[1]Opioid_prescription_amounts!$C$2:$C$3144,0),3)</f>
        <v>995.7</v>
      </c>
      <c r="Q1043" t="s">
        <v>1052</v>
      </c>
    </row>
    <row r="1044" spans="2:17" x14ac:dyDescent="0.25">
      <c r="B1044" t="str">
        <f t="shared" si="18"/>
        <v>Harrison</v>
      </c>
      <c r="C1044" t="s">
        <v>1053</v>
      </c>
      <c r="D1044">
        <v>18846</v>
      </c>
      <c r="E1044">
        <v>18844</v>
      </c>
      <c r="F1044">
        <v>18803</v>
      </c>
      <c r="G1044">
        <v>18683</v>
      </c>
      <c r="H1044">
        <v>18619</v>
      </c>
      <c r="I1044">
        <v>18569</v>
      </c>
      <c r="J1044">
        <v>18630</v>
      </c>
      <c r="K1044">
        <v>18637</v>
      </c>
      <c r="L1044">
        <v>18565</v>
      </c>
      <c r="M1044">
        <v>18730</v>
      </c>
      <c r="N1044">
        <v>18778</v>
      </c>
      <c r="O1044">
        <f>INDEX([1]Opioid_prescription_amounts!$C$2:$E$3144,MATCH(B1044,[1]Opioid_prescription_amounts!$C$2:$C$3144,0),2)</f>
        <v>533.5</v>
      </c>
      <c r="P1044">
        <f>INDEX([1]Opioid_prescription_amounts!$C$2:$E$3144,MATCH(B1044,[1]Opioid_prescription_amounts!$C$2:$C$3144,0),3)</f>
        <v>708.6</v>
      </c>
      <c r="Q1044" t="s">
        <v>1053</v>
      </c>
    </row>
    <row r="1045" spans="2:17" x14ac:dyDescent="0.25">
      <c r="B1045" t="str">
        <f t="shared" si="18"/>
        <v>Hart</v>
      </c>
      <c r="C1045" t="s">
        <v>1054</v>
      </c>
      <c r="D1045">
        <v>18199</v>
      </c>
      <c r="E1045">
        <v>18190</v>
      </c>
      <c r="F1045">
        <v>18184</v>
      </c>
      <c r="G1045">
        <v>18287</v>
      </c>
      <c r="H1045">
        <v>18403</v>
      </c>
      <c r="I1045">
        <v>18465</v>
      </c>
      <c r="J1045">
        <v>18511</v>
      </c>
      <c r="K1045">
        <v>18418</v>
      </c>
      <c r="L1045">
        <v>18537</v>
      </c>
      <c r="M1045">
        <v>18762</v>
      </c>
      <c r="N1045">
        <v>18906</v>
      </c>
      <c r="O1045">
        <f>INDEX([1]Opioid_prescription_amounts!$C$2:$E$3144,MATCH(B1045,[1]Opioid_prescription_amounts!$C$2:$C$3144,0),2)</f>
        <v>868.2</v>
      </c>
      <c r="P1045">
        <f>INDEX([1]Opioid_prescription_amounts!$C$2:$E$3144,MATCH(B1045,[1]Opioid_prescription_amounts!$C$2:$C$3144,0),3)</f>
        <v>813.8</v>
      </c>
      <c r="Q1045" t="s">
        <v>1054</v>
      </c>
    </row>
    <row r="1046" spans="2:17" x14ac:dyDescent="0.25">
      <c r="B1046" t="str">
        <f t="shared" si="18"/>
        <v>Henderson</v>
      </c>
      <c r="C1046" t="s">
        <v>1055</v>
      </c>
      <c r="D1046">
        <v>46250</v>
      </c>
      <c r="E1046">
        <v>46246</v>
      </c>
      <c r="F1046">
        <v>46260</v>
      </c>
      <c r="G1046">
        <v>46340</v>
      </c>
      <c r="H1046">
        <v>46441</v>
      </c>
      <c r="I1046">
        <v>46369</v>
      </c>
      <c r="J1046">
        <v>46407</v>
      </c>
      <c r="K1046">
        <v>46399</v>
      </c>
      <c r="L1046">
        <v>46301</v>
      </c>
      <c r="M1046">
        <v>45989</v>
      </c>
      <c r="N1046">
        <v>45591</v>
      </c>
      <c r="O1046" t="str">
        <f>INDEX([1]Opioid_prescription_amounts!$C$2:$E$3144,MATCH(B1046,[1]Opioid_prescription_amounts!$C$2:$C$3144,0),2)</f>
        <v>N/A</v>
      </c>
      <c r="P1046">
        <f>INDEX([1]Opioid_prescription_amounts!$C$2:$E$3144,MATCH(B1046,[1]Opioid_prescription_amounts!$C$2:$C$3144,0),3)</f>
        <v>16.399999999999999</v>
      </c>
      <c r="Q1046" t="s">
        <v>1055</v>
      </c>
    </row>
    <row r="1047" spans="2:17" x14ac:dyDescent="0.25">
      <c r="B1047" t="str">
        <f t="shared" si="18"/>
        <v>Henry</v>
      </c>
      <c r="C1047" t="s">
        <v>1056</v>
      </c>
      <c r="D1047">
        <v>15416</v>
      </c>
      <c r="E1047">
        <v>15415</v>
      </c>
      <c r="F1047">
        <v>15377</v>
      </c>
      <c r="G1047">
        <v>15377</v>
      </c>
      <c r="H1047">
        <v>15343</v>
      </c>
      <c r="I1047">
        <v>15439</v>
      </c>
      <c r="J1047">
        <v>15556</v>
      </c>
      <c r="K1047">
        <v>15572</v>
      </c>
      <c r="L1047">
        <v>15844</v>
      </c>
      <c r="M1047">
        <v>15994</v>
      </c>
      <c r="N1047">
        <v>16106</v>
      </c>
      <c r="O1047">
        <f>INDEX([1]Opioid_prescription_amounts!$C$2:$E$3144,MATCH(B1047,[1]Opioid_prescription_amounts!$C$2:$C$3144,0),2)</f>
        <v>208.4</v>
      </c>
      <c r="P1047">
        <f>INDEX([1]Opioid_prescription_amounts!$C$2:$E$3144,MATCH(B1047,[1]Opioid_prescription_amounts!$C$2:$C$3144,0),3)</f>
        <v>300.7</v>
      </c>
      <c r="Q1047" t="s">
        <v>1056</v>
      </c>
    </row>
    <row r="1048" spans="2:17" x14ac:dyDescent="0.25">
      <c r="B1048" t="str">
        <f t="shared" si="18"/>
        <v>Hickman</v>
      </c>
      <c r="C1048" t="s">
        <v>1057</v>
      </c>
      <c r="D1048">
        <v>4902</v>
      </c>
      <c r="E1048">
        <v>4902</v>
      </c>
      <c r="F1048">
        <v>4859</v>
      </c>
      <c r="G1048">
        <v>4781</v>
      </c>
      <c r="H1048">
        <v>4735</v>
      </c>
      <c r="I1048">
        <v>4707</v>
      </c>
      <c r="J1048">
        <v>4678</v>
      </c>
      <c r="K1048">
        <v>4610</v>
      </c>
      <c r="L1048">
        <v>4606</v>
      </c>
      <c r="M1048">
        <v>4523</v>
      </c>
      <c r="N1048">
        <v>4421</v>
      </c>
      <c r="O1048">
        <f>INDEX([1]Opioid_prescription_amounts!$C$2:$E$3144,MATCH(B1048,[1]Opioid_prescription_amounts!$C$2:$C$3144,0),2)</f>
        <v>763.1</v>
      </c>
      <c r="P1048">
        <f>INDEX([1]Opioid_prescription_amounts!$C$2:$E$3144,MATCH(B1048,[1]Opioid_prescription_amounts!$C$2:$C$3144,0),3)</f>
        <v>473.5</v>
      </c>
      <c r="Q1048" t="s">
        <v>1057</v>
      </c>
    </row>
    <row r="1049" spans="2:17" x14ac:dyDescent="0.25">
      <c r="B1049" t="str">
        <f t="shared" si="18"/>
        <v>Hopkins</v>
      </c>
      <c r="C1049" t="s">
        <v>1058</v>
      </c>
      <c r="D1049">
        <v>46920</v>
      </c>
      <c r="E1049">
        <v>46918</v>
      </c>
      <c r="F1049">
        <v>46840</v>
      </c>
      <c r="G1049">
        <v>46846</v>
      </c>
      <c r="H1049">
        <v>46621</v>
      </c>
      <c r="I1049">
        <v>46442</v>
      </c>
      <c r="J1049">
        <v>46177</v>
      </c>
      <c r="K1049">
        <v>46077</v>
      </c>
      <c r="L1049">
        <v>45628</v>
      </c>
      <c r="M1049">
        <v>45369</v>
      </c>
      <c r="N1049">
        <v>45068</v>
      </c>
      <c r="O1049">
        <f>INDEX([1]Opioid_prescription_amounts!$C$2:$E$3144,MATCH(B1049,[1]Opioid_prescription_amounts!$C$2:$C$3144,0),2)</f>
        <v>1290.4000000000001</v>
      </c>
      <c r="P1049">
        <f>INDEX([1]Opioid_prescription_amounts!$C$2:$E$3144,MATCH(B1049,[1]Opioid_prescription_amounts!$C$2:$C$3144,0),3)</f>
        <v>1234.0999999999999</v>
      </c>
      <c r="Q1049" t="s">
        <v>1058</v>
      </c>
    </row>
    <row r="1050" spans="2:17" x14ac:dyDescent="0.25">
      <c r="B1050" t="str">
        <f t="shared" si="18"/>
        <v>Jackson</v>
      </c>
      <c r="C1050" t="s">
        <v>1059</v>
      </c>
      <c r="D1050">
        <v>13494</v>
      </c>
      <c r="E1050">
        <v>13490</v>
      </c>
      <c r="F1050">
        <v>13480</v>
      </c>
      <c r="G1050">
        <v>13384</v>
      </c>
      <c r="H1050">
        <v>13308</v>
      </c>
      <c r="I1050">
        <v>13393</v>
      </c>
      <c r="J1050">
        <v>13309</v>
      </c>
      <c r="K1050">
        <v>13327</v>
      </c>
      <c r="L1050">
        <v>13365</v>
      </c>
      <c r="M1050">
        <v>13420</v>
      </c>
      <c r="N1050">
        <v>13442</v>
      </c>
      <c r="O1050">
        <f>INDEX([1]Opioid_prescription_amounts!$C$2:$E$3144,MATCH(B1050,[1]Opioid_prescription_amounts!$C$2:$C$3144,0),2)</f>
        <v>1026.8</v>
      </c>
      <c r="P1050">
        <f>INDEX([1]Opioid_prescription_amounts!$C$2:$E$3144,MATCH(B1050,[1]Opioid_prescription_amounts!$C$2:$C$3144,0),3)</f>
        <v>902.1</v>
      </c>
      <c r="Q1050" t="s">
        <v>1059</v>
      </c>
    </row>
    <row r="1051" spans="2:17" x14ac:dyDescent="0.25">
      <c r="B1051" t="str">
        <f t="shared" si="18"/>
        <v>Jefferson</v>
      </c>
      <c r="C1051" t="s">
        <v>1060</v>
      </c>
      <c r="D1051">
        <v>741096</v>
      </c>
      <c r="E1051">
        <v>741075</v>
      </c>
      <c r="F1051">
        <v>742050</v>
      </c>
      <c r="G1051">
        <v>746412</v>
      </c>
      <c r="H1051">
        <v>751865</v>
      </c>
      <c r="I1051">
        <v>759426</v>
      </c>
      <c r="J1051">
        <v>761973</v>
      </c>
      <c r="K1051">
        <v>765192</v>
      </c>
      <c r="L1051">
        <v>767711</v>
      </c>
      <c r="M1051">
        <v>770377</v>
      </c>
      <c r="N1051">
        <v>770517</v>
      </c>
      <c r="O1051">
        <f>INDEX([1]Opioid_prescription_amounts!$C$2:$E$3144,MATCH(B1051,[1]Opioid_prescription_amounts!$C$2:$C$3144,0),2)</f>
        <v>1147.5</v>
      </c>
      <c r="P1051">
        <f>INDEX([1]Opioid_prescription_amounts!$C$2:$E$3144,MATCH(B1051,[1]Opioid_prescription_amounts!$C$2:$C$3144,0),3)</f>
        <v>1039.0999999999999</v>
      </c>
      <c r="Q1051" t="s">
        <v>1060</v>
      </c>
    </row>
    <row r="1052" spans="2:17" x14ac:dyDescent="0.25">
      <c r="B1052" t="str">
        <f t="shared" si="18"/>
        <v>Jessamine</v>
      </c>
      <c r="C1052" t="s">
        <v>1061</v>
      </c>
      <c r="D1052">
        <v>48586</v>
      </c>
      <c r="E1052">
        <v>48582</v>
      </c>
      <c r="F1052">
        <v>48685</v>
      </c>
      <c r="G1052">
        <v>48903</v>
      </c>
      <c r="H1052">
        <v>49492</v>
      </c>
      <c r="I1052">
        <v>50145</v>
      </c>
      <c r="J1052">
        <v>50894</v>
      </c>
      <c r="K1052">
        <v>51815</v>
      </c>
      <c r="L1052">
        <v>52198</v>
      </c>
      <c r="M1052">
        <v>53281</v>
      </c>
      <c r="N1052">
        <v>53920</v>
      </c>
      <c r="O1052">
        <f>INDEX([1]Opioid_prescription_amounts!$C$2:$E$3144,MATCH(B1052,[1]Opioid_prescription_amounts!$C$2:$C$3144,0),2)</f>
        <v>937.9</v>
      </c>
      <c r="P1052">
        <f>INDEX([1]Opioid_prescription_amounts!$C$2:$E$3144,MATCH(B1052,[1]Opioid_prescription_amounts!$C$2:$C$3144,0),3)</f>
        <v>829.1</v>
      </c>
      <c r="Q1052" t="s">
        <v>1061</v>
      </c>
    </row>
    <row r="1053" spans="2:17" x14ac:dyDescent="0.25">
      <c r="B1053" t="str">
        <f t="shared" si="18"/>
        <v>Johnson</v>
      </c>
      <c r="C1053" t="s">
        <v>1062</v>
      </c>
      <c r="D1053">
        <v>23356</v>
      </c>
      <c r="E1053">
        <v>23359</v>
      </c>
      <c r="F1053">
        <v>23385</v>
      </c>
      <c r="G1053">
        <v>23419</v>
      </c>
      <c r="H1053">
        <v>23410</v>
      </c>
      <c r="I1053">
        <v>23465</v>
      </c>
      <c r="J1053">
        <v>23259</v>
      </c>
      <c r="K1053">
        <v>23136</v>
      </c>
      <c r="L1053">
        <v>22862</v>
      </c>
      <c r="M1053">
        <v>22571</v>
      </c>
      <c r="N1053">
        <v>22386</v>
      </c>
      <c r="O1053">
        <f>INDEX([1]Opioid_prescription_amounts!$C$2:$E$3144,MATCH(B1053,[1]Opioid_prescription_amounts!$C$2:$C$3144,0),2)</f>
        <v>374.1</v>
      </c>
      <c r="P1053">
        <f>INDEX([1]Opioid_prescription_amounts!$C$2:$E$3144,MATCH(B1053,[1]Opioid_prescription_amounts!$C$2:$C$3144,0),3)</f>
        <v>1113.9000000000001</v>
      </c>
      <c r="Q1053" t="s">
        <v>1062</v>
      </c>
    </row>
    <row r="1054" spans="2:17" x14ac:dyDescent="0.25">
      <c r="B1054" t="str">
        <f t="shared" si="18"/>
        <v>Kenton</v>
      </c>
      <c r="C1054" t="s">
        <v>1063</v>
      </c>
      <c r="D1054">
        <v>159720</v>
      </c>
      <c r="E1054">
        <v>159723</v>
      </c>
      <c r="F1054">
        <v>159954</v>
      </c>
      <c r="G1054">
        <v>160300</v>
      </c>
      <c r="H1054">
        <v>161274</v>
      </c>
      <c r="I1054">
        <v>162705</v>
      </c>
      <c r="J1054">
        <v>163210</v>
      </c>
      <c r="K1054">
        <v>164092</v>
      </c>
      <c r="L1054">
        <v>164676</v>
      </c>
      <c r="M1054">
        <v>165410</v>
      </c>
      <c r="N1054">
        <v>166051</v>
      </c>
      <c r="O1054">
        <f>INDEX([1]Opioid_prescription_amounts!$C$2:$E$3144,MATCH(B1054,[1]Opioid_prescription_amounts!$C$2:$C$3144,0),2)</f>
        <v>1152.7</v>
      </c>
      <c r="P1054">
        <f>INDEX([1]Opioid_prescription_amounts!$C$2:$E$3144,MATCH(B1054,[1]Opioid_prescription_amounts!$C$2:$C$3144,0),3)</f>
        <v>819</v>
      </c>
      <c r="Q1054" t="s">
        <v>1063</v>
      </c>
    </row>
    <row r="1055" spans="2:17" x14ac:dyDescent="0.25">
      <c r="B1055" t="str">
        <f t="shared" si="18"/>
        <v>Knott</v>
      </c>
      <c r="C1055" t="s">
        <v>1064</v>
      </c>
      <c r="D1055">
        <v>16346</v>
      </c>
      <c r="E1055">
        <v>16371</v>
      </c>
      <c r="F1055">
        <v>16363</v>
      </c>
      <c r="G1055">
        <v>16317</v>
      </c>
      <c r="H1055">
        <v>16137</v>
      </c>
      <c r="I1055">
        <v>16101</v>
      </c>
      <c r="J1055">
        <v>15955</v>
      </c>
      <c r="K1055">
        <v>15692</v>
      </c>
      <c r="L1055">
        <v>15505</v>
      </c>
      <c r="M1055">
        <v>15285</v>
      </c>
      <c r="N1055">
        <v>15126</v>
      </c>
      <c r="O1055">
        <f>INDEX([1]Opioid_prescription_amounts!$C$2:$E$3144,MATCH(B1055,[1]Opioid_prescription_amounts!$C$2:$C$3144,0),2)</f>
        <v>541.9</v>
      </c>
      <c r="P1055">
        <f>INDEX([1]Opioid_prescription_amounts!$C$2:$E$3144,MATCH(B1055,[1]Opioid_prescription_amounts!$C$2:$C$3144,0),3)</f>
        <v>757.4</v>
      </c>
      <c r="Q1055" t="s">
        <v>1064</v>
      </c>
    </row>
    <row r="1056" spans="2:17" x14ac:dyDescent="0.25">
      <c r="B1056" t="str">
        <f t="shared" si="18"/>
        <v>Knox</v>
      </c>
      <c r="C1056" t="s">
        <v>1065</v>
      </c>
      <c r="D1056">
        <v>31883</v>
      </c>
      <c r="E1056">
        <v>31888</v>
      </c>
      <c r="F1056">
        <v>31851</v>
      </c>
      <c r="G1056">
        <v>31882</v>
      </c>
      <c r="H1056">
        <v>31506</v>
      </c>
      <c r="I1056">
        <v>31653</v>
      </c>
      <c r="J1056">
        <v>31558</v>
      </c>
      <c r="K1056">
        <v>31485</v>
      </c>
      <c r="L1056">
        <v>31506</v>
      </c>
      <c r="M1056">
        <v>31484</v>
      </c>
      <c r="N1056">
        <v>31304</v>
      </c>
      <c r="O1056">
        <f>INDEX([1]Opioid_prescription_amounts!$C$2:$E$3144,MATCH(B1056,[1]Opioid_prescription_amounts!$C$2:$C$3144,0),2)</f>
        <v>861</v>
      </c>
      <c r="P1056">
        <f>INDEX([1]Opioid_prescription_amounts!$C$2:$E$3144,MATCH(B1056,[1]Opioid_prescription_amounts!$C$2:$C$3144,0),3)</f>
        <v>761.5</v>
      </c>
      <c r="Q1056" t="s">
        <v>1065</v>
      </c>
    </row>
    <row r="1057" spans="2:17" x14ac:dyDescent="0.25">
      <c r="B1057" t="str">
        <f t="shared" si="18"/>
        <v>Larue</v>
      </c>
      <c r="C1057" t="s">
        <v>1066</v>
      </c>
      <c r="D1057">
        <v>14193</v>
      </c>
      <c r="E1057">
        <v>14189</v>
      </c>
      <c r="F1057">
        <v>14177</v>
      </c>
      <c r="G1057">
        <v>14187</v>
      </c>
      <c r="H1057">
        <v>14060</v>
      </c>
      <c r="I1057">
        <v>14031</v>
      </c>
      <c r="J1057">
        <v>14117</v>
      </c>
      <c r="K1057">
        <v>14121</v>
      </c>
      <c r="L1057">
        <v>14024</v>
      </c>
      <c r="M1057">
        <v>14211</v>
      </c>
      <c r="N1057">
        <v>14307</v>
      </c>
      <c r="O1057">
        <f>INDEX([1]Opioid_prescription_amounts!$C$2:$E$3144,MATCH(B1057,[1]Opioid_prescription_amounts!$C$2:$C$3144,0),2)</f>
        <v>779.5</v>
      </c>
      <c r="P1057">
        <f>INDEX([1]Opioid_prescription_amounts!$C$2:$E$3144,MATCH(B1057,[1]Opioid_prescription_amounts!$C$2:$C$3144,0),3)</f>
        <v>905</v>
      </c>
      <c r="Q1057" t="s">
        <v>1066</v>
      </c>
    </row>
    <row r="1058" spans="2:17" x14ac:dyDescent="0.25">
      <c r="B1058" t="str">
        <f t="shared" si="18"/>
        <v>Laurel</v>
      </c>
      <c r="C1058" t="s">
        <v>1067</v>
      </c>
      <c r="D1058">
        <v>58849</v>
      </c>
      <c r="E1058">
        <v>58849</v>
      </c>
      <c r="F1058">
        <v>58996</v>
      </c>
      <c r="G1058">
        <v>59358</v>
      </c>
      <c r="H1058">
        <v>59547</v>
      </c>
      <c r="I1058">
        <v>59716</v>
      </c>
      <c r="J1058">
        <v>59911</v>
      </c>
      <c r="K1058">
        <v>59930</v>
      </c>
      <c r="L1058">
        <v>60089</v>
      </c>
      <c r="M1058">
        <v>60299</v>
      </c>
      <c r="N1058">
        <v>60669</v>
      </c>
      <c r="O1058">
        <f>INDEX([1]Opioid_prescription_amounts!$C$2:$E$3144,MATCH(B1058,[1]Opioid_prescription_amounts!$C$2:$C$3144,0),2)</f>
        <v>1213.4000000000001</v>
      </c>
      <c r="P1058">
        <f>INDEX([1]Opioid_prescription_amounts!$C$2:$E$3144,MATCH(B1058,[1]Opioid_prescription_amounts!$C$2:$C$3144,0),3)</f>
        <v>831.9</v>
      </c>
      <c r="Q1058" t="s">
        <v>1067</v>
      </c>
    </row>
    <row r="1059" spans="2:17" x14ac:dyDescent="0.25">
      <c r="B1059" t="str">
        <f t="shared" si="18"/>
        <v>Lawrence</v>
      </c>
      <c r="C1059" t="s">
        <v>1068</v>
      </c>
      <c r="D1059">
        <v>15860</v>
      </c>
      <c r="E1059">
        <v>15859</v>
      </c>
      <c r="F1059">
        <v>15866</v>
      </c>
      <c r="G1059">
        <v>15943</v>
      </c>
      <c r="H1059">
        <v>15898</v>
      </c>
      <c r="I1059">
        <v>15910</v>
      </c>
      <c r="J1059">
        <v>15892</v>
      </c>
      <c r="K1059">
        <v>15873</v>
      </c>
      <c r="L1059">
        <v>15842</v>
      </c>
      <c r="M1059">
        <v>15735</v>
      </c>
      <c r="N1059">
        <v>15571</v>
      </c>
      <c r="O1059">
        <f>INDEX([1]Opioid_prescription_amounts!$C$2:$E$3144,MATCH(B1059,[1]Opioid_prescription_amounts!$C$2:$C$3144,0),2)</f>
        <v>426.4</v>
      </c>
      <c r="P1059">
        <f>INDEX([1]Opioid_prescription_amounts!$C$2:$E$3144,MATCH(B1059,[1]Opioid_prescription_amounts!$C$2:$C$3144,0),3)</f>
        <v>1020.9</v>
      </c>
      <c r="Q1059" t="s">
        <v>1068</v>
      </c>
    </row>
    <row r="1060" spans="2:17" x14ac:dyDescent="0.25">
      <c r="B1060" t="str">
        <f t="shared" si="18"/>
        <v>Lee</v>
      </c>
      <c r="C1060" t="s">
        <v>1069</v>
      </c>
      <c r="D1060">
        <v>7887</v>
      </c>
      <c r="E1060">
        <v>7887</v>
      </c>
      <c r="F1060">
        <v>7718</v>
      </c>
      <c r="G1060">
        <v>7708</v>
      </c>
      <c r="H1060">
        <v>7581</v>
      </c>
      <c r="I1060">
        <v>6879</v>
      </c>
      <c r="J1060">
        <v>6796</v>
      </c>
      <c r="K1060">
        <v>6742</v>
      </c>
      <c r="L1060">
        <v>6593</v>
      </c>
      <c r="M1060">
        <v>6590</v>
      </c>
      <c r="N1060">
        <v>7033</v>
      </c>
      <c r="O1060">
        <f>INDEX([1]Opioid_prescription_amounts!$C$2:$E$3144,MATCH(B1060,[1]Opioid_prescription_amounts!$C$2:$C$3144,0),2)</f>
        <v>502.1</v>
      </c>
      <c r="P1060">
        <f>INDEX([1]Opioid_prescription_amounts!$C$2:$E$3144,MATCH(B1060,[1]Opioid_prescription_amounts!$C$2:$C$3144,0),3)</f>
        <v>404.4</v>
      </c>
      <c r="Q1060" t="s">
        <v>1069</v>
      </c>
    </row>
    <row r="1061" spans="2:17" x14ac:dyDescent="0.25">
      <c r="B1061" t="str">
        <f t="shared" si="18"/>
        <v>Leslie</v>
      </c>
      <c r="C1061" t="s">
        <v>1070</v>
      </c>
      <c r="D1061">
        <v>11310</v>
      </c>
      <c r="E1061">
        <v>11310</v>
      </c>
      <c r="F1061">
        <v>11278</v>
      </c>
      <c r="G1061">
        <v>11237</v>
      </c>
      <c r="H1061">
        <v>11141</v>
      </c>
      <c r="I1061">
        <v>10986</v>
      </c>
      <c r="J1061">
        <v>10832</v>
      </c>
      <c r="K1061">
        <v>10646</v>
      </c>
      <c r="L1061">
        <v>10430</v>
      </c>
      <c r="M1061">
        <v>10309</v>
      </c>
      <c r="N1061">
        <v>10143</v>
      </c>
      <c r="O1061">
        <f>INDEX([1]Opioid_prescription_amounts!$C$2:$E$3144,MATCH(B1061,[1]Opioid_prescription_amounts!$C$2:$C$3144,0),2)</f>
        <v>1887.3</v>
      </c>
      <c r="P1061">
        <f>INDEX([1]Opioid_prescription_amounts!$C$2:$E$3144,MATCH(B1061,[1]Opioid_prescription_amounts!$C$2:$C$3144,0),3)</f>
        <v>2059.8000000000002</v>
      </c>
      <c r="Q1061" t="s">
        <v>1070</v>
      </c>
    </row>
    <row r="1062" spans="2:17" x14ac:dyDescent="0.25">
      <c r="B1062" t="str">
        <f t="shared" si="18"/>
        <v>Letcher</v>
      </c>
      <c r="C1062" t="s">
        <v>1071</v>
      </c>
      <c r="D1062">
        <v>24519</v>
      </c>
      <c r="E1062">
        <v>24511</v>
      </c>
      <c r="F1062">
        <v>24534</v>
      </c>
      <c r="G1062">
        <v>24375</v>
      </c>
      <c r="H1062">
        <v>24014</v>
      </c>
      <c r="I1062">
        <v>23544</v>
      </c>
      <c r="J1062">
        <v>23359</v>
      </c>
      <c r="K1062">
        <v>23044</v>
      </c>
      <c r="L1062">
        <v>22751</v>
      </c>
      <c r="M1062">
        <v>22328</v>
      </c>
      <c r="N1062">
        <v>21899</v>
      </c>
      <c r="O1062">
        <f>INDEX([1]Opioid_prescription_amounts!$C$2:$E$3144,MATCH(B1062,[1]Opioid_prescription_amounts!$C$2:$C$3144,0),2)</f>
        <v>1658.9</v>
      </c>
      <c r="P1062">
        <f>INDEX([1]Opioid_prescription_amounts!$C$2:$E$3144,MATCH(B1062,[1]Opioid_prescription_amounts!$C$2:$C$3144,0),3)</f>
        <v>1228.0999999999999</v>
      </c>
      <c r="Q1062" t="s">
        <v>1071</v>
      </c>
    </row>
    <row r="1063" spans="2:17" x14ac:dyDescent="0.25">
      <c r="B1063" t="str">
        <f t="shared" si="18"/>
        <v>Lewis</v>
      </c>
      <c r="C1063" t="s">
        <v>1072</v>
      </c>
      <c r="D1063">
        <v>13870</v>
      </c>
      <c r="E1063">
        <v>13883</v>
      </c>
      <c r="F1063">
        <v>13836</v>
      </c>
      <c r="G1063">
        <v>13804</v>
      </c>
      <c r="H1063">
        <v>13773</v>
      </c>
      <c r="I1063">
        <v>13686</v>
      </c>
      <c r="J1063">
        <v>13763</v>
      </c>
      <c r="K1063">
        <v>13600</v>
      </c>
      <c r="L1063">
        <v>13474</v>
      </c>
      <c r="M1063">
        <v>13358</v>
      </c>
      <c r="N1063">
        <v>13257</v>
      </c>
      <c r="O1063">
        <f>INDEX([1]Opioid_prescription_amounts!$C$2:$E$3144,MATCH(B1063,[1]Opioid_prescription_amounts!$C$2:$C$3144,0),2)</f>
        <v>2010.8</v>
      </c>
      <c r="P1063">
        <f>INDEX([1]Opioid_prescription_amounts!$C$2:$E$3144,MATCH(B1063,[1]Opioid_prescription_amounts!$C$2:$C$3144,0),3)</f>
        <v>1588.8</v>
      </c>
      <c r="Q1063" t="s">
        <v>1072</v>
      </c>
    </row>
    <row r="1064" spans="2:17" x14ac:dyDescent="0.25">
      <c r="B1064" t="str">
        <f t="shared" si="18"/>
        <v>Lincoln</v>
      </c>
      <c r="C1064" t="s">
        <v>1073</v>
      </c>
      <c r="D1064">
        <v>24742</v>
      </c>
      <c r="E1064">
        <v>24736</v>
      </c>
      <c r="F1064">
        <v>24721</v>
      </c>
      <c r="G1064">
        <v>24719</v>
      </c>
      <c r="H1064">
        <v>24406</v>
      </c>
      <c r="I1064">
        <v>24440</v>
      </c>
      <c r="J1064">
        <v>24429</v>
      </c>
      <c r="K1064">
        <v>24343</v>
      </c>
      <c r="L1064">
        <v>24376</v>
      </c>
      <c r="M1064">
        <v>24498</v>
      </c>
      <c r="N1064">
        <v>24644</v>
      </c>
      <c r="O1064">
        <f>INDEX([1]Opioid_prescription_amounts!$C$2:$E$3144,MATCH(B1064,[1]Opioid_prescription_amounts!$C$2:$C$3144,0),2)</f>
        <v>224.3</v>
      </c>
      <c r="P1064">
        <f>INDEX([1]Opioid_prescription_amounts!$C$2:$E$3144,MATCH(B1064,[1]Opioid_prescription_amounts!$C$2:$C$3144,0),3)</f>
        <v>520.6</v>
      </c>
      <c r="Q1064" t="s">
        <v>1073</v>
      </c>
    </row>
    <row r="1065" spans="2:17" x14ac:dyDescent="0.25">
      <c r="B1065" t="str">
        <f t="shared" si="18"/>
        <v>Livingston</v>
      </c>
      <c r="C1065" t="s">
        <v>1074</v>
      </c>
      <c r="D1065">
        <v>9519</v>
      </c>
      <c r="E1065">
        <v>9519</v>
      </c>
      <c r="F1065">
        <v>9520</v>
      </c>
      <c r="G1065">
        <v>9503</v>
      </c>
      <c r="H1065">
        <v>9438</v>
      </c>
      <c r="I1065">
        <v>9332</v>
      </c>
      <c r="J1065">
        <v>9327</v>
      </c>
      <c r="K1065">
        <v>9286</v>
      </c>
      <c r="L1065">
        <v>9194</v>
      </c>
      <c r="M1065">
        <v>9264</v>
      </c>
      <c r="N1065">
        <v>9242</v>
      </c>
      <c r="O1065">
        <f>INDEX([1]Opioid_prescription_amounts!$C$2:$E$3144,MATCH(B1065,[1]Opioid_prescription_amounts!$C$2:$C$3144,0),2)</f>
        <v>660.9</v>
      </c>
      <c r="P1065">
        <f>INDEX([1]Opioid_prescription_amounts!$C$2:$E$3144,MATCH(B1065,[1]Opioid_prescription_amounts!$C$2:$C$3144,0),3)</f>
        <v>553</v>
      </c>
      <c r="Q1065" t="s">
        <v>1074</v>
      </c>
    </row>
    <row r="1066" spans="2:17" x14ac:dyDescent="0.25">
      <c r="B1066" t="str">
        <f t="shared" si="18"/>
        <v>Logan</v>
      </c>
      <c r="C1066" t="s">
        <v>1075</v>
      </c>
      <c r="D1066">
        <v>26835</v>
      </c>
      <c r="E1066">
        <v>26832</v>
      </c>
      <c r="F1066">
        <v>26852</v>
      </c>
      <c r="G1066">
        <v>26846</v>
      </c>
      <c r="H1066">
        <v>26726</v>
      </c>
      <c r="I1066">
        <v>26985</v>
      </c>
      <c r="J1066">
        <v>26823</v>
      </c>
      <c r="K1066">
        <v>26751</v>
      </c>
      <c r="L1066">
        <v>26670</v>
      </c>
      <c r="M1066">
        <v>27014</v>
      </c>
      <c r="N1066">
        <v>26989</v>
      </c>
      <c r="O1066">
        <f>INDEX([1]Opioid_prescription_amounts!$C$2:$E$3144,MATCH(B1066,[1]Opioid_prescription_amounts!$C$2:$C$3144,0),2)</f>
        <v>554.4</v>
      </c>
      <c r="P1066">
        <f>INDEX([1]Opioid_prescription_amounts!$C$2:$E$3144,MATCH(B1066,[1]Opioid_prescription_amounts!$C$2:$C$3144,0),3)</f>
        <v>358.6</v>
      </c>
      <c r="Q1066" t="s">
        <v>1075</v>
      </c>
    </row>
    <row r="1067" spans="2:17" x14ac:dyDescent="0.25">
      <c r="B1067" t="str">
        <f t="shared" si="18"/>
        <v>Lyon</v>
      </c>
      <c r="C1067" t="s">
        <v>1076</v>
      </c>
      <c r="D1067">
        <v>8314</v>
      </c>
      <c r="E1067">
        <v>8319</v>
      </c>
      <c r="F1067">
        <v>8331</v>
      </c>
      <c r="G1067">
        <v>8436</v>
      </c>
      <c r="H1067">
        <v>8449</v>
      </c>
      <c r="I1067">
        <v>8455</v>
      </c>
      <c r="J1067">
        <v>8413</v>
      </c>
      <c r="K1067">
        <v>8311</v>
      </c>
      <c r="L1067">
        <v>8084</v>
      </c>
      <c r="M1067">
        <v>8113</v>
      </c>
      <c r="N1067">
        <v>8009</v>
      </c>
      <c r="O1067">
        <f>INDEX([1]Opioid_prescription_amounts!$C$2:$E$3144,MATCH(B1067,[1]Opioid_prescription_amounts!$C$2:$C$3144,0),2)</f>
        <v>223</v>
      </c>
      <c r="P1067">
        <f>INDEX([1]Opioid_prescription_amounts!$C$2:$E$3144,MATCH(B1067,[1]Opioid_prescription_amounts!$C$2:$C$3144,0),3)</f>
        <v>197</v>
      </c>
      <c r="Q1067" t="s">
        <v>1076</v>
      </c>
    </row>
    <row r="1068" spans="2:17" x14ac:dyDescent="0.25">
      <c r="B1068" t="str">
        <f t="shared" si="18"/>
        <v>McCracken</v>
      </c>
      <c r="C1068" t="s">
        <v>1077</v>
      </c>
      <c r="D1068">
        <v>65565</v>
      </c>
      <c r="E1068">
        <v>65561</v>
      </c>
      <c r="F1068">
        <v>65540</v>
      </c>
      <c r="G1068">
        <v>65825</v>
      </c>
      <c r="H1068">
        <v>65626</v>
      </c>
      <c r="I1068">
        <v>65376</v>
      </c>
      <c r="J1068">
        <v>65353</v>
      </c>
      <c r="K1068">
        <v>64984</v>
      </c>
      <c r="L1068">
        <v>65340</v>
      </c>
      <c r="M1068">
        <v>65397</v>
      </c>
      <c r="N1068">
        <v>65346</v>
      </c>
      <c r="O1068">
        <f>INDEX([1]Opioid_prescription_amounts!$C$2:$E$3144,MATCH(B1068,[1]Opioid_prescription_amounts!$C$2:$C$3144,0),2)</f>
        <v>1841.3</v>
      </c>
      <c r="P1068">
        <f>INDEX([1]Opioid_prescription_amounts!$C$2:$E$3144,MATCH(B1068,[1]Opioid_prescription_amounts!$C$2:$C$3144,0),3)</f>
        <v>1404</v>
      </c>
      <c r="Q1068" t="s">
        <v>1077</v>
      </c>
    </row>
    <row r="1069" spans="2:17" x14ac:dyDescent="0.25">
      <c r="B1069" t="str">
        <f t="shared" si="18"/>
        <v>McCreary</v>
      </c>
      <c r="C1069" t="s">
        <v>1078</v>
      </c>
      <c r="D1069">
        <v>18306</v>
      </c>
      <c r="E1069">
        <v>18306</v>
      </c>
      <c r="F1069">
        <v>18329</v>
      </c>
      <c r="G1069">
        <v>18286</v>
      </c>
      <c r="H1069">
        <v>18056</v>
      </c>
      <c r="I1069">
        <v>17929</v>
      </c>
      <c r="J1069">
        <v>17922</v>
      </c>
      <c r="K1069">
        <v>17879</v>
      </c>
      <c r="L1069">
        <v>17542</v>
      </c>
      <c r="M1069">
        <v>17423</v>
      </c>
      <c r="N1069">
        <v>17408</v>
      </c>
      <c r="O1069">
        <f>INDEX([1]Opioid_prescription_amounts!$C$2:$E$3144,MATCH(B1069,[1]Opioid_prescription_amounts!$C$2:$C$3144,0),2)</f>
        <v>1407.6</v>
      </c>
      <c r="P1069">
        <f>INDEX([1]Opioid_prescription_amounts!$C$2:$E$3144,MATCH(B1069,[1]Opioid_prescription_amounts!$C$2:$C$3144,0),3)</f>
        <v>1034.0999999999999</v>
      </c>
      <c r="Q1069" t="s">
        <v>1078</v>
      </c>
    </row>
    <row r="1070" spans="2:17" x14ac:dyDescent="0.25">
      <c r="B1070" t="str">
        <f t="shared" si="18"/>
        <v>McLean</v>
      </c>
      <c r="C1070" t="s">
        <v>1079</v>
      </c>
      <c r="D1070">
        <v>9531</v>
      </c>
      <c r="E1070">
        <v>9540</v>
      </c>
      <c r="F1070">
        <v>9515</v>
      </c>
      <c r="G1070">
        <v>9511</v>
      </c>
      <c r="H1070">
        <v>9499</v>
      </c>
      <c r="I1070">
        <v>9465</v>
      </c>
      <c r="J1070">
        <v>9421</v>
      </c>
      <c r="K1070">
        <v>9412</v>
      </c>
      <c r="L1070">
        <v>9351</v>
      </c>
      <c r="M1070">
        <v>9219</v>
      </c>
      <c r="N1070">
        <v>9252</v>
      </c>
      <c r="O1070">
        <f>INDEX([1]Opioid_prescription_amounts!$C$2:$E$3144,MATCH(B1070,[1]Opioid_prescription_amounts!$C$2:$C$3144,0),2)</f>
        <v>407.4</v>
      </c>
      <c r="P1070">
        <f>INDEX([1]Opioid_prescription_amounts!$C$2:$E$3144,MATCH(B1070,[1]Opioid_prescription_amounts!$C$2:$C$3144,0),3)</f>
        <v>357.8</v>
      </c>
      <c r="Q1070" t="s">
        <v>1079</v>
      </c>
    </row>
    <row r="1071" spans="2:17" x14ac:dyDescent="0.25">
      <c r="B1071" t="str">
        <f t="shared" si="18"/>
        <v>Madison</v>
      </c>
      <c r="C1071" t="s">
        <v>1080</v>
      </c>
      <c r="D1071">
        <v>82916</v>
      </c>
      <c r="E1071">
        <v>82913</v>
      </c>
      <c r="F1071">
        <v>83469</v>
      </c>
      <c r="G1071">
        <v>84776</v>
      </c>
      <c r="H1071">
        <v>85415</v>
      </c>
      <c r="I1071">
        <v>85959</v>
      </c>
      <c r="J1071">
        <v>87101</v>
      </c>
      <c r="K1071">
        <v>88237</v>
      </c>
      <c r="L1071">
        <v>89568</v>
      </c>
      <c r="M1071">
        <v>91226</v>
      </c>
      <c r="N1071">
        <v>92368</v>
      </c>
      <c r="O1071">
        <f>INDEX([1]Opioid_prescription_amounts!$C$2:$E$3144,MATCH(B1071,[1]Opioid_prescription_amounts!$C$2:$C$3144,0),2)</f>
        <v>985.4</v>
      </c>
      <c r="P1071">
        <f>INDEX([1]Opioid_prescription_amounts!$C$2:$E$3144,MATCH(B1071,[1]Opioid_prescription_amounts!$C$2:$C$3144,0),3)</f>
        <v>882.9</v>
      </c>
      <c r="Q1071" t="s">
        <v>1080</v>
      </c>
    </row>
    <row r="1072" spans="2:17" x14ac:dyDescent="0.25">
      <c r="B1072" t="str">
        <f t="shared" si="18"/>
        <v>Magoffin</v>
      </c>
      <c r="C1072" t="s">
        <v>1081</v>
      </c>
      <c r="D1072">
        <v>13333</v>
      </c>
      <c r="E1072">
        <v>13333</v>
      </c>
      <c r="F1072">
        <v>13308</v>
      </c>
      <c r="G1072">
        <v>13222</v>
      </c>
      <c r="H1072">
        <v>13067</v>
      </c>
      <c r="I1072">
        <v>12944</v>
      </c>
      <c r="J1072">
        <v>12982</v>
      </c>
      <c r="K1072">
        <v>12781</v>
      </c>
      <c r="L1072">
        <v>12665</v>
      </c>
      <c r="M1072">
        <v>12539</v>
      </c>
      <c r="N1072">
        <v>12362</v>
      </c>
      <c r="O1072">
        <f>INDEX([1]Opioid_prescription_amounts!$C$2:$E$3144,MATCH(B1072,[1]Opioid_prescription_amounts!$C$2:$C$3144,0),2)</f>
        <v>953.1</v>
      </c>
      <c r="P1072">
        <f>INDEX([1]Opioid_prescription_amounts!$C$2:$E$3144,MATCH(B1072,[1]Opioid_prescription_amounts!$C$2:$C$3144,0),3)</f>
        <v>1197.3</v>
      </c>
      <c r="Q1072" t="s">
        <v>1081</v>
      </c>
    </row>
    <row r="1073" spans="2:17" x14ac:dyDescent="0.25">
      <c r="B1073" t="str">
        <f t="shared" si="18"/>
        <v>Marion</v>
      </c>
      <c r="C1073" t="s">
        <v>1082</v>
      </c>
      <c r="D1073">
        <v>19820</v>
      </c>
      <c r="E1073">
        <v>19823</v>
      </c>
      <c r="F1073">
        <v>19830</v>
      </c>
      <c r="G1073">
        <v>19995</v>
      </c>
      <c r="H1073">
        <v>19920</v>
      </c>
      <c r="I1073">
        <v>19922</v>
      </c>
      <c r="J1073">
        <v>19071</v>
      </c>
      <c r="K1073">
        <v>19216</v>
      </c>
      <c r="L1073">
        <v>19152</v>
      </c>
      <c r="M1073">
        <v>19316</v>
      </c>
      <c r="N1073">
        <v>19404</v>
      </c>
      <c r="O1073">
        <f>INDEX([1]Opioid_prescription_amounts!$C$2:$E$3144,MATCH(B1073,[1]Opioid_prescription_amounts!$C$2:$C$3144,0),2)</f>
        <v>2050</v>
      </c>
      <c r="P1073">
        <f>INDEX([1]Opioid_prescription_amounts!$C$2:$E$3144,MATCH(B1073,[1]Opioid_prescription_amounts!$C$2:$C$3144,0),3)</f>
        <v>2111.9</v>
      </c>
      <c r="Q1073" t="s">
        <v>1082</v>
      </c>
    </row>
    <row r="1074" spans="2:17" x14ac:dyDescent="0.25">
      <c r="B1074" t="str">
        <f t="shared" si="18"/>
        <v>Marshall</v>
      </c>
      <c r="C1074" t="s">
        <v>1083</v>
      </c>
      <c r="D1074">
        <v>31448</v>
      </c>
      <c r="E1074">
        <v>31448</v>
      </c>
      <c r="F1074">
        <v>31451</v>
      </c>
      <c r="G1074">
        <v>31258</v>
      </c>
      <c r="H1074">
        <v>31262</v>
      </c>
      <c r="I1074">
        <v>31218</v>
      </c>
      <c r="J1074">
        <v>30996</v>
      </c>
      <c r="K1074">
        <v>31060</v>
      </c>
      <c r="L1074">
        <v>31273</v>
      </c>
      <c r="M1074">
        <v>31311</v>
      </c>
      <c r="N1074">
        <v>31191</v>
      </c>
      <c r="O1074">
        <f>INDEX([1]Opioid_prescription_amounts!$C$2:$E$3144,MATCH(B1074,[1]Opioid_prescription_amounts!$C$2:$C$3144,0),2)</f>
        <v>1780.3</v>
      </c>
      <c r="P1074">
        <f>INDEX([1]Opioid_prescription_amounts!$C$2:$E$3144,MATCH(B1074,[1]Opioid_prescription_amounts!$C$2:$C$3144,0),3)</f>
        <v>1837.2</v>
      </c>
      <c r="Q1074" t="s">
        <v>1083</v>
      </c>
    </row>
    <row r="1075" spans="2:17" x14ac:dyDescent="0.25">
      <c r="B1075" t="str">
        <f t="shared" si="18"/>
        <v>Martin</v>
      </c>
      <c r="C1075" t="s">
        <v>1084</v>
      </c>
      <c r="D1075">
        <v>12929</v>
      </c>
      <c r="E1075">
        <v>12929</v>
      </c>
      <c r="F1075">
        <v>12913</v>
      </c>
      <c r="G1075">
        <v>12849</v>
      </c>
      <c r="H1075">
        <v>12746</v>
      </c>
      <c r="I1075">
        <v>12670</v>
      </c>
      <c r="J1075">
        <v>12514</v>
      </c>
      <c r="K1075">
        <v>12304</v>
      </c>
      <c r="L1075">
        <v>11961</v>
      </c>
      <c r="M1075">
        <v>11495</v>
      </c>
      <c r="N1075">
        <v>11323</v>
      </c>
      <c r="O1075">
        <f>INDEX([1]Opioid_prescription_amounts!$C$2:$E$3144,MATCH(B1075,[1]Opioid_prescription_amounts!$C$2:$C$3144,0),2)</f>
        <v>1794</v>
      </c>
      <c r="P1075">
        <f>INDEX([1]Opioid_prescription_amounts!$C$2:$E$3144,MATCH(B1075,[1]Opioid_prescription_amounts!$C$2:$C$3144,0),3)</f>
        <v>813.6</v>
      </c>
      <c r="Q1075" t="s">
        <v>1084</v>
      </c>
    </row>
    <row r="1076" spans="2:17" x14ac:dyDescent="0.25">
      <c r="B1076" t="str">
        <f t="shared" si="18"/>
        <v>Mason</v>
      </c>
      <c r="C1076" t="s">
        <v>1085</v>
      </c>
      <c r="D1076">
        <v>17490</v>
      </c>
      <c r="E1076">
        <v>17490</v>
      </c>
      <c r="F1076">
        <v>17505</v>
      </c>
      <c r="G1076">
        <v>17548</v>
      </c>
      <c r="H1076">
        <v>17467</v>
      </c>
      <c r="I1076">
        <v>17331</v>
      </c>
      <c r="J1076">
        <v>17143</v>
      </c>
      <c r="K1076">
        <v>17066</v>
      </c>
      <c r="L1076">
        <v>17182</v>
      </c>
      <c r="M1076">
        <v>17225</v>
      </c>
      <c r="N1076">
        <v>17150</v>
      </c>
      <c r="O1076">
        <f>INDEX([1]Opioid_prescription_amounts!$C$2:$E$3144,MATCH(B1076,[1]Opioid_prescription_amounts!$C$2:$C$3144,0),2)</f>
        <v>611.1</v>
      </c>
      <c r="P1076">
        <f>INDEX([1]Opioid_prescription_amounts!$C$2:$E$3144,MATCH(B1076,[1]Opioid_prescription_amounts!$C$2:$C$3144,0),3)</f>
        <v>581.5</v>
      </c>
      <c r="Q1076" t="s">
        <v>1085</v>
      </c>
    </row>
    <row r="1077" spans="2:17" x14ac:dyDescent="0.25">
      <c r="B1077" t="str">
        <f t="shared" si="18"/>
        <v>Meade</v>
      </c>
      <c r="C1077" t="s">
        <v>1086</v>
      </c>
      <c r="D1077">
        <v>28602</v>
      </c>
      <c r="E1077">
        <v>28613</v>
      </c>
      <c r="F1077">
        <v>28714</v>
      </c>
      <c r="G1077">
        <v>29643</v>
      </c>
      <c r="H1077">
        <v>29262</v>
      </c>
      <c r="I1077">
        <v>29247</v>
      </c>
      <c r="J1077">
        <v>29097</v>
      </c>
      <c r="K1077">
        <v>27740</v>
      </c>
      <c r="L1077">
        <v>27985</v>
      </c>
      <c r="M1077">
        <v>28094</v>
      </c>
      <c r="N1077">
        <v>28715</v>
      </c>
      <c r="O1077" t="str">
        <f>INDEX([1]Opioid_prescription_amounts!$C$2:$E$3144,MATCH(B1077,[1]Opioid_prescription_amounts!$C$2:$C$3144,0),2)</f>
        <v>N/A</v>
      </c>
      <c r="P1077">
        <f>INDEX([1]Opioid_prescription_amounts!$C$2:$E$3144,MATCH(B1077,[1]Opioid_prescription_amounts!$C$2:$C$3144,0),3)</f>
        <v>18.600000000000001</v>
      </c>
      <c r="Q1077" t="s">
        <v>1086</v>
      </c>
    </row>
    <row r="1078" spans="2:17" x14ac:dyDescent="0.25">
      <c r="B1078" t="str">
        <f t="shared" si="18"/>
        <v>Menifee</v>
      </c>
      <c r="C1078" t="s">
        <v>1087</v>
      </c>
      <c r="D1078">
        <v>6306</v>
      </c>
      <c r="E1078">
        <v>6304</v>
      </c>
      <c r="F1078">
        <v>6366</v>
      </c>
      <c r="G1078">
        <v>6413</v>
      </c>
      <c r="H1078">
        <v>6333</v>
      </c>
      <c r="I1078">
        <v>6336</v>
      </c>
      <c r="J1078">
        <v>6298</v>
      </c>
      <c r="K1078">
        <v>6367</v>
      </c>
      <c r="L1078">
        <v>6444</v>
      </c>
      <c r="M1078">
        <v>6466</v>
      </c>
      <c r="N1078">
        <v>6451</v>
      </c>
      <c r="O1078">
        <f>INDEX([1]Opioid_prescription_amounts!$C$2:$E$3144,MATCH(B1078,[1]Opioid_prescription_amounts!$C$2:$C$3144,0),2)</f>
        <v>476.9</v>
      </c>
      <c r="P1078">
        <f>INDEX([1]Opioid_prescription_amounts!$C$2:$E$3144,MATCH(B1078,[1]Opioid_prescription_amounts!$C$2:$C$3144,0),3)</f>
        <v>30.5</v>
      </c>
      <c r="Q1078" t="s">
        <v>1087</v>
      </c>
    </row>
    <row r="1079" spans="2:17" x14ac:dyDescent="0.25">
      <c r="B1079" t="str">
        <f t="shared" si="18"/>
        <v>Mercer</v>
      </c>
      <c r="C1079" t="s">
        <v>1088</v>
      </c>
      <c r="D1079">
        <v>21331</v>
      </c>
      <c r="E1079">
        <v>21317</v>
      </c>
      <c r="F1079">
        <v>21313</v>
      </c>
      <c r="G1079">
        <v>21281</v>
      </c>
      <c r="H1079">
        <v>21335</v>
      </c>
      <c r="I1079">
        <v>21304</v>
      </c>
      <c r="J1079">
        <v>21374</v>
      </c>
      <c r="K1079">
        <v>21402</v>
      </c>
      <c r="L1079">
        <v>21440</v>
      </c>
      <c r="M1079">
        <v>21588</v>
      </c>
      <c r="N1079">
        <v>21774</v>
      </c>
      <c r="O1079">
        <f>INDEX([1]Opioid_prescription_amounts!$C$2:$E$3144,MATCH(B1079,[1]Opioid_prescription_amounts!$C$2:$C$3144,0),2)</f>
        <v>288.39999999999998</v>
      </c>
      <c r="P1079">
        <f>INDEX([1]Opioid_prescription_amounts!$C$2:$E$3144,MATCH(B1079,[1]Opioid_prescription_amounts!$C$2:$C$3144,0),3)</f>
        <v>258.2</v>
      </c>
      <c r="Q1079" t="s">
        <v>1088</v>
      </c>
    </row>
    <row r="1080" spans="2:17" x14ac:dyDescent="0.25">
      <c r="B1080" t="str">
        <f t="shared" si="18"/>
        <v>Metcalfe</v>
      </c>
      <c r="C1080" t="s">
        <v>1089</v>
      </c>
      <c r="D1080">
        <v>10099</v>
      </c>
      <c r="E1080">
        <v>10106</v>
      </c>
      <c r="F1080">
        <v>10137</v>
      </c>
      <c r="G1080">
        <v>10060</v>
      </c>
      <c r="H1080">
        <v>9974</v>
      </c>
      <c r="I1080">
        <v>9951</v>
      </c>
      <c r="J1080">
        <v>9989</v>
      </c>
      <c r="K1080">
        <v>9914</v>
      </c>
      <c r="L1080">
        <v>10007</v>
      </c>
      <c r="M1080">
        <v>10079</v>
      </c>
      <c r="N1080">
        <v>10030</v>
      </c>
      <c r="O1080">
        <f>INDEX([1]Opioid_prescription_amounts!$C$2:$E$3144,MATCH(B1080,[1]Opioid_prescription_amounts!$C$2:$C$3144,0),2)</f>
        <v>322.2</v>
      </c>
      <c r="P1080">
        <f>INDEX([1]Opioid_prescription_amounts!$C$2:$E$3144,MATCH(B1080,[1]Opioid_prescription_amounts!$C$2:$C$3144,0),3)</f>
        <v>433</v>
      </c>
      <c r="Q1080" t="s">
        <v>1089</v>
      </c>
    </row>
    <row r="1081" spans="2:17" x14ac:dyDescent="0.25">
      <c r="B1081" t="str">
        <f t="shared" si="18"/>
        <v>Monroe</v>
      </c>
      <c r="C1081" t="s">
        <v>1090</v>
      </c>
      <c r="D1081">
        <v>10963</v>
      </c>
      <c r="E1081">
        <v>10963</v>
      </c>
      <c r="F1081">
        <v>10970</v>
      </c>
      <c r="G1081">
        <v>10920</v>
      </c>
      <c r="H1081">
        <v>10853</v>
      </c>
      <c r="I1081">
        <v>10722</v>
      </c>
      <c r="J1081">
        <v>10680</v>
      </c>
      <c r="K1081">
        <v>10621</v>
      </c>
      <c r="L1081">
        <v>10539</v>
      </c>
      <c r="M1081">
        <v>10611</v>
      </c>
      <c r="N1081">
        <v>10718</v>
      </c>
      <c r="O1081">
        <f>INDEX([1]Opioid_prescription_amounts!$C$2:$E$3144,MATCH(B1081,[1]Opioid_prescription_amounts!$C$2:$C$3144,0),2)</f>
        <v>752</v>
      </c>
      <c r="P1081">
        <f>INDEX([1]Opioid_prescription_amounts!$C$2:$E$3144,MATCH(B1081,[1]Opioid_prescription_amounts!$C$2:$C$3144,0),3)</f>
        <v>831.2</v>
      </c>
      <c r="Q1081" t="s">
        <v>1090</v>
      </c>
    </row>
    <row r="1082" spans="2:17" x14ac:dyDescent="0.25">
      <c r="B1082" t="str">
        <f t="shared" si="18"/>
        <v>Montgomery</v>
      </c>
      <c r="C1082" t="s">
        <v>1091</v>
      </c>
      <c r="D1082">
        <v>26499</v>
      </c>
      <c r="E1082">
        <v>26509</v>
      </c>
      <c r="F1082">
        <v>26551</v>
      </c>
      <c r="G1082">
        <v>26758</v>
      </c>
      <c r="H1082">
        <v>26871</v>
      </c>
      <c r="I1082">
        <v>27239</v>
      </c>
      <c r="J1082">
        <v>27372</v>
      </c>
      <c r="K1082">
        <v>27586</v>
      </c>
      <c r="L1082">
        <v>27678</v>
      </c>
      <c r="M1082">
        <v>27956</v>
      </c>
      <c r="N1082">
        <v>28203</v>
      </c>
      <c r="O1082">
        <f>INDEX([1]Opioid_prescription_amounts!$C$2:$E$3144,MATCH(B1082,[1]Opioid_prescription_amounts!$C$2:$C$3144,0),2)</f>
        <v>669.6</v>
      </c>
      <c r="P1082">
        <f>INDEX([1]Opioid_prescription_amounts!$C$2:$E$3144,MATCH(B1082,[1]Opioid_prescription_amounts!$C$2:$C$3144,0),3)</f>
        <v>547.4</v>
      </c>
      <c r="Q1082" t="s">
        <v>1091</v>
      </c>
    </row>
    <row r="1083" spans="2:17" x14ac:dyDescent="0.25">
      <c r="B1083" t="str">
        <f t="shared" si="18"/>
        <v>Morgan</v>
      </c>
      <c r="C1083" t="s">
        <v>1092</v>
      </c>
      <c r="D1083">
        <v>13923</v>
      </c>
      <c r="E1083">
        <v>13924</v>
      </c>
      <c r="F1083">
        <v>13729</v>
      </c>
      <c r="G1083">
        <v>13722</v>
      </c>
      <c r="H1083">
        <v>13536</v>
      </c>
      <c r="I1083">
        <v>13371</v>
      </c>
      <c r="J1083">
        <v>13350</v>
      </c>
      <c r="K1083">
        <v>13268</v>
      </c>
      <c r="L1083">
        <v>13251</v>
      </c>
      <c r="M1083">
        <v>13211</v>
      </c>
      <c r="N1083">
        <v>13345</v>
      </c>
      <c r="O1083">
        <f>INDEX([1]Opioid_prescription_amounts!$C$2:$E$3144,MATCH(B1083,[1]Opioid_prescription_amounts!$C$2:$C$3144,0),2)</f>
        <v>1331.2</v>
      </c>
      <c r="P1083">
        <f>INDEX([1]Opioid_prescription_amounts!$C$2:$E$3144,MATCH(B1083,[1]Opioid_prescription_amounts!$C$2:$C$3144,0),3)</f>
        <v>1283.0999999999999</v>
      </c>
      <c r="Q1083" t="s">
        <v>1092</v>
      </c>
    </row>
    <row r="1084" spans="2:17" x14ac:dyDescent="0.25">
      <c r="B1084" t="str">
        <f t="shared" si="18"/>
        <v>Muhlenberg</v>
      </c>
      <c r="C1084" t="s">
        <v>1093</v>
      </c>
      <c r="D1084">
        <v>31499</v>
      </c>
      <c r="E1084">
        <v>31499</v>
      </c>
      <c r="F1084">
        <v>31658</v>
      </c>
      <c r="G1084">
        <v>31530</v>
      </c>
      <c r="H1084">
        <v>31390</v>
      </c>
      <c r="I1084">
        <v>31330</v>
      </c>
      <c r="J1084">
        <v>31308</v>
      </c>
      <c r="K1084">
        <v>31249</v>
      </c>
      <c r="L1084">
        <v>31151</v>
      </c>
      <c r="M1084">
        <v>30923</v>
      </c>
      <c r="N1084">
        <v>30774</v>
      </c>
      <c r="O1084">
        <f>INDEX([1]Opioid_prescription_amounts!$C$2:$E$3144,MATCH(B1084,[1]Opioid_prescription_amounts!$C$2:$C$3144,0),2)</f>
        <v>1431.1</v>
      </c>
      <c r="P1084">
        <f>INDEX([1]Opioid_prescription_amounts!$C$2:$E$3144,MATCH(B1084,[1]Opioid_prescription_amounts!$C$2:$C$3144,0),3)</f>
        <v>1339.4</v>
      </c>
      <c r="Q1084" t="s">
        <v>1093</v>
      </c>
    </row>
    <row r="1085" spans="2:17" x14ac:dyDescent="0.25">
      <c r="B1085" t="str">
        <f t="shared" si="18"/>
        <v>Nelson</v>
      </c>
      <c r="C1085" t="s">
        <v>1094</v>
      </c>
      <c r="D1085">
        <v>43437</v>
      </c>
      <c r="E1085">
        <v>43443</v>
      </c>
      <c r="F1085">
        <v>43631</v>
      </c>
      <c r="G1085">
        <v>44066</v>
      </c>
      <c r="H1085">
        <v>44414</v>
      </c>
      <c r="I1085">
        <v>44552</v>
      </c>
      <c r="J1085">
        <v>44866</v>
      </c>
      <c r="K1085">
        <v>45115</v>
      </c>
      <c r="L1085">
        <v>45495</v>
      </c>
      <c r="M1085">
        <v>45612</v>
      </c>
      <c r="N1085">
        <v>45851</v>
      </c>
      <c r="O1085">
        <f>INDEX([1]Opioid_prescription_amounts!$C$2:$E$3144,MATCH(B1085,[1]Opioid_prescription_amounts!$C$2:$C$3144,0),2)</f>
        <v>942.2</v>
      </c>
      <c r="P1085">
        <f>INDEX([1]Opioid_prescription_amounts!$C$2:$E$3144,MATCH(B1085,[1]Opioid_prescription_amounts!$C$2:$C$3144,0),3)</f>
        <v>785.4</v>
      </c>
      <c r="Q1085" t="s">
        <v>1094</v>
      </c>
    </row>
    <row r="1086" spans="2:17" x14ac:dyDescent="0.25">
      <c r="B1086" t="str">
        <f t="shared" si="18"/>
        <v>Nicholas</v>
      </c>
      <c r="C1086" t="s">
        <v>1095</v>
      </c>
      <c r="D1086">
        <v>7135</v>
      </c>
      <c r="E1086">
        <v>7129</v>
      </c>
      <c r="F1086">
        <v>7128</v>
      </c>
      <c r="G1086">
        <v>7088</v>
      </c>
      <c r="H1086">
        <v>7010</v>
      </c>
      <c r="I1086">
        <v>7009</v>
      </c>
      <c r="J1086">
        <v>7051</v>
      </c>
      <c r="K1086">
        <v>7061</v>
      </c>
      <c r="L1086">
        <v>7083</v>
      </c>
      <c r="M1086">
        <v>7137</v>
      </c>
      <c r="N1086">
        <v>7166</v>
      </c>
      <c r="O1086">
        <f>INDEX([1]Opioid_prescription_amounts!$C$2:$E$3144,MATCH(B1086,[1]Opioid_prescription_amounts!$C$2:$C$3144,0),2)</f>
        <v>379</v>
      </c>
      <c r="P1086">
        <f>INDEX([1]Opioid_prescription_amounts!$C$2:$E$3144,MATCH(B1086,[1]Opioid_prescription_amounts!$C$2:$C$3144,0),3)</f>
        <v>496.2</v>
      </c>
      <c r="Q1086" t="s">
        <v>1095</v>
      </c>
    </row>
    <row r="1087" spans="2:17" x14ac:dyDescent="0.25">
      <c r="B1087" t="str">
        <f t="shared" si="18"/>
        <v>Ohio</v>
      </c>
      <c r="C1087" t="s">
        <v>1096</v>
      </c>
      <c r="D1087">
        <v>23842</v>
      </c>
      <c r="E1087">
        <v>23854</v>
      </c>
      <c r="F1087">
        <v>23834</v>
      </c>
      <c r="G1087">
        <v>23986</v>
      </c>
      <c r="H1087">
        <v>24026</v>
      </c>
      <c r="I1087">
        <v>23984</v>
      </c>
      <c r="J1087">
        <v>23957</v>
      </c>
      <c r="K1087">
        <v>24025</v>
      </c>
      <c r="L1087">
        <v>24150</v>
      </c>
      <c r="M1087">
        <v>24136</v>
      </c>
      <c r="N1087">
        <v>24087</v>
      </c>
      <c r="O1087" t="str">
        <f>INDEX([1]Opioid_prescription_amounts!$C$2:$E$3144,MATCH(B1087,[1]Opioid_prescription_amounts!$C$2:$C$3144,0),2)</f>
        <v>N/A</v>
      </c>
      <c r="P1087">
        <f>INDEX([1]Opioid_prescription_amounts!$C$2:$E$3144,MATCH(B1087,[1]Opioid_prescription_amounts!$C$2:$C$3144,0),3)</f>
        <v>19.600000000000001</v>
      </c>
      <c r="Q1087" t="s">
        <v>1096</v>
      </c>
    </row>
    <row r="1088" spans="2:17" x14ac:dyDescent="0.25">
      <c r="B1088" t="str">
        <f t="shared" si="18"/>
        <v>Oldham</v>
      </c>
      <c r="C1088" t="s">
        <v>1097</v>
      </c>
      <c r="D1088">
        <v>60316</v>
      </c>
      <c r="E1088">
        <v>60354</v>
      </c>
      <c r="F1088">
        <v>60435</v>
      </c>
      <c r="G1088">
        <v>60771</v>
      </c>
      <c r="H1088">
        <v>62114</v>
      </c>
      <c r="I1088">
        <v>63067</v>
      </c>
      <c r="J1088">
        <v>63976</v>
      </c>
      <c r="K1088">
        <v>64546</v>
      </c>
      <c r="L1088">
        <v>65389</v>
      </c>
      <c r="M1088">
        <v>66489</v>
      </c>
      <c r="N1088">
        <v>66470</v>
      </c>
      <c r="O1088">
        <f>INDEX([1]Opioid_prescription_amounts!$C$2:$E$3144,MATCH(B1088,[1]Opioid_prescription_amounts!$C$2:$C$3144,0),2)</f>
        <v>629.1</v>
      </c>
      <c r="P1088">
        <f>INDEX([1]Opioid_prescription_amounts!$C$2:$E$3144,MATCH(B1088,[1]Opioid_prescription_amounts!$C$2:$C$3144,0),3)</f>
        <v>518.9</v>
      </c>
      <c r="Q1088" t="s">
        <v>1097</v>
      </c>
    </row>
    <row r="1089" spans="2:17" x14ac:dyDescent="0.25">
      <c r="B1089" t="str">
        <f t="shared" si="18"/>
        <v>Owen</v>
      </c>
      <c r="C1089" t="s">
        <v>1098</v>
      </c>
      <c r="D1089">
        <v>10841</v>
      </c>
      <c r="E1089">
        <v>10837</v>
      </c>
      <c r="F1089">
        <v>10850</v>
      </c>
      <c r="G1089">
        <v>10820</v>
      </c>
      <c r="H1089">
        <v>10754</v>
      </c>
      <c r="I1089">
        <v>10638</v>
      </c>
      <c r="J1089">
        <v>10650</v>
      </c>
      <c r="K1089">
        <v>10728</v>
      </c>
      <c r="L1089">
        <v>10659</v>
      </c>
      <c r="M1089">
        <v>10789</v>
      </c>
      <c r="N1089">
        <v>10880</v>
      </c>
      <c r="O1089">
        <f>INDEX([1]Opioid_prescription_amounts!$C$2:$E$3144,MATCH(B1089,[1]Opioid_prescription_amounts!$C$2:$C$3144,0),2)</f>
        <v>686.5</v>
      </c>
      <c r="P1089">
        <f>INDEX([1]Opioid_prescription_amounts!$C$2:$E$3144,MATCH(B1089,[1]Opioid_prescription_amounts!$C$2:$C$3144,0),3)</f>
        <v>665</v>
      </c>
      <c r="Q1089" t="s">
        <v>1098</v>
      </c>
    </row>
    <row r="1090" spans="2:17" x14ac:dyDescent="0.25">
      <c r="B1090" t="str">
        <f t="shared" si="18"/>
        <v>Owsley</v>
      </c>
      <c r="C1090" t="s">
        <v>1099</v>
      </c>
      <c r="D1090">
        <v>4755</v>
      </c>
      <c r="E1090">
        <v>4755</v>
      </c>
      <c r="F1090">
        <v>4748</v>
      </c>
      <c r="G1090">
        <v>4808</v>
      </c>
      <c r="H1090">
        <v>4684</v>
      </c>
      <c r="I1090">
        <v>4603</v>
      </c>
      <c r="J1090">
        <v>4505</v>
      </c>
      <c r="K1090">
        <v>4447</v>
      </c>
      <c r="L1090">
        <v>4473</v>
      </c>
      <c r="M1090">
        <v>4416</v>
      </c>
      <c r="N1090">
        <v>4472</v>
      </c>
      <c r="O1090">
        <f>INDEX([1]Opioid_prescription_amounts!$C$2:$E$3144,MATCH(B1090,[1]Opioid_prescription_amounts!$C$2:$C$3144,0),2)</f>
        <v>2236.6999999999998</v>
      </c>
      <c r="P1090">
        <f>INDEX([1]Opioid_prescription_amounts!$C$2:$E$3144,MATCH(B1090,[1]Opioid_prescription_amounts!$C$2:$C$3144,0),3)</f>
        <v>2039.4</v>
      </c>
      <c r="Q1090" t="s">
        <v>1099</v>
      </c>
    </row>
    <row r="1091" spans="2:17" x14ac:dyDescent="0.25">
      <c r="B1091" t="str">
        <f t="shared" si="18"/>
        <v>Pendleton</v>
      </c>
      <c r="C1091" t="s">
        <v>1100</v>
      </c>
      <c r="D1091">
        <v>14877</v>
      </c>
      <c r="E1091">
        <v>14875</v>
      </c>
      <c r="F1091">
        <v>14916</v>
      </c>
      <c r="G1091">
        <v>14657</v>
      </c>
      <c r="H1091">
        <v>14541</v>
      </c>
      <c r="I1091">
        <v>14556</v>
      </c>
      <c r="J1091">
        <v>14469</v>
      </c>
      <c r="K1091">
        <v>14472</v>
      </c>
      <c r="L1091">
        <v>14571</v>
      </c>
      <c r="M1091">
        <v>14558</v>
      </c>
      <c r="N1091">
        <v>14529</v>
      </c>
      <c r="O1091">
        <f>INDEX([1]Opioid_prescription_amounts!$C$2:$E$3144,MATCH(B1091,[1]Opioid_prescription_amounts!$C$2:$C$3144,0),2)</f>
        <v>527.20000000000005</v>
      </c>
      <c r="P1091">
        <f>INDEX([1]Opioid_prescription_amounts!$C$2:$E$3144,MATCH(B1091,[1]Opioid_prescription_amounts!$C$2:$C$3144,0),3)</f>
        <v>440.4</v>
      </c>
      <c r="Q1091" t="s">
        <v>1100</v>
      </c>
    </row>
    <row r="1092" spans="2:17" x14ac:dyDescent="0.25">
      <c r="B1092" t="str">
        <f t="shared" ref="B1092:B1115" si="19">LEFT(C1092,(FIND("County",C1092)-2))</f>
        <v>Perry</v>
      </c>
      <c r="C1092" t="s">
        <v>1101</v>
      </c>
      <c r="D1092">
        <v>28712</v>
      </c>
      <c r="E1092">
        <v>28690</v>
      </c>
      <c r="F1092">
        <v>28661</v>
      </c>
      <c r="G1092">
        <v>28691</v>
      </c>
      <c r="H1092">
        <v>28295</v>
      </c>
      <c r="I1092">
        <v>27981</v>
      </c>
      <c r="J1092">
        <v>27552</v>
      </c>
      <c r="K1092">
        <v>27339</v>
      </c>
      <c r="L1092">
        <v>27123</v>
      </c>
      <c r="M1092">
        <v>26479</v>
      </c>
      <c r="N1092">
        <v>26092</v>
      </c>
      <c r="O1092" t="str">
        <f>INDEX([1]Opioid_prescription_amounts!$C$2:$E$3144,MATCH(B1092,[1]Opioid_prescription_amounts!$C$2:$C$3144,0),2)</f>
        <v>N/A</v>
      </c>
      <c r="P1092">
        <f>INDEX([1]Opioid_prescription_amounts!$C$2:$E$3144,MATCH(B1092,[1]Opioid_prescription_amounts!$C$2:$C$3144,0),3)</f>
        <v>21.6</v>
      </c>
      <c r="Q1092" t="s">
        <v>1101</v>
      </c>
    </row>
    <row r="1093" spans="2:17" x14ac:dyDescent="0.25">
      <c r="B1093" t="str">
        <f t="shared" si="19"/>
        <v>Pike</v>
      </c>
      <c r="C1093" t="s">
        <v>1102</v>
      </c>
      <c r="D1093">
        <v>65024</v>
      </c>
      <c r="E1093">
        <v>65029</v>
      </c>
      <c r="F1093">
        <v>65075</v>
      </c>
      <c r="G1093">
        <v>64913</v>
      </c>
      <c r="H1093">
        <v>64590</v>
      </c>
      <c r="I1093">
        <v>63862</v>
      </c>
      <c r="J1093">
        <v>62944</v>
      </c>
      <c r="K1093">
        <v>61785</v>
      </c>
      <c r="L1093">
        <v>60422</v>
      </c>
      <c r="M1093">
        <v>58862</v>
      </c>
      <c r="N1093">
        <v>58402</v>
      </c>
      <c r="O1093">
        <f>INDEX([1]Opioid_prescription_amounts!$C$2:$E$3144,MATCH(B1093,[1]Opioid_prescription_amounts!$C$2:$C$3144,0),2)</f>
        <v>764.6</v>
      </c>
      <c r="P1093">
        <f>INDEX([1]Opioid_prescription_amounts!$C$2:$E$3144,MATCH(B1093,[1]Opioid_prescription_amounts!$C$2:$C$3144,0),3)</f>
        <v>663.8</v>
      </c>
      <c r="Q1093" t="s">
        <v>1102</v>
      </c>
    </row>
    <row r="1094" spans="2:17" x14ac:dyDescent="0.25">
      <c r="B1094" t="str">
        <f t="shared" si="19"/>
        <v>Powell</v>
      </c>
      <c r="C1094" t="s">
        <v>1103</v>
      </c>
      <c r="D1094">
        <v>12613</v>
      </c>
      <c r="E1094">
        <v>12613</v>
      </c>
      <c r="F1094">
        <v>12644</v>
      </c>
      <c r="G1094">
        <v>12621</v>
      </c>
      <c r="H1094">
        <v>12479</v>
      </c>
      <c r="I1094">
        <v>12478</v>
      </c>
      <c r="J1094">
        <v>12356</v>
      </c>
      <c r="K1094">
        <v>12228</v>
      </c>
      <c r="L1094">
        <v>12257</v>
      </c>
      <c r="M1094">
        <v>12321</v>
      </c>
      <c r="N1094">
        <v>12442</v>
      </c>
      <c r="O1094">
        <f>INDEX([1]Opioid_prescription_amounts!$C$2:$E$3144,MATCH(B1094,[1]Opioid_prescription_amounts!$C$2:$C$3144,0),2)</f>
        <v>1353.3</v>
      </c>
      <c r="P1094">
        <f>INDEX([1]Opioid_prescription_amounts!$C$2:$E$3144,MATCH(B1094,[1]Opioid_prescription_amounts!$C$2:$C$3144,0),3)</f>
        <v>1469.2</v>
      </c>
      <c r="Q1094" t="s">
        <v>1103</v>
      </c>
    </row>
    <row r="1095" spans="2:17" x14ac:dyDescent="0.25">
      <c r="B1095" t="str">
        <f t="shared" si="19"/>
        <v>Pulaski</v>
      </c>
      <c r="C1095" t="s">
        <v>1104</v>
      </c>
      <c r="D1095">
        <v>63063</v>
      </c>
      <c r="E1095">
        <v>63061</v>
      </c>
      <c r="F1095">
        <v>63190</v>
      </c>
      <c r="G1095">
        <v>63510</v>
      </c>
      <c r="H1095">
        <v>63523</v>
      </c>
      <c r="I1095">
        <v>63793</v>
      </c>
      <c r="J1095">
        <v>63862</v>
      </c>
      <c r="K1095">
        <v>63858</v>
      </c>
      <c r="L1095">
        <v>64025</v>
      </c>
      <c r="M1095">
        <v>64357</v>
      </c>
      <c r="N1095">
        <v>64623</v>
      </c>
      <c r="O1095">
        <f>INDEX([1]Opioid_prescription_amounts!$C$2:$E$3144,MATCH(B1095,[1]Opioid_prescription_amounts!$C$2:$C$3144,0),2)</f>
        <v>962</v>
      </c>
      <c r="P1095">
        <f>INDEX([1]Opioid_prescription_amounts!$C$2:$E$3144,MATCH(B1095,[1]Opioid_prescription_amounts!$C$2:$C$3144,0),3)</f>
        <v>887.2</v>
      </c>
      <c r="Q1095" t="s">
        <v>1104</v>
      </c>
    </row>
    <row r="1096" spans="2:17" x14ac:dyDescent="0.25">
      <c r="B1096" t="str">
        <f t="shared" si="19"/>
        <v>Robertson</v>
      </c>
      <c r="C1096" t="s">
        <v>1105</v>
      </c>
      <c r="D1096">
        <v>2282</v>
      </c>
      <c r="E1096">
        <v>2282</v>
      </c>
      <c r="F1096">
        <v>2275</v>
      </c>
      <c r="G1096">
        <v>2290</v>
      </c>
      <c r="H1096">
        <v>2216</v>
      </c>
      <c r="I1096">
        <v>2216</v>
      </c>
      <c r="J1096">
        <v>2187</v>
      </c>
      <c r="K1096">
        <v>2135</v>
      </c>
      <c r="L1096">
        <v>2125</v>
      </c>
      <c r="M1096">
        <v>2132</v>
      </c>
      <c r="N1096">
        <v>2135</v>
      </c>
      <c r="O1096" t="str">
        <f>INDEX([1]Opioid_prescription_amounts!$C$2:$E$3144,MATCH(B1096,[1]Opioid_prescription_amounts!$C$2:$C$3144,0),2)</f>
        <v>N/A</v>
      </c>
      <c r="P1096" t="str">
        <f>INDEX([1]Opioid_prescription_amounts!$C$2:$E$3144,MATCH(B1096,[1]Opioid_prescription_amounts!$C$2:$C$3144,0),3)</f>
        <v>N/A</v>
      </c>
      <c r="Q1096" t="s">
        <v>1105</v>
      </c>
    </row>
    <row r="1097" spans="2:17" x14ac:dyDescent="0.25">
      <c r="B1097" t="str">
        <f t="shared" si="19"/>
        <v>Rockcastle</v>
      </c>
      <c r="C1097" t="s">
        <v>1106</v>
      </c>
      <c r="D1097">
        <v>17056</v>
      </c>
      <c r="E1097">
        <v>17056</v>
      </c>
      <c r="F1097">
        <v>17081</v>
      </c>
      <c r="G1097">
        <v>17110</v>
      </c>
      <c r="H1097">
        <v>17064</v>
      </c>
      <c r="I1097">
        <v>16748</v>
      </c>
      <c r="J1097">
        <v>16827</v>
      </c>
      <c r="K1097">
        <v>16933</v>
      </c>
      <c r="L1097">
        <v>16869</v>
      </c>
      <c r="M1097">
        <v>16757</v>
      </c>
      <c r="N1097">
        <v>16750</v>
      </c>
      <c r="O1097">
        <f>INDEX([1]Opioid_prescription_amounts!$C$2:$E$3144,MATCH(B1097,[1]Opioid_prescription_amounts!$C$2:$C$3144,0),2)</f>
        <v>738.7</v>
      </c>
      <c r="P1097">
        <f>INDEX([1]Opioid_prescription_amounts!$C$2:$E$3144,MATCH(B1097,[1]Opioid_prescription_amounts!$C$2:$C$3144,0),3)</f>
        <v>738.5</v>
      </c>
      <c r="Q1097" t="s">
        <v>1106</v>
      </c>
    </row>
    <row r="1098" spans="2:17" x14ac:dyDescent="0.25">
      <c r="B1098" t="str">
        <f t="shared" si="19"/>
        <v>Rowan</v>
      </c>
      <c r="C1098" t="s">
        <v>1107</v>
      </c>
      <c r="D1098">
        <v>23333</v>
      </c>
      <c r="E1098">
        <v>23336</v>
      </c>
      <c r="F1098">
        <v>23374</v>
      </c>
      <c r="G1098">
        <v>23562</v>
      </c>
      <c r="H1098">
        <v>23806</v>
      </c>
      <c r="I1098">
        <v>24221</v>
      </c>
      <c r="J1098">
        <v>24259</v>
      </c>
      <c r="K1098">
        <v>24655</v>
      </c>
      <c r="L1098">
        <v>24438</v>
      </c>
      <c r="M1098">
        <v>24562</v>
      </c>
      <c r="N1098">
        <v>24583</v>
      </c>
      <c r="O1098">
        <f>INDEX([1]Opioid_prescription_amounts!$C$2:$E$3144,MATCH(B1098,[1]Opioid_prescription_amounts!$C$2:$C$3144,0),2)</f>
        <v>1553.7</v>
      </c>
      <c r="P1098">
        <f>INDEX([1]Opioid_prescription_amounts!$C$2:$E$3144,MATCH(B1098,[1]Opioid_prescription_amounts!$C$2:$C$3144,0),3)</f>
        <v>1158.4000000000001</v>
      </c>
      <c r="Q1098" t="s">
        <v>1107</v>
      </c>
    </row>
    <row r="1099" spans="2:17" x14ac:dyDescent="0.25">
      <c r="B1099" t="str">
        <f t="shared" si="19"/>
        <v>Russell</v>
      </c>
      <c r="C1099" t="s">
        <v>1108</v>
      </c>
      <c r="D1099">
        <v>17565</v>
      </c>
      <c r="E1099">
        <v>17565</v>
      </c>
      <c r="F1099">
        <v>17574</v>
      </c>
      <c r="G1099">
        <v>17701</v>
      </c>
      <c r="H1099">
        <v>17641</v>
      </c>
      <c r="I1099">
        <v>17753</v>
      </c>
      <c r="J1099">
        <v>17789</v>
      </c>
      <c r="K1099">
        <v>17685</v>
      </c>
      <c r="L1099">
        <v>17767</v>
      </c>
      <c r="M1099">
        <v>17739</v>
      </c>
      <c r="N1099">
        <v>17821</v>
      </c>
      <c r="O1099">
        <f>INDEX([1]Opioid_prescription_amounts!$C$2:$E$3144,MATCH(B1099,[1]Opioid_prescription_amounts!$C$2:$C$3144,0),2)</f>
        <v>1284.4000000000001</v>
      </c>
      <c r="P1099">
        <f>INDEX([1]Opioid_prescription_amounts!$C$2:$E$3144,MATCH(B1099,[1]Opioid_prescription_amounts!$C$2:$C$3144,0),3)</f>
        <v>869</v>
      </c>
      <c r="Q1099" t="s">
        <v>1108</v>
      </c>
    </row>
    <row r="1100" spans="2:17" x14ac:dyDescent="0.25">
      <c r="B1100" t="str">
        <f t="shared" si="19"/>
        <v>Scott</v>
      </c>
      <c r="C1100" t="s">
        <v>1109</v>
      </c>
      <c r="D1100">
        <v>47173</v>
      </c>
      <c r="E1100">
        <v>47102</v>
      </c>
      <c r="F1100">
        <v>47280</v>
      </c>
      <c r="G1100">
        <v>47922</v>
      </c>
      <c r="H1100">
        <v>48984</v>
      </c>
      <c r="I1100">
        <v>50011</v>
      </c>
      <c r="J1100">
        <v>51225</v>
      </c>
      <c r="K1100">
        <v>52136</v>
      </c>
      <c r="L1100">
        <v>53401</v>
      </c>
      <c r="M1100">
        <v>54790</v>
      </c>
      <c r="N1100">
        <v>56031</v>
      </c>
      <c r="O1100">
        <f>INDEX([1]Opioid_prescription_amounts!$C$2:$E$3144,MATCH(B1100,[1]Opioid_prescription_amounts!$C$2:$C$3144,0),2)</f>
        <v>2048</v>
      </c>
      <c r="P1100">
        <f>INDEX([1]Opioid_prescription_amounts!$C$2:$E$3144,MATCH(B1100,[1]Opioid_prescription_amounts!$C$2:$C$3144,0),3)</f>
        <v>1463.8</v>
      </c>
      <c r="Q1100" t="s">
        <v>1109</v>
      </c>
    </row>
    <row r="1101" spans="2:17" x14ac:dyDescent="0.25">
      <c r="B1101" t="str">
        <f t="shared" si="19"/>
        <v>Shelby</v>
      </c>
      <c r="C1101" t="s">
        <v>1110</v>
      </c>
      <c r="D1101">
        <v>42074</v>
      </c>
      <c r="E1101">
        <v>42048</v>
      </c>
      <c r="F1101">
        <v>42267</v>
      </c>
      <c r="G1101">
        <v>42946</v>
      </c>
      <c r="H1101">
        <v>43776</v>
      </c>
      <c r="I1101">
        <v>44578</v>
      </c>
      <c r="J1101">
        <v>45215</v>
      </c>
      <c r="K1101">
        <v>45941</v>
      </c>
      <c r="L1101">
        <v>46762</v>
      </c>
      <c r="M1101">
        <v>47495</v>
      </c>
      <c r="N1101">
        <v>48518</v>
      </c>
      <c r="O1101">
        <f>INDEX([1]Opioid_prescription_amounts!$C$2:$E$3144,MATCH(B1101,[1]Opioid_prescription_amounts!$C$2:$C$3144,0),2)</f>
        <v>1119.7</v>
      </c>
      <c r="P1101">
        <f>INDEX([1]Opioid_prescription_amounts!$C$2:$E$3144,MATCH(B1101,[1]Opioid_prescription_amounts!$C$2:$C$3144,0),3)</f>
        <v>955.1</v>
      </c>
      <c r="Q1101" t="s">
        <v>1110</v>
      </c>
    </row>
    <row r="1102" spans="2:17" x14ac:dyDescent="0.25">
      <c r="B1102" t="str">
        <f t="shared" si="19"/>
        <v>Simpson</v>
      </c>
      <c r="C1102" t="s">
        <v>1111</v>
      </c>
      <c r="D1102">
        <v>17327</v>
      </c>
      <c r="E1102">
        <v>17330</v>
      </c>
      <c r="F1102">
        <v>17339</v>
      </c>
      <c r="G1102">
        <v>17306</v>
      </c>
      <c r="H1102">
        <v>17556</v>
      </c>
      <c r="I1102">
        <v>17695</v>
      </c>
      <c r="J1102">
        <v>17766</v>
      </c>
      <c r="K1102">
        <v>17908</v>
      </c>
      <c r="L1102">
        <v>18005</v>
      </c>
      <c r="M1102">
        <v>18105</v>
      </c>
      <c r="N1102">
        <v>18529</v>
      </c>
      <c r="O1102">
        <f>INDEX([1]Opioid_prescription_amounts!$C$2:$E$3144,MATCH(B1102,[1]Opioid_prescription_amounts!$C$2:$C$3144,0),2)</f>
        <v>1177.7</v>
      </c>
      <c r="P1102">
        <f>INDEX([1]Opioid_prescription_amounts!$C$2:$E$3144,MATCH(B1102,[1]Opioid_prescription_amounts!$C$2:$C$3144,0),3)</f>
        <v>756.1</v>
      </c>
      <c r="Q1102" t="s">
        <v>1111</v>
      </c>
    </row>
    <row r="1103" spans="2:17" x14ac:dyDescent="0.25">
      <c r="B1103" t="str">
        <f t="shared" si="19"/>
        <v>Spencer</v>
      </c>
      <c r="C1103" t="s">
        <v>1112</v>
      </c>
      <c r="D1103">
        <v>17061</v>
      </c>
      <c r="E1103">
        <v>17063</v>
      </c>
      <c r="F1103">
        <v>17121</v>
      </c>
      <c r="G1103">
        <v>17389</v>
      </c>
      <c r="H1103">
        <v>17446</v>
      </c>
      <c r="I1103">
        <v>17606</v>
      </c>
      <c r="J1103">
        <v>17741</v>
      </c>
      <c r="K1103">
        <v>17990</v>
      </c>
      <c r="L1103">
        <v>18234</v>
      </c>
      <c r="M1103">
        <v>18471</v>
      </c>
      <c r="N1103">
        <v>18794</v>
      </c>
      <c r="O1103">
        <f>INDEX([1]Opioid_prescription_amounts!$C$2:$E$3144,MATCH(B1103,[1]Opioid_prescription_amounts!$C$2:$C$3144,0),2)</f>
        <v>301.60000000000002</v>
      </c>
      <c r="P1103">
        <f>INDEX([1]Opioid_prescription_amounts!$C$2:$E$3144,MATCH(B1103,[1]Opioid_prescription_amounts!$C$2:$C$3144,0),3)</f>
        <v>487.5</v>
      </c>
      <c r="Q1103" t="s">
        <v>1112</v>
      </c>
    </row>
    <row r="1104" spans="2:17" x14ac:dyDescent="0.25">
      <c r="B1104" t="str">
        <f t="shared" si="19"/>
        <v>Taylor</v>
      </c>
      <c r="C1104" t="s">
        <v>1113</v>
      </c>
      <c r="D1104">
        <v>24512</v>
      </c>
      <c r="E1104">
        <v>24500</v>
      </c>
      <c r="F1104">
        <v>24664</v>
      </c>
      <c r="G1104">
        <v>24985</v>
      </c>
      <c r="H1104">
        <v>25071</v>
      </c>
      <c r="I1104">
        <v>25162</v>
      </c>
      <c r="J1104">
        <v>25362</v>
      </c>
      <c r="K1104">
        <v>25583</v>
      </c>
      <c r="L1104">
        <v>25442</v>
      </c>
      <c r="M1104">
        <v>25562</v>
      </c>
      <c r="N1104">
        <v>25549</v>
      </c>
      <c r="O1104">
        <f>INDEX([1]Opioid_prescription_amounts!$C$2:$E$3144,MATCH(B1104,[1]Opioid_prescription_amounts!$C$2:$C$3144,0),2)</f>
        <v>904.7</v>
      </c>
      <c r="P1104">
        <f>INDEX([1]Opioid_prescription_amounts!$C$2:$E$3144,MATCH(B1104,[1]Opioid_prescription_amounts!$C$2:$C$3144,0),3)</f>
        <v>1042.5999999999999</v>
      </c>
      <c r="Q1104" t="s">
        <v>1113</v>
      </c>
    </row>
    <row r="1105" spans="2:17" x14ac:dyDescent="0.25">
      <c r="B1105" t="str">
        <f t="shared" si="19"/>
        <v>Todd</v>
      </c>
      <c r="C1105" t="s">
        <v>1114</v>
      </c>
      <c r="D1105">
        <v>12460</v>
      </c>
      <c r="E1105">
        <v>12463</v>
      </c>
      <c r="F1105">
        <v>12432</v>
      </c>
      <c r="G1105">
        <v>12427</v>
      </c>
      <c r="H1105">
        <v>12622</v>
      </c>
      <c r="I1105">
        <v>12481</v>
      </c>
      <c r="J1105">
        <v>12436</v>
      </c>
      <c r="K1105">
        <v>12450</v>
      </c>
      <c r="L1105">
        <v>12353</v>
      </c>
      <c r="M1105">
        <v>12200</v>
      </c>
      <c r="N1105">
        <v>12311</v>
      </c>
      <c r="O1105">
        <f>INDEX([1]Opioid_prescription_amounts!$C$2:$E$3144,MATCH(B1105,[1]Opioid_prescription_amounts!$C$2:$C$3144,0),2)</f>
        <v>754.7</v>
      </c>
      <c r="P1105">
        <f>INDEX([1]Opioid_prescription_amounts!$C$2:$E$3144,MATCH(B1105,[1]Opioid_prescription_amounts!$C$2:$C$3144,0),3)</f>
        <v>393.1</v>
      </c>
      <c r="Q1105" t="s">
        <v>1114</v>
      </c>
    </row>
    <row r="1106" spans="2:17" x14ac:dyDescent="0.25">
      <c r="B1106" t="str">
        <f t="shared" si="19"/>
        <v>Trigg</v>
      </c>
      <c r="C1106" t="s">
        <v>1115</v>
      </c>
      <c r="D1106">
        <v>14339</v>
      </c>
      <c r="E1106">
        <v>14329</v>
      </c>
      <c r="F1106">
        <v>14324</v>
      </c>
      <c r="G1106">
        <v>14217</v>
      </c>
      <c r="H1106">
        <v>14415</v>
      </c>
      <c r="I1106">
        <v>14303</v>
      </c>
      <c r="J1106">
        <v>14130</v>
      </c>
      <c r="K1106">
        <v>14219</v>
      </c>
      <c r="L1106">
        <v>14304</v>
      </c>
      <c r="M1106">
        <v>14424</v>
      </c>
      <c r="N1106">
        <v>14643</v>
      </c>
      <c r="O1106">
        <f>INDEX([1]Opioid_prescription_amounts!$C$2:$E$3144,MATCH(B1106,[1]Opioid_prescription_amounts!$C$2:$C$3144,0),2)</f>
        <v>895.2</v>
      </c>
      <c r="P1106">
        <f>INDEX([1]Opioid_prescription_amounts!$C$2:$E$3144,MATCH(B1106,[1]Opioid_prescription_amounts!$C$2:$C$3144,0),3)</f>
        <v>203</v>
      </c>
      <c r="Q1106" t="s">
        <v>1115</v>
      </c>
    </row>
    <row r="1107" spans="2:17" x14ac:dyDescent="0.25">
      <c r="B1107" t="str">
        <f t="shared" si="19"/>
        <v>Trimble</v>
      </c>
      <c r="C1107" t="s">
        <v>1116</v>
      </c>
      <c r="D1107">
        <v>8809</v>
      </c>
      <c r="E1107">
        <v>8809</v>
      </c>
      <c r="F1107">
        <v>8812</v>
      </c>
      <c r="G1107">
        <v>8817</v>
      </c>
      <c r="H1107">
        <v>8851</v>
      </c>
      <c r="I1107">
        <v>8818</v>
      </c>
      <c r="J1107">
        <v>8738</v>
      </c>
      <c r="K1107">
        <v>8750</v>
      </c>
      <c r="L1107">
        <v>8616</v>
      </c>
      <c r="M1107">
        <v>8565</v>
      </c>
      <c r="N1107">
        <v>8515</v>
      </c>
      <c r="O1107">
        <f>INDEX([1]Opioid_prescription_amounts!$C$2:$E$3144,MATCH(B1107,[1]Opioid_prescription_amounts!$C$2:$C$3144,0),2)</f>
        <v>313.2</v>
      </c>
      <c r="P1107">
        <f>INDEX([1]Opioid_prescription_amounts!$C$2:$E$3144,MATCH(B1107,[1]Opioid_prescription_amounts!$C$2:$C$3144,0),3)</f>
        <v>304.60000000000002</v>
      </c>
      <c r="Q1107" t="s">
        <v>1116</v>
      </c>
    </row>
    <row r="1108" spans="2:17" x14ac:dyDescent="0.25">
      <c r="B1108" t="str">
        <f t="shared" si="19"/>
        <v>Union</v>
      </c>
      <c r="C1108" t="s">
        <v>1117</v>
      </c>
      <c r="D1108">
        <v>15007</v>
      </c>
      <c r="E1108">
        <v>15007</v>
      </c>
      <c r="F1108">
        <v>15278</v>
      </c>
      <c r="G1108">
        <v>15265</v>
      </c>
      <c r="H1108">
        <v>15088</v>
      </c>
      <c r="I1108">
        <v>15075</v>
      </c>
      <c r="J1108">
        <v>15092</v>
      </c>
      <c r="K1108">
        <v>14978</v>
      </c>
      <c r="L1108">
        <v>14796</v>
      </c>
      <c r="M1108">
        <v>14640</v>
      </c>
      <c r="N1108">
        <v>14505</v>
      </c>
      <c r="O1108">
        <f>INDEX([1]Opioid_prescription_amounts!$C$2:$E$3144,MATCH(B1108,[1]Opioid_prescription_amounts!$C$2:$C$3144,0),2)</f>
        <v>1064.5</v>
      </c>
      <c r="P1108">
        <f>INDEX([1]Opioid_prescription_amounts!$C$2:$E$3144,MATCH(B1108,[1]Opioid_prescription_amounts!$C$2:$C$3144,0),3)</f>
        <v>889.1</v>
      </c>
      <c r="Q1108" t="s">
        <v>1117</v>
      </c>
    </row>
    <row r="1109" spans="2:17" x14ac:dyDescent="0.25">
      <c r="B1109" t="str">
        <f t="shared" si="19"/>
        <v>Warren</v>
      </c>
      <c r="C1109" t="s">
        <v>1118</v>
      </c>
      <c r="D1109">
        <v>113792</v>
      </c>
      <c r="E1109">
        <v>113766</v>
      </c>
      <c r="F1109">
        <v>114325</v>
      </c>
      <c r="G1109">
        <v>115847</v>
      </c>
      <c r="H1109">
        <v>117406</v>
      </c>
      <c r="I1109">
        <v>119598</v>
      </c>
      <c r="J1109">
        <v>121304</v>
      </c>
      <c r="K1109">
        <v>124081</v>
      </c>
      <c r="L1109">
        <v>126493</v>
      </c>
      <c r="M1109">
        <v>128995</v>
      </c>
      <c r="N1109">
        <v>131264</v>
      </c>
      <c r="O1109" t="str">
        <f>INDEX([1]Opioid_prescription_amounts!$C$2:$E$3144,MATCH(B1109,[1]Opioid_prescription_amounts!$C$2:$C$3144,0),2)</f>
        <v>N/A</v>
      </c>
      <c r="P1109">
        <f>INDEX([1]Opioid_prescription_amounts!$C$2:$E$3144,MATCH(B1109,[1]Opioid_prescription_amounts!$C$2:$C$3144,0),3)</f>
        <v>5.8</v>
      </c>
      <c r="Q1109" t="s">
        <v>1118</v>
      </c>
    </row>
    <row r="1110" spans="2:17" x14ac:dyDescent="0.25">
      <c r="B1110" t="str">
        <f t="shared" si="19"/>
        <v>Washington</v>
      </c>
      <c r="C1110" t="s">
        <v>1119</v>
      </c>
      <c r="D1110">
        <v>11717</v>
      </c>
      <c r="E1110">
        <v>11717</v>
      </c>
      <c r="F1110">
        <v>11699</v>
      </c>
      <c r="G1110">
        <v>11696</v>
      </c>
      <c r="H1110">
        <v>11829</v>
      </c>
      <c r="I1110">
        <v>11860</v>
      </c>
      <c r="J1110">
        <v>11909</v>
      </c>
      <c r="K1110">
        <v>12023</v>
      </c>
      <c r="L1110">
        <v>12138</v>
      </c>
      <c r="M1110">
        <v>11939</v>
      </c>
      <c r="N1110">
        <v>12084</v>
      </c>
      <c r="O1110">
        <f>INDEX([1]Opioid_prescription_amounts!$C$2:$E$3144,MATCH(B1110,[1]Opioid_prescription_amounts!$C$2:$C$3144,0),2)</f>
        <v>236.6</v>
      </c>
      <c r="P1110">
        <f>INDEX([1]Opioid_prescription_amounts!$C$2:$E$3144,MATCH(B1110,[1]Opioid_prescription_amounts!$C$2:$C$3144,0),3)</f>
        <v>358.7</v>
      </c>
      <c r="Q1110" t="s">
        <v>1119</v>
      </c>
    </row>
    <row r="1111" spans="2:17" x14ac:dyDescent="0.25">
      <c r="B1111" t="str">
        <f t="shared" si="19"/>
        <v>Wayne</v>
      </c>
      <c r="C1111" t="s">
        <v>1120</v>
      </c>
      <c r="D1111">
        <v>20813</v>
      </c>
      <c r="E1111">
        <v>20813</v>
      </c>
      <c r="F1111">
        <v>20848</v>
      </c>
      <c r="G1111">
        <v>20899</v>
      </c>
      <c r="H1111">
        <v>20828</v>
      </c>
      <c r="I1111">
        <v>20786</v>
      </c>
      <c r="J1111">
        <v>20621</v>
      </c>
      <c r="K1111">
        <v>20609</v>
      </c>
      <c r="L1111">
        <v>20724</v>
      </c>
      <c r="M1111">
        <v>20621</v>
      </c>
      <c r="N1111">
        <v>20468</v>
      </c>
      <c r="O1111">
        <f>INDEX([1]Opioid_prescription_amounts!$C$2:$E$3144,MATCH(B1111,[1]Opioid_prescription_amounts!$C$2:$C$3144,0),2)</f>
        <v>1870.9</v>
      </c>
      <c r="P1111">
        <f>INDEX([1]Opioid_prescription_amounts!$C$2:$E$3144,MATCH(B1111,[1]Opioid_prescription_amounts!$C$2:$C$3144,0),3)</f>
        <v>1466.3</v>
      </c>
      <c r="Q1111" t="s">
        <v>1120</v>
      </c>
    </row>
    <row r="1112" spans="2:17" x14ac:dyDescent="0.25">
      <c r="B1112" t="str">
        <f t="shared" si="19"/>
        <v>Webster</v>
      </c>
      <c r="C1112" t="s">
        <v>1121</v>
      </c>
      <c r="D1112">
        <v>13621</v>
      </c>
      <c r="E1112">
        <v>13621</v>
      </c>
      <c r="F1112">
        <v>13579</v>
      </c>
      <c r="G1112">
        <v>13530</v>
      </c>
      <c r="H1112">
        <v>13467</v>
      </c>
      <c r="I1112">
        <v>13370</v>
      </c>
      <c r="J1112">
        <v>13206</v>
      </c>
      <c r="K1112">
        <v>13178</v>
      </c>
      <c r="L1112">
        <v>13209</v>
      </c>
      <c r="M1112">
        <v>13071</v>
      </c>
      <c r="N1112">
        <v>13111</v>
      </c>
      <c r="O1112" t="str">
        <f>INDEX([1]Opioid_prescription_amounts!$C$2:$E$3144,MATCH(B1112,[1]Opioid_prescription_amounts!$C$2:$C$3144,0),2)</f>
        <v>N/A</v>
      </c>
      <c r="P1112">
        <f>INDEX([1]Opioid_prescription_amounts!$C$2:$E$3144,MATCH(B1112,[1]Opioid_prescription_amounts!$C$2:$C$3144,0),3)</f>
        <v>357.5</v>
      </c>
      <c r="Q1112" t="s">
        <v>1121</v>
      </c>
    </row>
    <row r="1113" spans="2:17" x14ac:dyDescent="0.25">
      <c r="B1113" t="str">
        <f t="shared" si="19"/>
        <v>Whitley</v>
      </c>
      <c r="C1113" t="s">
        <v>1122</v>
      </c>
      <c r="D1113">
        <v>35637</v>
      </c>
      <c r="E1113">
        <v>35633</v>
      </c>
      <c r="F1113">
        <v>35718</v>
      </c>
      <c r="G1113">
        <v>35855</v>
      </c>
      <c r="H1113">
        <v>35779</v>
      </c>
      <c r="I1113">
        <v>35881</v>
      </c>
      <c r="J1113">
        <v>35847</v>
      </c>
      <c r="K1113">
        <v>36122</v>
      </c>
      <c r="L1113">
        <v>36103</v>
      </c>
      <c r="M1113">
        <v>36129</v>
      </c>
      <c r="N1113">
        <v>36242</v>
      </c>
      <c r="O1113">
        <f>INDEX([1]Opioid_prescription_amounts!$C$2:$E$3144,MATCH(B1113,[1]Opioid_prescription_amounts!$C$2:$C$3144,0),2)</f>
        <v>1213.7</v>
      </c>
      <c r="P1113">
        <f>INDEX([1]Opioid_prescription_amounts!$C$2:$E$3144,MATCH(B1113,[1]Opioid_prescription_amounts!$C$2:$C$3144,0),3)</f>
        <v>1014.8</v>
      </c>
      <c r="Q1113" t="s">
        <v>1122</v>
      </c>
    </row>
    <row r="1114" spans="2:17" x14ac:dyDescent="0.25">
      <c r="B1114" t="str">
        <f t="shared" si="19"/>
        <v>Wolfe</v>
      </c>
      <c r="C1114" t="s">
        <v>1123</v>
      </c>
      <c r="D1114">
        <v>7355</v>
      </c>
      <c r="E1114">
        <v>7357</v>
      </c>
      <c r="F1114">
        <v>7363</v>
      </c>
      <c r="G1114">
        <v>7365</v>
      </c>
      <c r="H1114">
        <v>7197</v>
      </c>
      <c r="I1114">
        <v>7283</v>
      </c>
      <c r="J1114">
        <v>7254</v>
      </c>
      <c r="K1114">
        <v>7245</v>
      </c>
      <c r="L1114">
        <v>7193</v>
      </c>
      <c r="M1114">
        <v>7245</v>
      </c>
      <c r="N1114">
        <v>7177</v>
      </c>
      <c r="O1114">
        <f>INDEX([1]Opioid_prescription_amounts!$C$2:$E$3144,MATCH(B1114,[1]Opioid_prescription_amounts!$C$2:$C$3144,0),2)</f>
        <v>524.29999999999995</v>
      </c>
      <c r="P1114">
        <f>INDEX([1]Opioid_prescription_amounts!$C$2:$E$3144,MATCH(B1114,[1]Opioid_prescription_amounts!$C$2:$C$3144,0),3)</f>
        <v>1617.5</v>
      </c>
      <c r="Q1114" t="s">
        <v>1123</v>
      </c>
    </row>
    <row r="1115" spans="2:17" x14ac:dyDescent="0.25">
      <c r="B1115" t="str">
        <f t="shared" si="19"/>
        <v>Woodford</v>
      </c>
      <c r="C1115" t="s">
        <v>1124</v>
      </c>
      <c r="D1115">
        <v>24939</v>
      </c>
      <c r="E1115">
        <v>24939</v>
      </c>
      <c r="F1115">
        <v>25033</v>
      </c>
      <c r="G1115">
        <v>24936</v>
      </c>
      <c r="H1115">
        <v>25114</v>
      </c>
      <c r="I1115">
        <v>25344</v>
      </c>
      <c r="J1115">
        <v>25585</v>
      </c>
      <c r="K1115">
        <v>25858</v>
      </c>
      <c r="L1115">
        <v>26113</v>
      </c>
      <c r="M1115">
        <v>26396</v>
      </c>
      <c r="N1115">
        <v>26533</v>
      </c>
      <c r="O1115">
        <f>INDEX([1]Opioid_prescription_amounts!$C$2:$E$3144,MATCH(B1115,[1]Opioid_prescription_amounts!$C$2:$C$3144,0),2)</f>
        <v>163.6</v>
      </c>
      <c r="P1115">
        <f>INDEX([1]Opioid_prescription_amounts!$C$2:$E$3144,MATCH(B1115,[1]Opioid_prescription_amounts!$C$2:$C$3144,0),3)</f>
        <v>190</v>
      </c>
      <c r="Q1115" t="s">
        <v>1124</v>
      </c>
    </row>
    <row r="1116" spans="2:17" x14ac:dyDescent="0.25">
      <c r="B1116" t="str">
        <f>LEFT(C1116,(FIND("Parish",C1116)-2))</f>
        <v>Acadia</v>
      </c>
      <c r="C1116" t="s">
        <v>1125</v>
      </c>
      <c r="D1116">
        <v>61773</v>
      </c>
      <c r="E1116">
        <v>61787</v>
      </c>
      <c r="F1116">
        <v>61875</v>
      </c>
      <c r="G1116">
        <v>61853</v>
      </c>
      <c r="H1116">
        <v>61991</v>
      </c>
      <c r="I1116">
        <v>62294</v>
      </c>
      <c r="J1116">
        <v>62664</v>
      </c>
      <c r="K1116">
        <v>62681</v>
      </c>
      <c r="L1116">
        <v>62793</v>
      </c>
      <c r="M1116">
        <v>62514</v>
      </c>
      <c r="N1116">
        <v>62190</v>
      </c>
      <c r="O1116">
        <f>INDEX([1]Opioid_prescription_amounts!$C$2:$E$3144,MATCH(B1116,[1]Opioid_prescription_amounts!$C$2:$C$3144,0),2)</f>
        <v>755.9</v>
      </c>
      <c r="P1116">
        <f>INDEX([1]Opioid_prescription_amounts!$C$2:$E$3144,MATCH(B1116,[1]Opioid_prescription_amounts!$C$2:$C$3144,0),3)</f>
        <v>423.4</v>
      </c>
      <c r="Q1116" t="s">
        <v>1125</v>
      </c>
    </row>
    <row r="1117" spans="2:17" x14ac:dyDescent="0.25">
      <c r="B1117" t="str">
        <f t="shared" ref="B1117:B1179" si="20">LEFT(C1117,(FIND("Parish",C1117)-2))</f>
        <v>Allen</v>
      </c>
      <c r="C1117" t="s">
        <v>1126</v>
      </c>
      <c r="D1117">
        <v>25764</v>
      </c>
      <c r="E1117">
        <v>25763</v>
      </c>
      <c r="F1117">
        <v>25718</v>
      </c>
      <c r="G1117">
        <v>25755</v>
      </c>
      <c r="H1117">
        <v>25638</v>
      </c>
      <c r="I1117">
        <v>25683</v>
      </c>
      <c r="J1117">
        <v>25729</v>
      </c>
      <c r="K1117">
        <v>25645</v>
      </c>
      <c r="L1117">
        <v>25693</v>
      </c>
      <c r="M1117">
        <v>25631</v>
      </c>
      <c r="N1117">
        <v>25605</v>
      </c>
      <c r="O1117">
        <f>INDEX([1]Opioid_prescription_amounts!$C$2:$E$3144,MATCH(B1117,[1]Opioid_prescription_amounts!$C$2:$C$3144,0),2)</f>
        <v>833.4</v>
      </c>
      <c r="P1117">
        <f>INDEX([1]Opioid_prescription_amounts!$C$2:$E$3144,MATCH(B1117,[1]Opioid_prescription_amounts!$C$2:$C$3144,0),3)</f>
        <v>699.3</v>
      </c>
      <c r="Q1117" t="s">
        <v>1126</v>
      </c>
    </row>
    <row r="1118" spans="2:17" x14ac:dyDescent="0.25">
      <c r="B1118" t="str">
        <f t="shared" si="20"/>
        <v>Ascension</v>
      </c>
      <c r="C1118" t="s">
        <v>1127</v>
      </c>
      <c r="D1118">
        <v>107215</v>
      </c>
      <c r="E1118">
        <v>107215</v>
      </c>
      <c r="F1118">
        <v>107886</v>
      </c>
      <c r="G1118">
        <v>110065</v>
      </c>
      <c r="H1118">
        <v>112218</v>
      </c>
      <c r="I1118">
        <v>114638</v>
      </c>
      <c r="J1118">
        <v>117287</v>
      </c>
      <c r="K1118">
        <v>119374</v>
      </c>
      <c r="L1118">
        <v>121520</v>
      </c>
      <c r="M1118">
        <v>123028</v>
      </c>
      <c r="N1118">
        <v>124672</v>
      </c>
      <c r="O1118">
        <f>INDEX([1]Opioid_prescription_amounts!$C$2:$E$3144,MATCH(B1118,[1]Opioid_prescription_amounts!$C$2:$C$3144,0),2)</f>
        <v>975.6</v>
      </c>
      <c r="P1118">
        <f>INDEX([1]Opioid_prescription_amounts!$C$2:$E$3144,MATCH(B1118,[1]Opioid_prescription_amounts!$C$2:$C$3144,0),3)</f>
        <v>739.3</v>
      </c>
      <c r="Q1118" t="s">
        <v>1127</v>
      </c>
    </row>
    <row r="1119" spans="2:17" x14ac:dyDescent="0.25">
      <c r="B1119" t="str">
        <f t="shared" si="20"/>
        <v>Assumption</v>
      </c>
      <c r="C1119" t="s">
        <v>1128</v>
      </c>
      <c r="D1119">
        <v>23421</v>
      </c>
      <c r="E1119">
        <v>23416</v>
      </c>
      <c r="F1119">
        <v>23333</v>
      </c>
      <c r="G1119">
        <v>23183</v>
      </c>
      <c r="H1119">
        <v>23072</v>
      </c>
      <c r="I1119">
        <v>23200</v>
      </c>
      <c r="J1119">
        <v>23047</v>
      </c>
      <c r="K1119">
        <v>22890</v>
      </c>
      <c r="L1119">
        <v>22751</v>
      </c>
      <c r="M1119">
        <v>22580</v>
      </c>
      <c r="N1119">
        <v>22300</v>
      </c>
      <c r="O1119">
        <f>INDEX([1]Opioid_prescription_amounts!$C$2:$E$3144,MATCH(B1119,[1]Opioid_prescription_amounts!$C$2:$C$3144,0),2)</f>
        <v>229.5</v>
      </c>
      <c r="P1119">
        <f>INDEX([1]Opioid_prescription_amounts!$C$2:$E$3144,MATCH(B1119,[1]Opioid_prescription_amounts!$C$2:$C$3144,0),3)</f>
        <v>204.5</v>
      </c>
      <c r="Q1119" t="s">
        <v>1128</v>
      </c>
    </row>
    <row r="1120" spans="2:17" x14ac:dyDescent="0.25">
      <c r="B1120" t="str">
        <f t="shared" si="20"/>
        <v>Avoyelles</v>
      </c>
      <c r="C1120" t="s">
        <v>1129</v>
      </c>
      <c r="D1120">
        <v>42073</v>
      </c>
      <c r="E1120">
        <v>42071</v>
      </c>
      <c r="F1120">
        <v>42106</v>
      </c>
      <c r="G1120">
        <v>41791</v>
      </c>
      <c r="H1120">
        <v>41572</v>
      </c>
      <c r="I1120">
        <v>41275</v>
      </c>
      <c r="J1120">
        <v>41089</v>
      </c>
      <c r="K1120">
        <v>40991</v>
      </c>
      <c r="L1120">
        <v>40997</v>
      </c>
      <c r="M1120">
        <v>40871</v>
      </c>
      <c r="N1120">
        <v>40462</v>
      </c>
      <c r="O1120">
        <f>INDEX([1]Opioid_prescription_amounts!$C$2:$E$3144,MATCH(B1120,[1]Opioid_prescription_amounts!$C$2:$C$3144,0),2)</f>
        <v>947.7</v>
      </c>
      <c r="P1120">
        <f>INDEX([1]Opioid_prescription_amounts!$C$2:$E$3144,MATCH(B1120,[1]Opioid_prescription_amounts!$C$2:$C$3144,0),3)</f>
        <v>937.5</v>
      </c>
      <c r="Q1120" t="s">
        <v>1129</v>
      </c>
    </row>
    <row r="1121" spans="2:17" x14ac:dyDescent="0.25">
      <c r="B1121" t="str">
        <f t="shared" si="20"/>
        <v>Beauregard</v>
      </c>
      <c r="C1121" t="s">
        <v>1130</v>
      </c>
      <c r="D1121">
        <v>35654</v>
      </c>
      <c r="E1121">
        <v>35654</v>
      </c>
      <c r="F1121">
        <v>35834</v>
      </c>
      <c r="G1121">
        <v>36090</v>
      </c>
      <c r="H1121">
        <v>36335</v>
      </c>
      <c r="I1121">
        <v>36267</v>
      </c>
      <c r="J1121">
        <v>36248</v>
      </c>
      <c r="K1121">
        <v>36530</v>
      </c>
      <c r="L1121">
        <v>36966</v>
      </c>
      <c r="M1121">
        <v>36847</v>
      </c>
      <c r="N1121">
        <v>37253</v>
      </c>
      <c r="O1121">
        <f>INDEX([1]Opioid_prescription_amounts!$C$2:$E$3144,MATCH(B1121,[1]Opioid_prescription_amounts!$C$2:$C$3144,0),2)</f>
        <v>1065.2</v>
      </c>
      <c r="P1121">
        <f>INDEX([1]Opioid_prescription_amounts!$C$2:$E$3144,MATCH(B1121,[1]Opioid_prescription_amounts!$C$2:$C$3144,0),3)</f>
        <v>457</v>
      </c>
      <c r="Q1121" t="s">
        <v>1130</v>
      </c>
    </row>
    <row r="1122" spans="2:17" x14ac:dyDescent="0.25">
      <c r="B1122" t="str">
        <f t="shared" si="20"/>
        <v>Bienville</v>
      </c>
      <c r="C1122" t="s">
        <v>1131</v>
      </c>
      <c r="D1122">
        <v>14353</v>
      </c>
      <c r="E1122">
        <v>14353</v>
      </c>
      <c r="F1122">
        <v>14308</v>
      </c>
      <c r="G1122">
        <v>14261</v>
      </c>
      <c r="H1122">
        <v>14194</v>
      </c>
      <c r="I1122">
        <v>13965</v>
      </c>
      <c r="J1122">
        <v>13785</v>
      </c>
      <c r="K1122">
        <v>13826</v>
      </c>
      <c r="L1122">
        <v>13780</v>
      </c>
      <c r="M1122">
        <v>13639</v>
      </c>
      <c r="N1122">
        <v>13308</v>
      </c>
      <c r="O1122" t="str">
        <f>INDEX([1]Opioid_prescription_amounts!$C$2:$E$3144,MATCH(B1122,[1]Opioid_prescription_amounts!$C$2:$C$3144,0),2)</f>
        <v>N/A</v>
      </c>
      <c r="P1122">
        <f>INDEX([1]Opioid_prescription_amounts!$C$2:$E$3144,MATCH(B1122,[1]Opioid_prescription_amounts!$C$2:$C$3144,0),3)</f>
        <v>416.2</v>
      </c>
      <c r="Q1122" t="s">
        <v>1131</v>
      </c>
    </row>
    <row r="1123" spans="2:17" x14ac:dyDescent="0.25">
      <c r="B1123" t="str">
        <f t="shared" si="20"/>
        <v>Bossier</v>
      </c>
      <c r="C1123" t="s">
        <v>1132</v>
      </c>
      <c r="D1123">
        <v>116979</v>
      </c>
      <c r="E1123">
        <v>117027</v>
      </c>
      <c r="F1123">
        <v>117669</v>
      </c>
      <c r="G1123">
        <v>120122</v>
      </c>
      <c r="H1123">
        <v>123154</v>
      </c>
      <c r="I1123">
        <v>124020</v>
      </c>
      <c r="J1123">
        <v>124875</v>
      </c>
      <c r="K1123">
        <v>125577</v>
      </c>
      <c r="L1123">
        <v>125962</v>
      </c>
      <c r="M1123">
        <v>127058</v>
      </c>
      <c r="N1123">
        <v>127185</v>
      </c>
      <c r="O1123">
        <f>INDEX([1]Opioid_prescription_amounts!$C$2:$E$3144,MATCH(B1123,[1]Opioid_prescription_amounts!$C$2:$C$3144,0),2)</f>
        <v>792.1</v>
      </c>
      <c r="P1123">
        <f>INDEX([1]Opioid_prescription_amounts!$C$2:$E$3144,MATCH(B1123,[1]Opioid_prescription_amounts!$C$2:$C$3144,0),3)</f>
        <v>681.4</v>
      </c>
      <c r="Q1123" t="s">
        <v>1132</v>
      </c>
    </row>
    <row r="1124" spans="2:17" x14ac:dyDescent="0.25">
      <c r="B1124" t="str">
        <f t="shared" si="20"/>
        <v>Caddo</v>
      </c>
      <c r="C1124" t="s">
        <v>1133</v>
      </c>
      <c r="D1124">
        <v>254969</v>
      </c>
      <c r="E1124">
        <v>254921</v>
      </c>
      <c r="F1124">
        <v>255599</v>
      </c>
      <c r="G1124">
        <v>256952</v>
      </c>
      <c r="H1124">
        <v>257248</v>
      </c>
      <c r="I1124">
        <v>255117</v>
      </c>
      <c r="J1124">
        <v>252604</v>
      </c>
      <c r="K1124">
        <v>251361</v>
      </c>
      <c r="L1124">
        <v>248885</v>
      </c>
      <c r="M1124">
        <v>246034</v>
      </c>
      <c r="N1124">
        <v>242922</v>
      </c>
      <c r="O1124">
        <f>INDEX([1]Opioid_prescription_amounts!$C$2:$E$3144,MATCH(B1124,[1]Opioid_prescription_amounts!$C$2:$C$3144,0),2)</f>
        <v>1037.8</v>
      </c>
      <c r="P1124">
        <f>INDEX([1]Opioid_prescription_amounts!$C$2:$E$3144,MATCH(B1124,[1]Opioid_prescription_amounts!$C$2:$C$3144,0),3)</f>
        <v>646.1</v>
      </c>
      <c r="Q1124" t="s">
        <v>1133</v>
      </c>
    </row>
    <row r="1125" spans="2:17" x14ac:dyDescent="0.25">
      <c r="B1125" t="str">
        <f t="shared" si="20"/>
        <v>Calcasieu</v>
      </c>
      <c r="C1125" t="s">
        <v>1134</v>
      </c>
      <c r="D1125">
        <v>192768</v>
      </c>
      <c r="E1125">
        <v>192773</v>
      </c>
      <c r="F1125">
        <v>193027</v>
      </c>
      <c r="G1125">
        <v>193838</v>
      </c>
      <c r="H1125">
        <v>194460</v>
      </c>
      <c r="I1125">
        <v>195474</v>
      </c>
      <c r="J1125">
        <v>196562</v>
      </c>
      <c r="K1125">
        <v>198427</v>
      </c>
      <c r="L1125">
        <v>200480</v>
      </c>
      <c r="M1125">
        <v>202330</v>
      </c>
      <c r="N1125">
        <v>203112</v>
      </c>
      <c r="O1125">
        <f>INDEX([1]Opioid_prescription_amounts!$C$2:$E$3144,MATCH(B1125,[1]Opioid_prescription_amounts!$C$2:$C$3144,0),2)</f>
        <v>748.2</v>
      </c>
      <c r="P1125">
        <f>INDEX([1]Opioid_prescription_amounts!$C$2:$E$3144,MATCH(B1125,[1]Opioid_prescription_amounts!$C$2:$C$3144,0),3)</f>
        <v>590.5</v>
      </c>
      <c r="Q1125" t="s">
        <v>1134</v>
      </c>
    </row>
    <row r="1126" spans="2:17" x14ac:dyDescent="0.25">
      <c r="B1126" t="str">
        <f t="shared" si="20"/>
        <v>Caldwell</v>
      </c>
      <c r="C1126" t="s">
        <v>1135</v>
      </c>
      <c r="D1126">
        <v>10132</v>
      </c>
      <c r="E1126">
        <v>10129</v>
      </c>
      <c r="F1126">
        <v>10153</v>
      </c>
      <c r="G1126">
        <v>10127</v>
      </c>
      <c r="H1126">
        <v>10045</v>
      </c>
      <c r="I1126">
        <v>9988</v>
      </c>
      <c r="J1126">
        <v>9952</v>
      </c>
      <c r="K1126">
        <v>10047</v>
      </c>
      <c r="L1126">
        <v>10075</v>
      </c>
      <c r="M1126">
        <v>9947</v>
      </c>
      <c r="N1126">
        <v>9960</v>
      </c>
      <c r="O1126">
        <f>INDEX([1]Opioid_prescription_amounts!$C$2:$E$3144,MATCH(B1126,[1]Opioid_prescription_amounts!$C$2:$C$3144,0),2)</f>
        <v>1144.5</v>
      </c>
      <c r="P1126">
        <f>INDEX([1]Opioid_prescription_amounts!$C$2:$E$3144,MATCH(B1126,[1]Opioid_prescription_amounts!$C$2:$C$3144,0),3)</f>
        <v>1100</v>
      </c>
      <c r="Q1126" t="s">
        <v>1135</v>
      </c>
    </row>
    <row r="1127" spans="2:17" x14ac:dyDescent="0.25">
      <c r="B1127" t="str">
        <f t="shared" si="20"/>
        <v>Cameron</v>
      </c>
      <c r="C1127" t="s">
        <v>1136</v>
      </c>
      <c r="D1127">
        <v>6839</v>
      </c>
      <c r="E1127">
        <v>6868</v>
      </c>
      <c r="F1127">
        <v>6916</v>
      </c>
      <c r="G1127">
        <v>6671</v>
      </c>
      <c r="H1127">
        <v>6629</v>
      </c>
      <c r="I1127">
        <v>6711</v>
      </c>
      <c r="J1127">
        <v>6725</v>
      </c>
      <c r="K1127">
        <v>6825</v>
      </c>
      <c r="L1127">
        <v>6895</v>
      </c>
      <c r="M1127">
        <v>6926</v>
      </c>
      <c r="N1127">
        <v>6968</v>
      </c>
      <c r="O1127" t="str">
        <f>INDEX([1]Opioid_prescription_amounts!$C$2:$E$3144,MATCH(B1127,[1]Opioid_prescription_amounts!$C$2:$C$3144,0),2)</f>
        <v>N/A</v>
      </c>
      <c r="P1127" t="str">
        <f>INDEX([1]Opioid_prescription_amounts!$C$2:$E$3144,MATCH(B1127,[1]Opioid_prescription_amounts!$C$2:$C$3144,0),3)</f>
        <v>N/A</v>
      </c>
      <c r="Q1127" t="s">
        <v>1136</v>
      </c>
    </row>
    <row r="1128" spans="2:17" x14ac:dyDescent="0.25">
      <c r="B1128" t="str">
        <f t="shared" si="20"/>
        <v>Catahoula</v>
      </c>
      <c r="C1128" t="s">
        <v>1137</v>
      </c>
      <c r="D1128">
        <v>10407</v>
      </c>
      <c r="E1128">
        <v>10407</v>
      </c>
      <c r="F1128">
        <v>10378</v>
      </c>
      <c r="G1128">
        <v>10287</v>
      </c>
      <c r="H1128">
        <v>10242</v>
      </c>
      <c r="I1128">
        <v>10253</v>
      </c>
      <c r="J1128">
        <v>10131</v>
      </c>
      <c r="K1128">
        <v>10027</v>
      </c>
      <c r="L1128">
        <v>9866</v>
      </c>
      <c r="M1128">
        <v>9833</v>
      </c>
      <c r="N1128">
        <v>9608</v>
      </c>
      <c r="O1128">
        <f>INDEX([1]Opioid_prescription_amounts!$C$2:$E$3144,MATCH(B1128,[1]Opioid_prescription_amounts!$C$2:$C$3144,0),2)</f>
        <v>936.5</v>
      </c>
      <c r="P1128">
        <f>INDEX([1]Opioid_prescription_amounts!$C$2:$E$3144,MATCH(B1128,[1]Opioid_prescription_amounts!$C$2:$C$3144,0),3)</f>
        <v>753.6</v>
      </c>
      <c r="Q1128" t="s">
        <v>1137</v>
      </c>
    </row>
    <row r="1129" spans="2:17" x14ac:dyDescent="0.25">
      <c r="B1129" t="str">
        <f t="shared" si="20"/>
        <v>Claiborne</v>
      </c>
      <c r="C1129" t="s">
        <v>1138</v>
      </c>
      <c r="D1129">
        <v>17195</v>
      </c>
      <c r="E1129">
        <v>17195</v>
      </c>
      <c r="F1129">
        <v>17175</v>
      </c>
      <c r="G1129">
        <v>16936</v>
      </c>
      <c r="H1129">
        <v>16869</v>
      </c>
      <c r="I1129">
        <v>16666</v>
      </c>
      <c r="J1129">
        <v>16405</v>
      </c>
      <c r="K1129">
        <v>16266</v>
      </c>
      <c r="L1129">
        <v>16147</v>
      </c>
      <c r="M1129">
        <v>16002</v>
      </c>
      <c r="N1129">
        <v>15944</v>
      </c>
      <c r="O1129" t="str">
        <f>INDEX([1]Opioid_prescription_amounts!$C$2:$E$3144,MATCH(B1129,[1]Opioid_prescription_amounts!$C$2:$C$3144,0),2)</f>
        <v>N/A</v>
      </c>
      <c r="P1129">
        <f>INDEX([1]Opioid_prescription_amounts!$C$2:$E$3144,MATCH(B1129,[1]Opioid_prescription_amounts!$C$2:$C$3144,0),3)</f>
        <v>618.5</v>
      </c>
      <c r="Q1129" t="s">
        <v>1138</v>
      </c>
    </row>
    <row r="1130" spans="2:17" x14ac:dyDescent="0.25">
      <c r="B1130" t="str">
        <f t="shared" si="20"/>
        <v>Concordia</v>
      </c>
      <c r="C1130" t="s">
        <v>1139</v>
      </c>
      <c r="D1130">
        <v>20822</v>
      </c>
      <c r="E1130">
        <v>20822</v>
      </c>
      <c r="F1130">
        <v>20840</v>
      </c>
      <c r="G1130">
        <v>20840</v>
      </c>
      <c r="H1130">
        <v>20498</v>
      </c>
      <c r="I1130">
        <v>20499</v>
      </c>
      <c r="J1130">
        <v>20479</v>
      </c>
      <c r="K1130">
        <v>20232</v>
      </c>
      <c r="L1130">
        <v>19973</v>
      </c>
      <c r="M1130">
        <v>19849</v>
      </c>
      <c r="N1130">
        <v>19572</v>
      </c>
      <c r="O1130">
        <f>INDEX([1]Opioid_prescription_amounts!$C$2:$E$3144,MATCH(B1130,[1]Opioid_prescription_amounts!$C$2:$C$3144,0),2)</f>
        <v>751.7</v>
      </c>
      <c r="P1130">
        <f>INDEX([1]Opioid_prescription_amounts!$C$2:$E$3144,MATCH(B1130,[1]Opioid_prescription_amounts!$C$2:$C$3144,0),3)</f>
        <v>386.4</v>
      </c>
      <c r="Q1130" t="s">
        <v>1139</v>
      </c>
    </row>
    <row r="1131" spans="2:17" x14ac:dyDescent="0.25">
      <c r="B1131" t="str">
        <f t="shared" si="20"/>
        <v>De Soto</v>
      </c>
      <c r="C1131" t="s">
        <v>1140</v>
      </c>
      <c r="D1131">
        <v>26656</v>
      </c>
      <c r="E1131">
        <v>26656</v>
      </c>
      <c r="F1131">
        <v>26669</v>
      </c>
      <c r="G1131">
        <v>26779</v>
      </c>
      <c r="H1131">
        <v>27024</v>
      </c>
      <c r="I1131">
        <v>27095</v>
      </c>
      <c r="J1131">
        <v>27068</v>
      </c>
      <c r="K1131">
        <v>27111</v>
      </c>
      <c r="L1131">
        <v>27198</v>
      </c>
      <c r="M1131">
        <v>27265</v>
      </c>
      <c r="N1131">
        <v>27436</v>
      </c>
      <c r="O1131">
        <f>INDEX([1]Opioid_prescription_amounts!$C$2:$E$3144,MATCH(B1131,[1]Opioid_prescription_amounts!$C$2:$C$3144,0),2)</f>
        <v>987</v>
      </c>
      <c r="P1131">
        <f>INDEX([1]Opioid_prescription_amounts!$C$2:$E$3144,MATCH(B1131,[1]Opioid_prescription_amounts!$C$2:$C$3144,0),3)</f>
        <v>685.4</v>
      </c>
      <c r="Q1131" t="s">
        <v>1140</v>
      </c>
    </row>
    <row r="1132" spans="2:17" x14ac:dyDescent="0.25">
      <c r="B1132" t="str">
        <f t="shared" si="20"/>
        <v>East Baton Rouge</v>
      </c>
      <c r="C1132" t="s">
        <v>1141</v>
      </c>
      <c r="D1132">
        <v>440171</v>
      </c>
      <c r="E1132">
        <v>440169</v>
      </c>
      <c r="F1132">
        <v>440559</v>
      </c>
      <c r="G1132">
        <v>441173</v>
      </c>
      <c r="H1132">
        <v>442592</v>
      </c>
      <c r="I1132">
        <v>443840</v>
      </c>
      <c r="J1132">
        <v>444798</v>
      </c>
      <c r="K1132">
        <v>445078</v>
      </c>
      <c r="L1132">
        <v>446029</v>
      </c>
      <c r="M1132">
        <v>443607</v>
      </c>
      <c r="N1132">
        <v>440956</v>
      </c>
      <c r="O1132">
        <f>INDEX([1]Opioid_prescription_amounts!$C$2:$E$3144,MATCH(B1132,[1]Opioid_prescription_amounts!$C$2:$C$3144,0),2)</f>
        <v>1029.3</v>
      </c>
      <c r="P1132">
        <f>INDEX([1]Opioid_prescription_amounts!$C$2:$E$3144,MATCH(B1132,[1]Opioid_prescription_amounts!$C$2:$C$3144,0),3)</f>
        <v>678.8</v>
      </c>
      <c r="Q1132" t="s">
        <v>1141</v>
      </c>
    </row>
    <row r="1133" spans="2:17" x14ac:dyDescent="0.25">
      <c r="B1133" t="str">
        <f t="shared" si="20"/>
        <v>East Carroll</v>
      </c>
      <c r="C1133" t="s">
        <v>1142</v>
      </c>
      <c r="D1133">
        <v>7759</v>
      </c>
      <c r="E1133">
        <v>7759</v>
      </c>
      <c r="F1133">
        <v>7737</v>
      </c>
      <c r="G1133">
        <v>7657</v>
      </c>
      <c r="H1133">
        <v>7577</v>
      </c>
      <c r="I1133">
        <v>7498</v>
      </c>
      <c r="J1133">
        <v>7442</v>
      </c>
      <c r="K1133">
        <v>7276</v>
      </c>
      <c r="L1133">
        <v>7236</v>
      </c>
      <c r="M1133">
        <v>7133</v>
      </c>
      <c r="N1133">
        <v>7037</v>
      </c>
      <c r="O1133">
        <f>INDEX([1]Opioid_prescription_amounts!$C$2:$E$3144,MATCH(B1133,[1]Opioid_prescription_amounts!$C$2:$C$3144,0),2)</f>
        <v>537.70000000000005</v>
      </c>
      <c r="P1133">
        <f>INDEX([1]Opioid_prescription_amounts!$C$2:$E$3144,MATCH(B1133,[1]Opioid_prescription_amounts!$C$2:$C$3144,0),3)</f>
        <v>513.9</v>
      </c>
      <c r="Q1133" t="s">
        <v>1142</v>
      </c>
    </row>
    <row r="1134" spans="2:17" x14ac:dyDescent="0.25">
      <c r="B1134" t="str">
        <f t="shared" si="20"/>
        <v>East Feliciana</v>
      </c>
      <c r="C1134" t="s">
        <v>1143</v>
      </c>
      <c r="D1134">
        <v>20267</v>
      </c>
      <c r="E1134">
        <v>20276</v>
      </c>
      <c r="F1134">
        <v>20172</v>
      </c>
      <c r="G1134">
        <v>20098</v>
      </c>
      <c r="H1134">
        <v>19875</v>
      </c>
      <c r="I1134">
        <v>19618</v>
      </c>
      <c r="J1134">
        <v>19694</v>
      </c>
      <c r="K1134">
        <v>19558</v>
      </c>
      <c r="L1134">
        <v>19528</v>
      </c>
      <c r="M1134">
        <v>19408</v>
      </c>
      <c r="N1134">
        <v>19305</v>
      </c>
      <c r="O1134">
        <f>INDEX([1]Opioid_prescription_amounts!$C$2:$E$3144,MATCH(B1134,[1]Opioid_prescription_amounts!$C$2:$C$3144,0),2)</f>
        <v>505.5</v>
      </c>
      <c r="P1134">
        <f>INDEX([1]Opioid_prescription_amounts!$C$2:$E$3144,MATCH(B1134,[1]Opioid_prescription_amounts!$C$2:$C$3144,0),3)</f>
        <v>382.7</v>
      </c>
      <c r="Q1134" t="s">
        <v>1143</v>
      </c>
    </row>
    <row r="1135" spans="2:17" x14ac:dyDescent="0.25">
      <c r="B1135" t="str">
        <f t="shared" si="20"/>
        <v>Evangeline</v>
      </c>
      <c r="C1135" t="s">
        <v>1144</v>
      </c>
      <c r="D1135">
        <v>33984</v>
      </c>
      <c r="E1135">
        <v>33988</v>
      </c>
      <c r="F1135">
        <v>33958</v>
      </c>
      <c r="G1135">
        <v>33839</v>
      </c>
      <c r="H1135">
        <v>33746</v>
      </c>
      <c r="I1135">
        <v>33826</v>
      </c>
      <c r="J1135">
        <v>33756</v>
      </c>
      <c r="K1135">
        <v>33713</v>
      </c>
      <c r="L1135">
        <v>33642</v>
      </c>
      <c r="M1135">
        <v>33625</v>
      </c>
      <c r="N1135">
        <v>33443</v>
      </c>
      <c r="O1135">
        <f>INDEX([1]Opioid_prescription_amounts!$C$2:$E$3144,MATCH(B1135,[1]Opioid_prescription_amounts!$C$2:$C$3144,0),2)</f>
        <v>1559.2</v>
      </c>
      <c r="P1135">
        <f>INDEX([1]Opioid_prescription_amounts!$C$2:$E$3144,MATCH(B1135,[1]Opioid_prescription_amounts!$C$2:$C$3144,0),3)</f>
        <v>1804.6</v>
      </c>
      <c r="Q1135" t="s">
        <v>1144</v>
      </c>
    </row>
    <row r="1136" spans="2:17" x14ac:dyDescent="0.25">
      <c r="B1136" t="str">
        <f t="shared" si="20"/>
        <v>Franklin</v>
      </c>
      <c r="C1136" t="s">
        <v>1145</v>
      </c>
      <c r="D1136">
        <v>20767</v>
      </c>
      <c r="E1136">
        <v>20767</v>
      </c>
      <c r="F1136">
        <v>20810</v>
      </c>
      <c r="G1136">
        <v>20768</v>
      </c>
      <c r="H1136">
        <v>20572</v>
      </c>
      <c r="I1136">
        <v>20509</v>
      </c>
      <c r="J1136">
        <v>20433</v>
      </c>
      <c r="K1136">
        <v>20388</v>
      </c>
      <c r="L1136">
        <v>20371</v>
      </c>
      <c r="M1136">
        <v>20261</v>
      </c>
      <c r="N1136">
        <v>20156</v>
      </c>
      <c r="O1136">
        <f>INDEX([1]Opioid_prescription_amounts!$C$2:$E$3144,MATCH(B1136,[1]Opioid_prescription_amounts!$C$2:$C$3144,0),2)</f>
        <v>1536.5</v>
      </c>
      <c r="P1136">
        <f>INDEX([1]Opioid_prescription_amounts!$C$2:$E$3144,MATCH(B1136,[1]Opioid_prescription_amounts!$C$2:$C$3144,0),3)</f>
        <v>1934.2</v>
      </c>
      <c r="Q1136" t="s">
        <v>1145</v>
      </c>
    </row>
    <row r="1137" spans="2:17" x14ac:dyDescent="0.25">
      <c r="B1137" t="str">
        <f t="shared" si="20"/>
        <v>Grant</v>
      </c>
      <c r="C1137" t="s">
        <v>1146</v>
      </c>
      <c r="D1137">
        <v>22309</v>
      </c>
      <c r="E1137">
        <v>22309</v>
      </c>
      <c r="F1137">
        <v>22335</v>
      </c>
      <c r="G1137">
        <v>22377</v>
      </c>
      <c r="H1137">
        <v>22382</v>
      </c>
      <c r="I1137">
        <v>22298</v>
      </c>
      <c r="J1137">
        <v>22353</v>
      </c>
      <c r="K1137">
        <v>22301</v>
      </c>
      <c r="L1137">
        <v>22282</v>
      </c>
      <c r="M1137">
        <v>22322</v>
      </c>
      <c r="N1137">
        <v>22482</v>
      </c>
      <c r="O1137">
        <f>INDEX([1]Opioid_prescription_amounts!$C$2:$E$3144,MATCH(B1137,[1]Opioid_prescription_amounts!$C$2:$C$3144,0),2)</f>
        <v>212.6</v>
      </c>
      <c r="P1137">
        <f>INDEX([1]Opioid_prescription_amounts!$C$2:$E$3144,MATCH(B1137,[1]Opioid_prescription_amounts!$C$2:$C$3144,0),3)</f>
        <v>735.9</v>
      </c>
      <c r="Q1137" t="s">
        <v>1146</v>
      </c>
    </row>
    <row r="1138" spans="2:17" x14ac:dyDescent="0.25">
      <c r="B1138" t="str">
        <f t="shared" si="20"/>
        <v>Iberia</v>
      </c>
      <c r="C1138" t="s">
        <v>1147</v>
      </c>
      <c r="D1138">
        <v>73240</v>
      </c>
      <c r="E1138">
        <v>73094</v>
      </c>
      <c r="F1138">
        <v>73122</v>
      </c>
      <c r="G1138">
        <v>73445</v>
      </c>
      <c r="H1138">
        <v>73671</v>
      </c>
      <c r="I1138">
        <v>73854</v>
      </c>
      <c r="J1138">
        <v>73744</v>
      </c>
      <c r="K1138">
        <v>73761</v>
      </c>
      <c r="L1138">
        <v>73008</v>
      </c>
      <c r="M1138">
        <v>72001</v>
      </c>
      <c r="N1138">
        <v>70941</v>
      </c>
      <c r="O1138">
        <f>INDEX([1]Opioid_prescription_amounts!$C$2:$E$3144,MATCH(B1138,[1]Opioid_prescription_amounts!$C$2:$C$3144,0),2)</f>
        <v>803.6</v>
      </c>
      <c r="P1138">
        <f>INDEX([1]Opioid_prescription_amounts!$C$2:$E$3144,MATCH(B1138,[1]Opioid_prescription_amounts!$C$2:$C$3144,0),3)</f>
        <v>499.7</v>
      </c>
      <c r="Q1138" t="s">
        <v>1147</v>
      </c>
    </row>
    <row r="1139" spans="2:17" x14ac:dyDescent="0.25">
      <c r="B1139" t="str">
        <f t="shared" si="20"/>
        <v>Iberville</v>
      </c>
      <c r="C1139" t="s">
        <v>1148</v>
      </c>
      <c r="D1139">
        <v>33387</v>
      </c>
      <c r="E1139">
        <v>33404</v>
      </c>
      <c r="F1139">
        <v>33390</v>
      </c>
      <c r="G1139">
        <v>33358</v>
      </c>
      <c r="H1139">
        <v>33327</v>
      </c>
      <c r="I1139">
        <v>33388</v>
      </c>
      <c r="J1139">
        <v>33135</v>
      </c>
      <c r="K1139">
        <v>33137</v>
      </c>
      <c r="L1139">
        <v>32869</v>
      </c>
      <c r="M1139">
        <v>32920</v>
      </c>
      <c r="N1139">
        <v>32721</v>
      </c>
      <c r="O1139">
        <f>INDEX([1]Opioid_prescription_amounts!$C$2:$E$3144,MATCH(B1139,[1]Opioid_prescription_amounts!$C$2:$C$3144,0),2)</f>
        <v>1496.4</v>
      </c>
      <c r="P1139">
        <f>INDEX([1]Opioid_prescription_amounts!$C$2:$E$3144,MATCH(B1139,[1]Opioid_prescription_amounts!$C$2:$C$3144,0),3)</f>
        <v>1219.4000000000001</v>
      </c>
      <c r="Q1139" t="s">
        <v>1148</v>
      </c>
    </row>
    <row r="1140" spans="2:17" x14ac:dyDescent="0.25">
      <c r="B1140" t="str">
        <f t="shared" si="20"/>
        <v>Jackson</v>
      </c>
      <c r="C1140" t="s">
        <v>1149</v>
      </c>
      <c r="D1140">
        <v>16274</v>
      </c>
      <c r="E1140">
        <v>16272</v>
      </c>
      <c r="F1140">
        <v>16307</v>
      </c>
      <c r="G1140">
        <v>16348</v>
      </c>
      <c r="H1140">
        <v>16263</v>
      </c>
      <c r="I1140">
        <v>16130</v>
      </c>
      <c r="J1140">
        <v>15989</v>
      </c>
      <c r="K1140">
        <v>15948</v>
      </c>
      <c r="L1140">
        <v>15899</v>
      </c>
      <c r="M1140">
        <v>15893</v>
      </c>
      <c r="N1140">
        <v>15902</v>
      </c>
      <c r="O1140">
        <f>INDEX([1]Opioid_prescription_amounts!$C$2:$E$3144,MATCH(B1140,[1]Opioid_prescription_amounts!$C$2:$C$3144,0),2)</f>
        <v>1026.8</v>
      </c>
      <c r="P1140">
        <f>INDEX([1]Opioid_prescription_amounts!$C$2:$E$3144,MATCH(B1140,[1]Opioid_prescription_amounts!$C$2:$C$3144,0),3)</f>
        <v>902.1</v>
      </c>
      <c r="Q1140" t="s">
        <v>1149</v>
      </c>
    </row>
    <row r="1141" spans="2:17" x14ac:dyDescent="0.25">
      <c r="B1141" t="str">
        <f t="shared" si="20"/>
        <v>Jefferson</v>
      </c>
      <c r="C1141" t="s">
        <v>1150</v>
      </c>
      <c r="D1141">
        <v>432552</v>
      </c>
      <c r="E1141">
        <v>432573</v>
      </c>
      <c r="F1141">
        <v>432608</v>
      </c>
      <c r="G1141">
        <v>434060</v>
      </c>
      <c r="H1141">
        <v>433964</v>
      </c>
      <c r="I1141">
        <v>434296</v>
      </c>
      <c r="J1141">
        <v>434131</v>
      </c>
      <c r="K1141">
        <v>435275</v>
      </c>
      <c r="L1141">
        <v>436749</v>
      </c>
      <c r="M1141">
        <v>436296</v>
      </c>
      <c r="N1141">
        <v>434051</v>
      </c>
      <c r="O1141">
        <f>INDEX([1]Opioid_prescription_amounts!$C$2:$E$3144,MATCH(B1141,[1]Opioid_prescription_amounts!$C$2:$C$3144,0),2)</f>
        <v>1147.5</v>
      </c>
      <c r="P1141">
        <f>INDEX([1]Opioid_prescription_amounts!$C$2:$E$3144,MATCH(B1141,[1]Opioid_prescription_amounts!$C$2:$C$3144,0),3)</f>
        <v>1039.0999999999999</v>
      </c>
      <c r="Q1141" t="s">
        <v>1150</v>
      </c>
    </row>
    <row r="1142" spans="2:17" x14ac:dyDescent="0.25">
      <c r="B1142" t="str">
        <f t="shared" si="20"/>
        <v>Jefferson Davis</v>
      </c>
      <c r="C1142" t="s">
        <v>1151</v>
      </c>
      <c r="D1142">
        <v>31594</v>
      </c>
      <c r="E1142">
        <v>31592</v>
      </c>
      <c r="F1142">
        <v>31633</v>
      </c>
      <c r="G1142">
        <v>31590</v>
      </c>
      <c r="H1142">
        <v>31446</v>
      </c>
      <c r="I1142">
        <v>31297</v>
      </c>
      <c r="J1142">
        <v>31448</v>
      </c>
      <c r="K1142">
        <v>31431</v>
      </c>
      <c r="L1142">
        <v>31382</v>
      </c>
      <c r="M1142">
        <v>31491</v>
      </c>
      <c r="N1142">
        <v>31582</v>
      </c>
      <c r="O1142">
        <f>INDEX([1]Opioid_prescription_amounts!$C$2:$E$3144,MATCH(B1142,[1]Opioid_prescription_amounts!$C$2:$C$3144,0),2)</f>
        <v>854.6</v>
      </c>
      <c r="P1142">
        <f>INDEX([1]Opioid_prescription_amounts!$C$2:$E$3144,MATCH(B1142,[1]Opioid_prescription_amounts!$C$2:$C$3144,0),3)</f>
        <v>741.6</v>
      </c>
      <c r="Q1142" t="s">
        <v>1151</v>
      </c>
    </row>
    <row r="1143" spans="2:17" x14ac:dyDescent="0.25">
      <c r="B1143" t="str">
        <f t="shared" si="20"/>
        <v>Lafayette</v>
      </c>
      <c r="C1143" t="s">
        <v>1152</v>
      </c>
      <c r="D1143">
        <v>221578</v>
      </c>
      <c r="E1143">
        <v>221724</v>
      </c>
      <c r="F1143">
        <v>222264</v>
      </c>
      <c r="G1143">
        <v>224591</v>
      </c>
      <c r="H1143">
        <v>227230</v>
      </c>
      <c r="I1143">
        <v>231414</v>
      </c>
      <c r="J1143">
        <v>235650</v>
      </c>
      <c r="K1143">
        <v>239281</v>
      </c>
      <c r="L1143">
        <v>241209</v>
      </c>
      <c r="M1143">
        <v>241534</v>
      </c>
      <c r="N1143">
        <v>242782</v>
      </c>
      <c r="O1143" t="str">
        <f>INDEX([1]Opioid_prescription_amounts!$C$2:$E$3144,MATCH(B1143,[1]Opioid_prescription_amounts!$C$2:$C$3144,0),2)</f>
        <v>N/A</v>
      </c>
      <c r="P1143">
        <f>INDEX([1]Opioid_prescription_amounts!$C$2:$E$3144,MATCH(B1143,[1]Opioid_prescription_amounts!$C$2:$C$3144,0),3)</f>
        <v>13.1</v>
      </c>
      <c r="Q1143" t="s">
        <v>1152</v>
      </c>
    </row>
    <row r="1144" spans="2:17" x14ac:dyDescent="0.25">
      <c r="B1144" t="str">
        <f t="shared" si="20"/>
        <v>Lafourche</v>
      </c>
      <c r="C1144" t="s">
        <v>1153</v>
      </c>
      <c r="D1144">
        <v>96318</v>
      </c>
      <c r="E1144">
        <v>96662</v>
      </c>
      <c r="F1144">
        <v>96764</v>
      </c>
      <c r="G1144">
        <v>97087</v>
      </c>
      <c r="H1144">
        <v>97187</v>
      </c>
      <c r="I1144">
        <v>97291</v>
      </c>
      <c r="J1144">
        <v>97906</v>
      </c>
      <c r="K1144">
        <v>98323</v>
      </c>
      <c r="L1144">
        <v>98522</v>
      </c>
      <c r="M1144">
        <v>98202</v>
      </c>
      <c r="N1144">
        <v>98115</v>
      </c>
      <c r="O1144">
        <f>INDEX([1]Opioid_prescription_amounts!$C$2:$E$3144,MATCH(B1144,[1]Opioid_prescription_amounts!$C$2:$C$3144,0),2)</f>
        <v>583.70000000000005</v>
      </c>
      <c r="P1144">
        <f>INDEX([1]Opioid_prescription_amounts!$C$2:$E$3144,MATCH(B1144,[1]Opioid_prescription_amounts!$C$2:$C$3144,0),3)</f>
        <v>606.79999999999995</v>
      </c>
      <c r="Q1144" t="s">
        <v>1153</v>
      </c>
    </row>
    <row r="1145" spans="2:17" x14ac:dyDescent="0.25">
      <c r="B1145" t="str">
        <f t="shared" si="20"/>
        <v>LaSalle</v>
      </c>
      <c r="C1145" t="s">
        <v>1154</v>
      </c>
      <c r="D1145">
        <v>14890</v>
      </c>
      <c r="E1145">
        <v>14890</v>
      </c>
      <c r="F1145">
        <v>14908</v>
      </c>
      <c r="G1145">
        <v>14939</v>
      </c>
      <c r="H1145">
        <v>14861</v>
      </c>
      <c r="I1145">
        <v>14822</v>
      </c>
      <c r="J1145">
        <v>14876</v>
      </c>
      <c r="K1145">
        <v>14985</v>
      </c>
      <c r="L1145">
        <v>15036</v>
      </c>
      <c r="M1145">
        <v>14929</v>
      </c>
      <c r="N1145">
        <v>14917</v>
      </c>
      <c r="O1145">
        <v>873.2</v>
      </c>
      <c r="P1145">
        <v>820</v>
      </c>
      <c r="Q1145" t="s">
        <v>1154</v>
      </c>
    </row>
    <row r="1146" spans="2:17" x14ac:dyDescent="0.25">
      <c r="B1146" t="str">
        <f t="shared" si="20"/>
        <v>Lincoln</v>
      </c>
      <c r="C1146" t="s">
        <v>1155</v>
      </c>
      <c r="D1146">
        <v>46735</v>
      </c>
      <c r="E1146">
        <v>46740</v>
      </c>
      <c r="F1146">
        <v>46849</v>
      </c>
      <c r="G1146">
        <v>47054</v>
      </c>
      <c r="H1146">
        <v>47026</v>
      </c>
      <c r="I1146">
        <v>47235</v>
      </c>
      <c r="J1146">
        <v>47199</v>
      </c>
      <c r="K1146">
        <v>47437</v>
      </c>
      <c r="L1146">
        <v>47484</v>
      </c>
      <c r="M1146">
        <v>47465</v>
      </c>
      <c r="N1146">
        <v>47196</v>
      </c>
      <c r="O1146">
        <f>INDEX([1]Opioid_prescription_amounts!$C$2:$E$3144,MATCH(B1146,[1]Opioid_prescription_amounts!$C$2:$C$3144,0),2)</f>
        <v>224.3</v>
      </c>
      <c r="P1146">
        <f>INDEX([1]Opioid_prescription_amounts!$C$2:$E$3144,MATCH(B1146,[1]Opioid_prescription_amounts!$C$2:$C$3144,0),3)</f>
        <v>520.6</v>
      </c>
      <c r="Q1146" t="s">
        <v>1155</v>
      </c>
    </row>
    <row r="1147" spans="2:17" x14ac:dyDescent="0.25">
      <c r="B1147" t="str">
        <f t="shared" si="20"/>
        <v>Livingston</v>
      </c>
      <c r="C1147" t="s">
        <v>1156</v>
      </c>
      <c r="D1147">
        <v>128026</v>
      </c>
      <c r="E1147">
        <v>128015</v>
      </c>
      <c r="F1147">
        <v>128679</v>
      </c>
      <c r="G1147">
        <v>130158</v>
      </c>
      <c r="H1147">
        <v>131815</v>
      </c>
      <c r="I1147">
        <v>134012</v>
      </c>
      <c r="J1147">
        <v>135517</v>
      </c>
      <c r="K1147">
        <v>137463</v>
      </c>
      <c r="L1147">
        <v>139970</v>
      </c>
      <c r="M1147">
        <v>138038</v>
      </c>
      <c r="N1147">
        <v>139567</v>
      </c>
      <c r="O1147">
        <f>INDEX([1]Opioid_prescription_amounts!$C$2:$E$3144,MATCH(B1147,[1]Opioid_prescription_amounts!$C$2:$C$3144,0),2)</f>
        <v>660.9</v>
      </c>
      <c r="P1147">
        <f>INDEX([1]Opioid_prescription_amounts!$C$2:$E$3144,MATCH(B1147,[1]Opioid_prescription_amounts!$C$2:$C$3144,0),3)</f>
        <v>553</v>
      </c>
      <c r="Q1147" t="s">
        <v>1156</v>
      </c>
    </row>
    <row r="1148" spans="2:17" x14ac:dyDescent="0.25">
      <c r="B1148" t="str">
        <f t="shared" si="20"/>
        <v>Madison</v>
      </c>
      <c r="C1148" t="s">
        <v>1157</v>
      </c>
      <c r="D1148">
        <v>12093</v>
      </c>
      <c r="E1148">
        <v>12099</v>
      </c>
      <c r="F1148">
        <v>12105</v>
      </c>
      <c r="G1148">
        <v>11975</v>
      </c>
      <c r="H1148">
        <v>12211</v>
      </c>
      <c r="I1148">
        <v>11909</v>
      </c>
      <c r="J1148">
        <v>11819</v>
      </c>
      <c r="K1148">
        <v>11552</v>
      </c>
      <c r="L1148">
        <v>11484</v>
      </c>
      <c r="M1148">
        <v>11343</v>
      </c>
      <c r="N1148">
        <v>11161</v>
      </c>
      <c r="O1148">
        <f>INDEX([1]Opioid_prescription_amounts!$C$2:$E$3144,MATCH(B1148,[1]Opioid_prescription_amounts!$C$2:$C$3144,0),2)</f>
        <v>985.4</v>
      </c>
      <c r="P1148">
        <f>INDEX([1]Opioid_prescription_amounts!$C$2:$E$3144,MATCH(B1148,[1]Opioid_prescription_amounts!$C$2:$C$3144,0),3)</f>
        <v>882.9</v>
      </c>
      <c r="Q1148" t="s">
        <v>1157</v>
      </c>
    </row>
    <row r="1149" spans="2:17" x14ac:dyDescent="0.25">
      <c r="B1149" t="str">
        <f t="shared" si="20"/>
        <v>Morehouse</v>
      </c>
      <c r="C1149" t="s">
        <v>1158</v>
      </c>
      <c r="D1149">
        <v>27979</v>
      </c>
      <c r="E1149">
        <v>27979</v>
      </c>
      <c r="F1149">
        <v>27872</v>
      </c>
      <c r="G1149">
        <v>27478</v>
      </c>
      <c r="H1149">
        <v>27378</v>
      </c>
      <c r="I1149">
        <v>26940</v>
      </c>
      <c r="J1149">
        <v>26655</v>
      </c>
      <c r="K1149">
        <v>26309</v>
      </c>
      <c r="L1149">
        <v>25910</v>
      </c>
      <c r="M1149">
        <v>25687</v>
      </c>
      <c r="N1149">
        <v>25398</v>
      </c>
      <c r="O1149">
        <f>INDEX([1]Opioid_prescription_amounts!$C$2:$E$3144,MATCH(B1149,[1]Opioid_prescription_amounts!$C$2:$C$3144,0),2)</f>
        <v>554.79999999999995</v>
      </c>
      <c r="P1149">
        <f>INDEX([1]Opioid_prescription_amounts!$C$2:$E$3144,MATCH(B1149,[1]Opioid_prescription_amounts!$C$2:$C$3144,0),3)</f>
        <v>620.70000000000005</v>
      </c>
      <c r="Q1149" t="s">
        <v>1158</v>
      </c>
    </row>
    <row r="1150" spans="2:17" x14ac:dyDescent="0.25">
      <c r="B1150" t="str">
        <f t="shared" si="20"/>
        <v>Natchitoches</v>
      </c>
      <c r="C1150" t="s">
        <v>1159</v>
      </c>
      <c r="D1150">
        <v>39566</v>
      </c>
      <c r="E1150">
        <v>39569</v>
      </c>
      <c r="F1150">
        <v>39527</v>
      </c>
      <c r="G1150">
        <v>39380</v>
      </c>
      <c r="H1150">
        <v>39335</v>
      </c>
      <c r="I1150">
        <v>39114</v>
      </c>
      <c r="J1150">
        <v>39117</v>
      </c>
      <c r="K1150">
        <v>38996</v>
      </c>
      <c r="L1150">
        <v>39005</v>
      </c>
      <c r="M1150">
        <v>39038</v>
      </c>
      <c r="N1150">
        <v>38659</v>
      </c>
      <c r="O1150">
        <f>INDEX([1]Opioid_prescription_amounts!$C$2:$E$3144,MATCH(B1150,[1]Opioid_prescription_amounts!$C$2:$C$3144,0),2)</f>
        <v>373.2</v>
      </c>
      <c r="P1150">
        <f>INDEX([1]Opioid_prescription_amounts!$C$2:$E$3144,MATCH(B1150,[1]Opioid_prescription_amounts!$C$2:$C$3144,0),3)</f>
        <v>309</v>
      </c>
      <c r="Q1150" t="s">
        <v>1159</v>
      </c>
    </row>
    <row r="1151" spans="2:17" x14ac:dyDescent="0.25">
      <c r="B1151" t="str">
        <f t="shared" si="20"/>
        <v>Orleans</v>
      </c>
      <c r="C1151" t="s">
        <v>1160</v>
      </c>
      <c r="D1151">
        <v>343829</v>
      </c>
      <c r="E1151">
        <v>343828</v>
      </c>
      <c r="F1151">
        <v>347770</v>
      </c>
      <c r="G1151">
        <v>360686</v>
      </c>
      <c r="H1151">
        <v>369761</v>
      </c>
      <c r="I1151">
        <v>378623</v>
      </c>
      <c r="J1151">
        <v>383930</v>
      </c>
      <c r="K1151">
        <v>389791</v>
      </c>
      <c r="L1151">
        <v>391977</v>
      </c>
      <c r="M1151">
        <v>391538</v>
      </c>
      <c r="N1151">
        <v>391006</v>
      </c>
      <c r="O1151">
        <f>INDEX([1]Opioid_prescription_amounts!$C$2:$E$3144,MATCH(B1151,[1]Opioid_prescription_amounts!$C$2:$C$3144,0),2)</f>
        <v>352.2</v>
      </c>
      <c r="P1151">
        <f>INDEX([1]Opioid_prescription_amounts!$C$2:$E$3144,MATCH(B1151,[1]Opioid_prescription_amounts!$C$2:$C$3144,0),3)</f>
        <v>313.89999999999998</v>
      </c>
      <c r="Q1151" t="s">
        <v>1160</v>
      </c>
    </row>
    <row r="1152" spans="2:17" x14ac:dyDescent="0.25">
      <c r="B1152" t="str">
        <f t="shared" si="20"/>
        <v>Ouachita</v>
      </c>
      <c r="C1152" t="s">
        <v>1161</v>
      </c>
      <c r="D1152">
        <v>153720</v>
      </c>
      <c r="E1152">
        <v>153731</v>
      </c>
      <c r="F1152">
        <v>153967</v>
      </c>
      <c r="G1152">
        <v>154631</v>
      </c>
      <c r="H1152">
        <v>155239</v>
      </c>
      <c r="I1152">
        <v>156047</v>
      </c>
      <c r="J1152">
        <v>156351</v>
      </c>
      <c r="K1152">
        <v>156877</v>
      </c>
      <c r="L1152">
        <v>156917</v>
      </c>
      <c r="M1152">
        <v>155757</v>
      </c>
      <c r="N1152">
        <v>154475</v>
      </c>
      <c r="O1152">
        <f>INDEX([1]Opioid_prescription_amounts!$C$2:$E$3144,MATCH(B1152,[1]Opioid_prescription_amounts!$C$2:$C$3144,0),2)</f>
        <v>934.6</v>
      </c>
      <c r="P1152">
        <f>INDEX([1]Opioid_prescription_amounts!$C$2:$E$3144,MATCH(B1152,[1]Opioid_prescription_amounts!$C$2:$C$3144,0),3)</f>
        <v>1251.7</v>
      </c>
      <c r="Q1152" t="s">
        <v>1161</v>
      </c>
    </row>
    <row r="1153" spans="2:17" x14ac:dyDescent="0.25">
      <c r="B1153" t="str">
        <f t="shared" si="20"/>
        <v>Plaquemines</v>
      </c>
      <c r="C1153" t="s">
        <v>1162</v>
      </c>
      <c r="D1153">
        <v>23042</v>
      </c>
      <c r="E1153">
        <v>23039</v>
      </c>
      <c r="F1153">
        <v>23122</v>
      </c>
      <c r="G1153">
        <v>23586</v>
      </c>
      <c r="H1153">
        <v>23831</v>
      </c>
      <c r="I1153">
        <v>23515</v>
      </c>
      <c r="J1153">
        <v>23312</v>
      </c>
      <c r="K1153">
        <v>23443</v>
      </c>
      <c r="L1153">
        <v>23331</v>
      </c>
      <c r="M1153">
        <v>23367</v>
      </c>
      <c r="N1153">
        <v>23410</v>
      </c>
      <c r="O1153" t="str">
        <f>INDEX([1]Opioid_prescription_amounts!$C$2:$E$3144,MATCH(B1153,[1]Opioid_prescription_amounts!$C$2:$C$3144,0),2)</f>
        <v>N/A</v>
      </c>
      <c r="P1153">
        <f>INDEX([1]Opioid_prescription_amounts!$C$2:$E$3144,MATCH(B1153,[1]Opioid_prescription_amounts!$C$2:$C$3144,0),3)</f>
        <v>20.399999999999999</v>
      </c>
      <c r="Q1153" t="s">
        <v>1162</v>
      </c>
    </row>
    <row r="1154" spans="2:17" x14ac:dyDescent="0.25">
      <c r="B1154" t="str">
        <f t="shared" si="20"/>
        <v>Pointe Coupee</v>
      </c>
      <c r="C1154" t="s">
        <v>1163</v>
      </c>
      <c r="D1154">
        <v>22802</v>
      </c>
      <c r="E1154">
        <v>22805</v>
      </c>
      <c r="F1154">
        <v>22818</v>
      </c>
      <c r="G1154">
        <v>22806</v>
      </c>
      <c r="H1154">
        <v>22676</v>
      </c>
      <c r="I1154">
        <v>22423</v>
      </c>
      <c r="J1154">
        <v>22309</v>
      </c>
      <c r="K1154">
        <v>22207</v>
      </c>
      <c r="L1154">
        <v>22124</v>
      </c>
      <c r="M1154">
        <v>22212</v>
      </c>
      <c r="N1154">
        <v>21940</v>
      </c>
      <c r="O1154">
        <f>INDEX([1]Opioid_prescription_amounts!$C$2:$E$3144,MATCH(B1154,[1]Opioid_prescription_amounts!$C$2:$C$3144,0),2)</f>
        <v>536.70000000000005</v>
      </c>
      <c r="P1154">
        <f>INDEX([1]Opioid_prescription_amounts!$C$2:$E$3144,MATCH(B1154,[1]Opioid_prescription_amounts!$C$2:$C$3144,0),3)</f>
        <v>586.1</v>
      </c>
      <c r="Q1154" t="s">
        <v>1163</v>
      </c>
    </row>
    <row r="1155" spans="2:17" x14ac:dyDescent="0.25">
      <c r="B1155" t="str">
        <f t="shared" si="20"/>
        <v>Rapides</v>
      </c>
      <c r="C1155" t="s">
        <v>1164</v>
      </c>
      <c r="D1155">
        <v>131613</v>
      </c>
      <c r="E1155">
        <v>131609</v>
      </c>
      <c r="F1155">
        <v>131757</v>
      </c>
      <c r="G1155">
        <v>132001</v>
      </c>
      <c r="H1155">
        <v>132002</v>
      </c>
      <c r="I1155">
        <v>132319</v>
      </c>
      <c r="J1155">
        <v>132207</v>
      </c>
      <c r="K1155">
        <v>131801</v>
      </c>
      <c r="L1155">
        <v>131878</v>
      </c>
      <c r="M1155">
        <v>131282</v>
      </c>
      <c r="N1155">
        <v>130562</v>
      </c>
      <c r="O1155">
        <f>INDEX([1]Opioid_prescription_amounts!$C$2:$E$3144,MATCH(B1155,[1]Opioid_prescription_amounts!$C$2:$C$3144,0),2)</f>
        <v>1458</v>
      </c>
      <c r="P1155">
        <f>INDEX([1]Opioid_prescription_amounts!$C$2:$E$3144,MATCH(B1155,[1]Opioid_prescription_amounts!$C$2:$C$3144,0),3)</f>
        <v>1233.4000000000001</v>
      </c>
      <c r="Q1155" t="s">
        <v>1164</v>
      </c>
    </row>
    <row r="1156" spans="2:17" x14ac:dyDescent="0.25">
      <c r="B1156" t="str">
        <f t="shared" si="20"/>
        <v>Red River</v>
      </c>
      <c r="C1156" t="s">
        <v>1165</v>
      </c>
      <c r="D1156">
        <v>9091</v>
      </c>
      <c r="E1156">
        <v>9091</v>
      </c>
      <c r="F1156">
        <v>9099</v>
      </c>
      <c r="G1156">
        <v>9082</v>
      </c>
      <c r="H1156">
        <v>9072</v>
      </c>
      <c r="I1156">
        <v>8959</v>
      </c>
      <c r="J1156">
        <v>8760</v>
      </c>
      <c r="K1156">
        <v>8714</v>
      </c>
      <c r="L1156">
        <v>8621</v>
      </c>
      <c r="M1156">
        <v>8519</v>
      </c>
      <c r="N1156">
        <v>8477</v>
      </c>
      <c r="O1156" t="str">
        <f>INDEX([1]Opioid_prescription_amounts!$C$2:$E$3144,MATCH(B1156,[1]Opioid_prescription_amounts!$C$2:$C$3144,0),2)</f>
        <v>N/A</v>
      </c>
      <c r="P1156">
        <f>INDEX([1]Opioid_prescription_amounts!$C$2:$E$3144,MATCH(B1156,[1]Opioid_prescription_amounts!$C$2:$C$3144,0),3)</f>
        <v>250.5</v>
      </c>
      <c r="Q1156" t="s">
        <v>1165</v>
      </c>
    </row>
    <row r="1157" spans="2:17" x14ac:dyDescent="0.25">
      <c r="B1157" t="str">
        <f t="shared" si="20"/>
        <v>Richland</v>
      </c>
      <c r="C1157" t="s">
        <v>1166</v>
      </c>
      <c r="D1157">
        <v>20725</v>
      </c>
      <c r="E1157">
        <v>20724</v>
      </c>
      <c r="F1157">
        <v>20759</v>
      </c>
      <c r="G1157">
        <v>20888</v>
      </c>
      <c r="H1157">
        <v>20918</v>
      </c>
      <c r="I1157">
        <v>20918</v>
      </c>
      <c r="J1157">
        <v>20763</v>
      </c>
      <c r="K1157">
        <v>20551</v>
      </c>
      <c r="L1157">
        <v>20451</v>
      </c>
      <c r="M1157">
        <v>20415</v>
      </c>
      <c r="N1157">
        <v>20192</v>
      </c>
      <c r="O1157">
        <f>INDEX([1]Opioid_prescription_amounts!$C$2:$E$3144,MATCH(B1157,[1]Opioid_prescription_amounts!$C$2:$C$3144,0),2)</f>
        <v>782.3</v>
      </c>
      <c r="P1157">
        <f>INDEX([1]Opioid_prescription_amounts!$C$2:$E$3144,MATCH(B1157,[1]Opioid_prescription_amounts!$C$2:$C$3144,0),3)</f>
        <v>697.7</v>
      </c>
      <c r="Q1157" t="s">
        <v>1166</v>
      </c>
    </row>
    <row r="1158" spans="2:17" x14ac:dyDescent="0.25">
      <c r="B1158" t="str">
        <f t="shared" si="20"/>
        <v>Sabine</v>
      </c>
      <c r="C1158" t="s">
        <v>1167</v>
      </c>
      <c r="D1158">
        <v>24233</v>
      </c>
      <c r="E1158">
        <v>24233</v>
      </c>
      <c r="F1158">
        <v>24233</v>
      </c>
      <c r="G1158">
        <v>24425</v>
      </c>
      <c r="H1158">
        <v>24326</v>
      </c>
      <c r="I1158">
        <v>24266</v>
      </c>
      <c r="J1158">
        <v>24118</v>
      </c>
      <c r="K1158">
        <v>24215</v>
      </c>
      <c r="L1158">
        <v>24068</v>
      </c>
      <c r="M1158">
        <v>24009</v>
      </c>
      <c r="N1158">
        <v>24032</v>
      </c>
      <c r="O1158">
        <f>INDEX([1]Opioid_prescription_amounts!$C$2:$E$3144,MATCH(B1158,[1]Opioid_prescription_amounts!$C$2:$C$3144,0),2)</f>
        <v>682.6</v>
      </c>
      <c r="P1158">
        <f>INDEX([1]Opioid_prescription_amounts!$C$2:$E$3144,MATCH(B1158,[1]Opioid_prescription_amounts!$C$2:$C$3144,0),3)</f>
        <v>340.9</v>
      </c>
      <c r="Q1158" t="s">
        <v>1167</v>
      </c>
    </row>
    <row r="1159" spans="2:17" x14ac:dyDescent="0.25">
      <c r="B1159" t="str">
        <f t="shared" si="20"/>
        <v>St. Bernard</v>
      </c>
      <c r="C1159" t="s">
        <v>1168</v>
      </c>
      <c r="D1159">
        <v>35897</v>
      </c>
      <c r="E1159">
        <v>35897</v>
      </c>
      <c r="F1159">
        <v>36824</v>
      </c>
      <c r="G1159">
        <v>39515</v>
      </c>
      <c r="H1159">
        <v>41485</v>
      </c>
      <c r="I1159">
        <v>43434</v>
      </c>
      <c r="J1159">
        <v>44441</v>
      </c>
      <c r="K1159">
        <v>45425</v>
      </c>
      <c r="L1159">
        <v>45775</v>
      </c>
      <c r="M1159">
        <v>46108</v>
      </c>
      <c r="N1159">
        <v>46721</v>
      </c>
      <c r="O1159">
        <v>777.6</v>
      </c>
      <c r="P1159">
        <v>1234.5</v>
      </c>
      <c r="Q1159" t="s">
        <v>1168</v>
      </c>
    </row>
    <row r="1160" spans="2:17" x14ac:dyDescent="0.25">
      <c r="B1160" t="str">
        <f t="shared" si="20"/>
        <v>St. Charles</v>
      </c>
      <c r="C1160" t="s">
        <v>1169</v>
      </c>
      <c r="D1160">
        <v>52780</v>
      </c>
      <c r="E1160">
        <v>52888</v>
      </c>
      <c r="F1160">
        <v>52817</v>
      </c>
      <c r="G1160">
        <v>52385</v>
      </c>
      <c r="H1160">
        <v>52419</v>
      </c>
      <c r="I1160">
        <v>52614</v>
      </c>
      <c r="J1160">
        <v>52679</v>
      </c>
      <c r="K1160">
        <v>52583</v>
      </c>
      <c r="L1160">
        <v>52806</v>
      </c>
      <c r="M1160">
        <v>52673</v>
      </c>
      <c r="N1160">
        <v>52879</v>
      </c>
      <c r="O1160">
        <v>549.79999999999995</v>
      </c>
      <c r="P1160">
        <v>509.9</v>
      </c>
      <c r="Q1160" t="s">
        <v>1169</v>
      </c>
    </row>
    <row r="1161" spans="2:17" x14ac:dyDescent="0.25">
      <c r="B1161" t="str">
        <f t="shared" si="20"/>
        <v>St. Helena</v>
      </c>
      <c r="C1161" t="s">
        <v>1170</v>
      </c>
      <c r="D1161">
        <v>11203</v>
      </c>
      <c r="E1161">
        <v>11207</v>
      </c>
      <c r="F1161">
        <v>11199</v>
      </c>
      <c r="G1161">
        <v>10958</v>
      </c>
      <c r="H1161">
        <v>10982</v>
      </c>
      <c r="I1161">
        <v>10775</v>
      </c>
      <c r="J1161">
        <v>10524</v>
      </c>
      <c r="K1161">
        <v>10469</v>
      </c>
      <c r="L1161">
        <v>10413</v>
      </c>
      <c r="M1161">
        <v>10385</v>
      </c>
      <c r="N1161">
        <v>10262</v>
      </c>
      <c r="O1161">
        <v>369.1</v>
      </c>
      <c r="P1161">
        <v>234.8</v>
      </c>
      <c r="Q1161" t="s">
        <v>1170</v>
      </c>
    </row>
    <row r="1162" spans="2:17" x14ac:dyDescent="0.25">
      <c r="B1162" t="str">
        <f t="shared" si="20"/>
        <v>St. James</v>
      </c>
      <c r="C1162" t="s">
        <v>1171</v>
      </c>
      <c r="D1162">
        <v>22102</v>
      </c>
      <c r="E1162">
        <v>22101</v>
      </c>
      <c r="F1162">
        <v>22048</v>
      </c>
      <c r="G1162">
        <v>21780</v>
      </c>
      <c r="H1162">
        <v>21632</v>
      </c>
      <c r="I1162">
        <v>21608</v>
      </c>
      <c r="J1162">
        <v>21516</v>
      </c>
      <c r="K1162">
        <v>21480</v>
      </c>
      <c r="L1162">
        <v>21427</v>
      </c>
      <c r="M1162">
        <v>21324</v>
      </c>
      <c r="N1162">
        <v>21037</v>
      </c>
      <c r="O1162">
        <v>301.7</v>
      </c>
      <c r="P1162">
        <v>311.89999999999998</v>
      </c>
      <c r="Q1162" t="s">
        <v>1171</v>
      </c>
    </row>
    <row r="1163" spans="2:17" x14ac:dyDescent="0.25">
      <c r="B1163" t="str">
        <f t="shared" si="20"/>
        <v>St. John the Baptist</v>
      </c>
      <c r="C1163" t="s">
        <v>1172</v>
      </c>
      <c r="D1163">
        <v>45924</v>
      </c>
      <c r="E1163">
        <v>45809</v>
      </c>
      <c r="F1163">
        <v>45594</v>
      </c>
      <c r="G1163">
        <v>45066</v>
      </c>
      <c r="H1163">
        <v>44725</v>
      </c>
      <c r="I1163">
        <v>43576</v>
      </c>
      <c r="J1163">
        <v>43723</v>
      </c>
      <c r="K1163">
        <v>43542</v>
      </c>
      <c r="L1163">
        <v>43440</v>
      </c>
      <c r="M1163">
        <v>43339</v>
      </c>
      <c r="N1163">
        <v>43184</v>
      </c>
      <c r="O1163">
        <v>381.4</v>
      </c>
      <c r="P1163">
        <v>461.9</v>
      </c>
      <c r="Q1163" t="s">
        <v>1172</v>
      </c>
    </row>
    <row r="1164" spans="2:17" x14ac:dyDescent="0.25">
      <c r="B1164" t="str">
        <f t="shared" si="20"/>
        <v>St. Landry</v>
      </c>
      <c r="C1164" t="s">
        <v>1173</v>
      </c>
      <c r="D1164">
        <v>83384</v>
      </c>
      <c r="E1164">
        <v>83384</v>
      </c>
      <c r="F1164">
        <v>83489</v>
      </c>
      <c r="G1164">
        <v>83432</v>
      </c>
      <c r="H1164">
        <v>83459</v>
      </c>
      <c r="I1164">
        <v>83410</v>
      </c>
      <c r="J1164">
        <v>83674</v>
      </c>
      <c r="K1164">
        <v>83628</v>
      </c>
      <c r="L1164">
        <v>83731</v>
      </c>
      <c r="M1164">
        <v>83447</v>
      </c>
      <c r="N1164">
        <v>82764</v>
      </c>
      <c r="O1164">
        <v>1281.0999999999999</v>
      </c>
      <c r="P1164">
        <v>1250</v>
      </c>
      <c r="Q1164" t="s">
        <v>1173</v>
      </c>
    </row>
    <row r="1165" spans="2:17" x14ac:dyDescent="0.25">
      <c r="B1165" t="str">
        <f t="shared" si="20"/>
        <v>St. Martin</v>
      </c>
      <c r="C1165" t="s">
        <v>1174</v>
      </c>
      <c r="D1165">
        <v>52160</v>
      </c>
      <c r="E1165">
        <v>52160</v>
      </c>
      <c r="F1165">
        <v>52261</v>
      </c>
      <c r="G1165">
        <v>52791</v>
      </c>
      <c r="H1165">
        <v>52649</v>
      </c>
      <c r="I1165">
        <v>52939</v>
      </c>
      <c r="J1165">
        <v>53299</v>
      </c>
      <c r="K1165">
        <v>53883</v>
      </c>
      <c r="L1165">
        <v>53838</v>
      </c>
      <c r="M1165">
        <v>54121</v>
      </c>
      <c r="N1165">
        <v>53621</v>
      </c>
      <c r="O1165">
        <v>641.6</v>
      </c>
      <c r="P1165">
        <v>560</v>
      </c>
      <c r="Q1165" t="s">
        <v>1174</v>
      </c>
    </row>
    <row r="1166" spans="2:17" x14ac:dyDescent="0.25">
      <c r="B1166" t="str">
        <f t="shared" si="20"/>
        <v>St. Mary</v>
      </c>
      <c r="C1166" t="s">
        <v>1175</v>
      </c>
      <c r="D1166">
        <v>54650</v>
      </c>
      <c r="E1166">
        <v>54650</v>
      </c>
      <c r="F1166">
        <v>54557</v>
      </c>
      <c r="G1166">
        <v>54190</v>
      </c>
      <c r="H1166">
        <v>53570</v>
      </c>
      <c r="I1166">
        <v>53590</v>
      </c>
      <c r="J1166">
        <v>53283</v>
      </c>
      <c r="K1166">
        <v>52881</v>
      </c>
      <c r="L1166">
        <v>52059</v>
      </c>
      <c r="M1166">
        <v>50672</v>
      </c>
      <c r="N1166">
        <v>49774</v>
      </c>
      <c r="O1166">
        <v>783</v>
      </c>
      <c r="P1166">
        <v>771.2</v>
      </c>
      <c r="Q1166" t="s">
        <v>1175</v>
      </c>
    </row>
    <row r="1167" spans="2:17" x14ac:dyDescent="0.25">
      <c r="B1167" t="str">
        <f t="shared" si="20"/>
        <v>St. Tammany</v>
      </c>
      <c r="C1167" t="s">
        <v>1176</v>
      </c>
      <c r="D1167">
        <v>233740</v>
      </c>
      <c r="E1167">
        <v>233754</v>
      </c>
      <c r="F1167">
        <v>234537</v>
      </c>
      <c r="G1167">
        <v>236813</v>
      </c>
      <c r="H1167">
        <v>239041</v>
      </c>
      <c r="I1167">
        <v>241941</v>
      </c>
      <c r="J1167">
        <v>245232</v>
      </c>
      <c r="K1167">
        <v>248913</v>
      </c>
      <c r="L1167">
        <v>252389</v>
      </c>
      <c r="M1167">
        <v>255820</v>
      </c>
      <c r="N1167">
        <v>258111</v>
      </c>
      <c r="O1167">
        <v>1021.1</v>
      </c>
      <c r="P1167">
        <v>807.1</v>
      </c>
      <c r="Q1167" t="s">
        <v>1176</v>
      </c>
    </row>
    <row r="1168" spans="2:17" x14ac:dyDescent="0.25">
      <c r="B1168" t="str">
        <f t="shared" si="20"/>
        <v>Tangipahoa</v>
      </c>
      <c r="C1168" t="s">
        <v>1177</v>
      </c>
      <c r="D1168">
        <v>121097</v>
      </c>
      <c r="E1168">
        <v>121107</v>
      </c>
      <c r="F1168">
        <v>121482</v>
      </c>
      <c r="G1168">
        <v>122684</v>
      </c>
      <c r="H1168">
        <v>123639</v>
      </c>
      <c r="I1168">
        <v>125526</v>
      </c>
      <c r="J1168">
        <v>127022</v>
      </c>
      <c r="K1168">
        <v>128740</v>
      </c>
      <c r="L1168">
        <v>130657</v>
      </c>
      <c r="M1168">
        <v>132322</v>
      </c>
      <c r="N1168">
        <v>133777</v>
      </c>
      <c r="O1168">
        <f>INDEX([1]Opioid_prescription_amounts!$C$2:$E$3144,MATCH(B1168,[1]Opioid_prescription_amounts!$C$2:$C$3144,0),2)</f>
        <v>1060.3</v>
      </c>
      <c r="P1168">
        <f>INDEX([1]Opioid_prescription_amounts!$C$2:$E$3144,MATCH(B1168,[1]Opioid_prescription_amounts!$C$2:$C$3144,0),3)</f>
        <v>1023.2</v>
      </c>
      <c r="Q1168" t="s">
        <v>1177</v>
      </c>
    </row>
    <row r="1169" spans="2:17" x14ac:dyDescent="0.25">
      <c r="B1169" t="str">
        <f t="shared" si="20"/>
        <v>Tensas</v>
      </c>
      <c r="C1169" t="s">
        <v>1178</v>
      </c>
      <c r="D1169">
        <v>5252</v>
      </c>
      <c r="E1169">
        <v>5252</v>
      </c>
      <c r="F1169">
        <v>5231</v>
      </c>
      <c r="G1169">
        <v>5092</v>
      </c>
      <c r="H1169">
        <v>4999</v>
      </c>
      <c r="I1169">
        <v>4934</v>
      </c>
      <c r="J1169">
        <v>4853</v>
      </c>
      <c r="K1169">
        <v>4773</v>
      </c>
      <c r="L1169">
        <v>4657</v>
      </c>
      <c r="M1169">
        <v>4583</v>
      </c>
      <c r="N1169">
        <v>4462</v>
      </c>
      <c r="O1169" t="str">
        <f>INDEX([1]Opioid_prescription_amounts!$C$2:$E$3144,MATCH(B1169,[1]Opioid_prescription_amounts!$C$2:$C$3144,0),2)</f>
        <v>N/A</v>
      </c>
      <c r="P1169">
        <f>INDEX([1]Opioid_prescription_amounts!$C$2:$E$3144,MATCH(B1169,[1]Opioid_prescription_amounts!$C$2:$C$3144,0),3)</f>
        <v>189.5</v>
      </c>
      <c r="Q1169" t="s">
        <v>1178</v>
      </c>
    </row>
    <row r="1170" spans="2:17" x14ac:dyDescent="0.25">
      <c r="B1170" t="str">
        <f t="shared" si="20"/>
        <v>Terrebonne</v>
      </c>
      <c r="C1170" t="s">
        <v>1179</v>
      </c>
      <c r="D1170">
        <v>111860</v>
      </c>
      <c r="E1170">
        <v>111522</v>
      </c>
      <c r="F1170">
        <v>111482</v>
      </c>
      <c r="G1170">
        <v>111597</v>
      </c>
      <c r="H1170">
        <v>111679</v>
      </c>
      <c r="I1170">
        <v>112687</v>
      </c>
      <c r="J1170">
        <v>113470</v>
      </c>
      <c r="K1170">
        <v>113796</v>
      </c>
      <c r="L1170">
        <v>112957</v>
      </c>
      <c r="M1170">
        <v>111691</v>
      </c>
      <c r="N1170">
        <v>111021</v>
      </c>
      <c r="O1170">
        <f>INDEX([1]Opioid_prescription_amounts!$C$2:$E$3144,MATCH(B1170,[1]Opioid_prescription_amounts!$C$2:$C$3144,0),2)</f>
        <v>807.5</v>
      </c>
      <c r="P1170">
        <f>INDEX([1]Opioid_prescription_amounts!$C$2:$E$3144,MATCH(B1170,[1]Opioid_prescription_amounts!$C$2:$C$3144,0),3)</f>
        <v>716</v>
      </c>
      <c r="Q1170" t="s">
        <v>1179</v>
      </c>
    </row>
    <row r="1171" spans="2:17" x14ac:dyDescent="0.25">
      <c r="B1171" t="str">
        <f t="shared" si="20"/>
        <v>Union</v>
      </c>
      <c r="C1171" t="s">
        <v>1180</v>
      </c>
      <c r="D1171">
        <v>22721</v>
      </c>
      <c r="E1171">
        <v>22774</v>
      </c>
      <c r="F1171">
        <v>22832</v>
      </c>
      <c r="G1171">
        <v>22757</v>
      </c>
      <c r="H1171">
        <v>22521</v>
      </c>
      <c r="I1171">
        <v>22458</v>
      </c>
      <c r="J1171">
        <v>22561</v>
      </c>
      <c r="K1171">
        <v>22492</v>
      </c>
      <c r="L1171">
        <v>22536</v>
      </c>
      <c r="M1171">
        <v>22454</v>
      </c>
      <c r="N1171">
        <v>22330</v>
      </c>
      <c r="O1171">
        <f>INDEX([1]Opioid_prescription_amounts!$C$2:$E$3144,MATCH(B1171,[1]Opioid_prescription_amounts!$C$2:$C$3144,0),2)</f>
        <v>1064.5</v>
      </c>
      <c r="P1171">
        <f>INDEX([1]Opioid_prescription_amounts!$C$2:$E$3144,MATCH(B1171,[1]Opioid_prescription_amounts!$C$2:$C$3144,0),3)</f>
        <v>889.1</v>
      </c>
      <c r="Q1171" t="s">
        <v>1180</v>
      </c>
    </row>
    <row r="1172" spans="2:17" x14ac:dyDescent="0.25">
      <c r="B1172" t="str">
        <f t="shared" si="20"/>
        <v>Vermilion</v>
      </c>
      <c r="C1172" t="s">
        <v>1181</v>
      </c>
      <c r="D1172">
        <v>57999</v>
      </c>
      <c r="E1172">
        <v>57971</v>
      </c>
      <c r="F1172">
        <v>58098</v>
      </c>
      <c r="G1172">
        <v>58205</v>
      </c>
      <c r="H1172">
        <v>58645</v>
      </c>
      <c r="I1172">
        <v>59298</v>
      </c>
      <c r="J1172">
        <v>59545</v>
      </c>
      <c r="K1172">
        <v>59931</v>
      </c>
      <c r="L1172">
        <v>60093</v>
      </c>
      <c r="M1172">
        <v>59937</v>
      </c>
      <c r="N1172">
        <v>59830</v>
      </c>
      <c r="O1172">
        <f>INDEX([1]Opioid_prescription_amounts!$C$2:$E$3144,MATCH(B1172,[1]Opioid_prescription_amounts!$C$2:$C$3144,0),2)</f>
        <v>801</v>
      </c>
      <c r="P1172">
        <f>INDEX([1]Opioid_prescription_amounts!$C$2:$E$3144,MATCH(B1172,[1]Opioid_prescription_amounts!$C$2:$C$3144,0),3)</f>
        <v>706.1</v>
      </c>
      <c r="Q1172" t="s">
        <v>1181</v>
      </c>
    </row>
    <row r="1173" spans="2:17" x14ac:dyDescent="0.25">
      <c r="B1173" t="str">
        <f t="shared" si="20"/>
        <v>Vernon</v>
      </c>
      <c r="C1173" t="s">
        <v>1182</v>
      </c>
      <c r="D1173">
        <v>52334</v>
      </c>
      <c r="E1173">
        <v>52334</v>
      </c>
      <c r="F1173">
        <v>52714</v>
      </c>
      <c r="G1173">
        <v>52238</v>
      </c>
      <c r="H1173">
        <v>54088</v>
      </c>
      <c r="I1173">
        <v>52787</v>
      </c>
      <c r="J1173">
        <v>52793</v>
      </c>
      <c r="K1173">
        <v>51415</v>
      </c>
      <c r="L1173">
        <v>51449</v>
      </c>
      <c r="M1173">
        <v>50519</v>
      </c>
      <c r="N1173">
        <v>48860</v>
      </c>
      <c r="O1173">
        <f>INDEX([1]Opioid_prescription_amounts!$C$2:$E$3144,MATCH(B1173,[1]Opioid_prescription_amounts!$C$2:$C$3144,0),2)</f>
        <v>534.79999999999995</v>
      </c>
      <c r="P1173">
        <f>INDEX([1]Opioid_prescription_amounts!$C$2:$E$3144,MATCH(B1173,[1]Opioid_prescription_amounts!$C$2:$C$3144,0),3)</f>
        <v>871.8</v>
      </c>
      <c r="Q1173" t="s">
        <v>1182</v>
      </c>
    </row>
    <row r="1174" spans="2:17" x14ac:dyDescent="0.25">
      <c r="B1174" t="str">
        <f t="shared" si="20"/>
        <v>Washington</v>
      </c>
      <c r="C1174" t="s">
        <v>1183</v>
      </c>
      <c r="D1174">
        <v>47168</v>
      </c>
      <c r="E1174">
        <v>47140</v>
      </c>
      <c r="F1174">
        <v>47088</v>
      </c>
      <c r="G1174">
        <v>47123</v>
      </c>
      <c r="H1174">
        <v>46678</v>
      </c>
      <c r="I1174">
        <v>46413</v>
      </c>
      <c r="J1174">
        <v>46324</v>
      </c>
      <c r="K1174">
        <v>46368</v>
      </c>
      <c r="L1174">
        <v>46403</v>
      </c>
      <c r="M1174">
        <v>46609</v>
      </c>
      <c r="N1174">
        <v>46582</v>
      </c>
      <c r="O1174">
        <f>INDEX([1]Opioid_prescription_amounts!$C$2:$E$3144,MATCH(B1174,[1]Opioid_prescription_amounts!$C$2:$C$3144,0),2)</f>
        <v>236.6</v>
      </c>
      <c r="P1174">
        <f>INDEX([1]Opioid_prescription_amounts!$C$2:$E$3144,MATCH(B1174,[1]Opioid_prescription_amounts!$C$2:$C$3144,0),3)</f>
        <v>358.7</v>
      </c>
      <c r="Q1174" t="s">
        <v>1183</v>
      </c>
    </row>
    <row r="1175" spans="2:17" x14ac:dyDescent="0.25">
      <c r="B1175" t="str">
        <f t="shared" si="20"/>
        <v>Webster</v>
      </c>
      <c r="C1175" t="s">
        <v>1184</v>
      </c>
      <c r="D1175">
        <v>41207</v>
      </c>
      <c r="E1175">
        <v>41207</v>
      </c>
      <c r="F1175">
        <v>41196</v>
      </c>
      <c r="G1175">
        <v>41236</v>
      </c>
      <c r="H1175">
        <v>40903</v>
      </c>
      <c r="I1175">
        <v>40658</v>
      </c>
      <c r="J1175">
        <v>40282</v>
      </c>
      <c r="K1175">
        <v>40055</v>
      </c>
      <c r="L1175">
        <v>39748</v>
      </c>
      <c r="M1175">
        <v>39274</v>
      </c>
      <c r="N1175">
        <v>38798</v>
      </c>
      <c r="O1175" t="str">
        <f>INDEX([1]Opioid_prescription_amounts!$C$2:$E$3144,MATCH(B1175,[1]Opioid_prescription_amounts!$C$2:$C$3144,0),2)</f>
        <v>N/A</v>
      </c>
      <c r="P1175">
        <f>INDEX([1]Opioid_prescription_amounts!$C$2:$E$3144,MATCH(B1175,[1]Opioid_prescription_amounts!$C$2:$C$3144,0),3)</f>
        <v>357.5</v>
      </c>
      <c r="Q1175" t="s">
        <v>1184</v>
      </c>
    </row>
    <row r="1176" spans="2:17" x14ac:dyDescent="0.25">
      <c r="B1176" t="str">
        <f t="shared" si="20"/>
        <v>West Baton Rouge</v>
      </c>
      <c r="C1176" t="s">
        <v>1185</v>
      </c>
      <c r="D1176">
        <v>23788</v>
      </c>
      <c r="E1176">
        <v>23788</v>
      </c>
      <c r="F1176">
        <v>23954</v>
      </c>
      <c r="G1176">
        <v>24110</v>
      </c>
      <c r="H1176">
        <v>24153</v>
      </c>
      <c r="I1176">
        <v>24660</v>
      </c>
      <c r="J1176">
        <v>25199</v>
      </c>
      <c r="K1176">
        <v>25559</v>
      </c>
      <c r="L1176">
        <v>25906</v>
      </c>
      <c r="M1176">
        <v>26207</v>
      </c>
      <c r="N1176">
        <v>26427</v>
      </c>
      <c r="O1176">
        <f>INDEX([1]Opioid_prescription_amounts!$C$2:$E$3144,MATCH(B1176,[1]Opioid_prescription_amounts!$C$2:$C$3144,0),2)</f>
        <v>1022</v>
      </c>
      <c r="P1176">
        <f>INDEX([1]Opioid_prescription_amounts!$C$2:$E$3144,MATCH(B1176,[1]Opioid_prescription_amounts!$C$2:$C$3144,0),3)</f>
        <v>792.6</v>
      </c>
      <c r="Q1176" t="s">
        <v>1185</v>
      </c>
    </row>
    <row r="1177" spans="2:17" x14ac:dyDescent="0.25">
      <c r="B1177" t="str">
        <f t="shared" si="20"/>
        <v>West Carroll</v>
      </c>
      <c r="C1177" t="s">
        <v>1186</v>
      </c>
      <c r="D1177">
        <v>11604</v>
      </c>
      <c r="E1177">
        <v>11604</v>
      </c>
      <c r="F1177">
        <v>11576</v>
      </c>
      <c r="G1177">
        <v>11519</v>
      </c>
      <c r="H1177">
        <v>11499</v>
      </c>
      <c r="I1177">
        <v>11453</v>
      </c>
      <c r="J1177">
        <v>11526</v>
      </c>
      <c r="K1177">
        <v>11286</v>
      </c>
      <c r="L1177">
        <v>11129</v>
      </c>
      <c r="M1177">
        <v>10975</v>
      </c>
      <c r="N1177">
        <v>10982</v>
      </c>
      <c r="O1177">
        <f>INDEX([1]Opioid_prescription_amounts!$C$2:$E$3144,MATCH(B1177,[1]Opioid_prescription_amounts!$C$2:$C$3144,0),2)</f>
        <v>564.20000000000005</v>
      </c>
      <c r="P1177">
        <f>INDEX([1]Opioid_prescription_amounts!$C$2:$E$3144,MATCH(B1177,[1]Opioid_prescription_amounts!$C$2:$C$3144,0),3)</f>
        <v>233</v>
      </c>
      <c r="Q1177" t="s">
        <v>1186</v>
      </c>
    </row>
    <row r="1178" spans="2:17" x14ac:dyDescent="0.25">
      <c r="B1178" t="str">
        <f t="shared" si="20"/>
        <v>West Feliciana</v>
      </c>
      <c r="C1178" t="s">
        <v>1187</v>
      </c>
      <c r="D1178">
        <v>15625</v>
      </c>
      <c r="E1178">
        <v>15625</v>
      </c>
      <c r="F1178">
        <v>15641</v>
      </c>
      <c r="G1178">
        <v>15514</v>
      </c>
      <c r="H1178">
        <v>15474</v>
      </c>
      <c r="I1178">
        <v>15460</v>
      </c>
      <c r="J1178">
        <v>15376</v>
      </c>
      <c r="K1178">
        <v>15366</v>
      </c>
      <c r="L1178">
        <v>15304</v>
      </c>
      <c r="M1178">
        <v>15377</v>
      </c>
      <c r="N1178">
        <v>15460</v>
      </c>
      <c r="O1178">
        <f>INDEX([1]Opioid_prescription_amounts!$C$2:$E$3144,MATCH(B1178,[1]Opioid_prescription_amounts!$C$2:$C$3144,0),2)</f>
        <v>317.10000000000002</v>
      </c>
      <c r="P1178">
        <f>INDEX([1]Opioid_prescription_amounts!$C$2:$E$3144,MATCH(B1178,[1]Opioid_prescription_amounts!$C$2:$C$3144,0),3)</f>
        <v>291.89999999999998</v>
      </c>
      <c r="Q1178" t="s">
        <v>1187</v>
      </c>
    </row>
    <row r="1179" spans="2:17" x14ac:dyDescent="0.25">
      <c r="B1179" t="str">
        <f t="shared" si="20"/>
        <v>Winn</v>
      </c>
      <c r="C1179" t="s">
        <v>1188</v>
      </c>
      <c r="D1179">
        <v>15313</v>
      </c>
      <c r="E1179">
        <v>15313</v>
      </c>
      <c r="F1179">
        <v>15302</v>
      </c>
      <c r="G1179">
        <v>15149</v>
      </c>
      <c r="H1179">
        <v>15102</v>
      </c>
      <c r="I1179">
        <v>14850</v>
      </c>
      <c r="J1179">
        <v>14820</v>
      </c>
      <c r="K1179">
        <v>14645</v>
      </c>
      <c r="L1179">
        <v>14535</v>
      </c>
      <c r="M1179">
        <v>14335</v>
      </c>
      <c r="N1179">
        <v>14134</v>
      </c>
      <c r="O1179">
        <f>INDEX([1]Opioid_prescription_amounts!$C$2:$E$3144,MATCH(B1179,[1]Opioid_prescription_amounts!$C$2:$C$3144,0),2)</f>
        <v>167</v>
      </c>
      <c r="P1179">
        <f>INDEX([1]Opioid_prescription_amounts!$C$2:$E$3144,MATCH(B1179,[1]Opioid_prescription_amounts!$C$2:$C$3144,0),3)</f>
        <v>403.6</v>
      </c>
      <c r="Q1179" t="s">
        <v>1188</v>
      </c>
    </row>
    <row r="1180" spans="2:17" x14ac:dyDescent="0.25">
      <c r="B1180" t="str">
        <f t="shared" ref="B1180:B1218" si="21">LEFT(C1180,(FIND("County",C1180)-2))</f>
        <v>Androscoggin</v>
      </c>
      <c r="C1180" t="s">
        <v>1189</v>
      </c>
      <c r="D1180">
        <v>107702</v>
      </c>
      <c r="E1180">
        <v>107710</v>
      </c>
      <c r="F1180">
        <v>107707</v>
      </c>
      <c r="G1180">
        <v>107426</v>
      </c>
      <c r="H1180">
        <v>107481</v>
      </c>
      <c r="I1180">
        <v>107275</v>
      </c>
      <c r="J1180">
        <v>107415</v>
      </c>
      <c r="K1180">
        <v>107155</v>
      </c>
      <c r="L1180">
        <v>107404</v>
      </c>
      <c r="M1180">
        <v>107569</v>
      </c>
      <c r="N1180">
        <v>107679</v>
      </c>
      <c r="O1180">
        <f>INDEX([1]Opioid_prescription_amounts!$C$2:$E$3144,MATCH(B1180,[1]Opioid_prescription_amounts!$C$2:$C$3144,0),2)</f>
        <v>1317.1</v>
      </c>
      <c r="P1180">
        <f>INDEX([1]Opioid_prescription_amounts!$C$2:$E$3144,MATCH(B1180,[1]Opioid_prescription_amounts!$C$2:$C$3144,0),3)</f>
        <v>934.5</v>
      </c>
      <c r="Q1180" t="s">
        <v>1189</v>
      </c>
    </row>
    <row r="1181" spans="2:17" x14ac:dyDescent="0.25">
      <c r="B1181" t="str">
        <f t="shared" si="21"/>
        <v>Aroostook</v>
      </c>
      <c r="C1181" t="s">
        <v>1190</v>
      </c>
      <c r="D1181">
        <v>71870</v>
      </c>
      <c r="E1181">
        <v>71873</v>
      </c>
      <c r="F1181">
        <v>71701</v>
      </c>
      <c r="G1181">
        <v>71384</v>
      </c>
      <c r="H1181">
        <v>70767</v>
      </c>
      <c r="I1181">
        <v>70094</v>
      </c>
      <c r="J1181">
        <v>69553</v>
      </c>
      <c r="K1181">
        <v>68855</v>
      </c>
      <c r="L1181">
        <v>68233</v>
      </c>
      <c r="M1181">
        <v>67595</v>
      </c>
      <c r="N1181">
        <v>67111</v>
      </c>
      <c r="O1181">
        <f>INDEX([1]Opioid_prescription_amounts!$C$2:$E$3144,MATCH(B1181,[1]Opioid_prescription_amounts!$C$2:$C$3144,0),2)</f>
        <v>870.1</v>
      </c>
      <c r="P1181">
        <f>INDEX([1]Opioid_prescription_amounts!$C$2:$E$3144,MATCH(B1181,[1]Opioid_prescription_amounts!$C$2:$C$3144,0),3)</f>
        <v>756.3</v>
      </c>
      <c r="Q1181" t="s">
        <v>1190</v>
      </c>
    </row>
    <row r="1182" spans="2:17" x14ac:dyDescent="0.25">
      <c r="B1182" t="str">
        <f t="shared" si="21"/>
        <v>Cumberland</v>
      </c>
      <c r="C1182" t="s">
        <v>1191</v>
      </c>
      <c r="D1182">
        <v>281674</v>
      </c>
      <c r="E1182">
        <v>281676</v>
      </c>
      <c r="F1182">
        <v>281458</v>
      </c>
      <c r="G1182">
        <v>282663</v>
      </c>
      <c r="H1182">
        <v>283624</v>
      </c>
      <c r="I1182">
        <v>285570</v>
      </c>
      <c r="J1182">
        <v>288137</v>
      </c>
      <c r="K1182">
        <v>289544</v>
      </c>
      <c r="L1182">
        <v>291138</v>
      </c>
      <c r="M1182">
        <v>292344</v>
      </c>
      <c r="N1182">
        <v>293557</v>
      </c>
      <c r="O1182" t="str">
        <f>INDEX([1]Opioid_prescription_amounts!$C$2:$E$3144,MATCH(B1182,[1]Opioid_prescription_amounts!$C$2:$C$3144,0),2)</f>
        <v>N/A</v>
      </c>
      <c r="P1182">
        <f>INDEX([1]Opioid_prescription_amounts!$C$2:$E$3144,MATCH(B1182,[1]Opioid_prescription_amounts!$C$2:$C$3144,0),3)</f>
        <v>9.6</v>
      </c>
      <c r="Q1182" t="s">
        <v>1191</v>
      </c>
    </row>
    <row r="1183" spans="2:17" x14ac:dyDescent="0.25">
      <c r="B1183" t="str">
        <f t="shared" si="21"/>
        <v>Franklin</v>
      </c>
      <c r="C1183" t="s">
        <v>1192</v>
      </c>
      <c r="D1183">
        <v>30768</v>
      </c>
      <c r="E1183">
        <v>30767</v>
      </c>
      <c r="F1183">
        <v>30720</v>
      </c>
      <c r="G1183">
        <v>30738</v>
      </c>
      <c r="H1183">
        <v>30649</v>
      </c>
      <c r="I1183">
        <v>30520</v>
      </c>
      <c r="J1183">
        <v>30243</v>
      </c>
      <c r="K1183">
        <v>30057</v>
      </c>
      <c r="L1183">
        <v>30046</v>
      </c>
      <c r="M1183">
        <v>29852</v>
      </c>
      <c r="N1183">
        <v>29897</v>
      </c>
      <c r="O1183">
        <f>INDEX([1]Opioid_prescription_amounts!$C$2:$E$3144,MATCH(B1183,[1]Opioid_prescription_amounts!$C$2:$C$3144,0),2)</f>
        <v>1536.5</v>
      </c>
      <c r="P1183">
        <f>INDEX([1]Opioid_prescription_amounts!$C$2:$E$3144,MATCH(B1183,[1]Opioid_prescription_amounts!$C$2:$C$3144,0),3)</f>
        <v>1934.2</v>
      </c>
      <c r="Q1183" t="s">
        <v>1192</v>
      </c>
    </row>
    <row r="1184" spans="2:17" x14ac:dyDescent="0.25">
      <c r="B1184" t="str">
        <f t="shared" si="21"/>
        <v>Hancock</v>
      </c>
      <c r="C1184" t="s">
        <v>1193</v>
      </c>
      <c r="D1184">
        <v>54418</v>
      </c>
      <c r="E1184">
        <v>54408</v>
      </c>
      <c r="F1184">
        <v>54348</v>
      </c>
      <c r="G1184">
        <v>54519</v>
      </c>
      <c r="H1184">
        <v>54477</v>
      </c>
      <c r="I1184">
        <v>54574</v>
      </c>
      <c r="J1184">
        <v>54502</v>
      </c>
      <c r="K1184">
        <v>54245</v>
      </c>
      <c r="L1184">
        <v>54550</v>
      </c>
      <c r="M1184">
        <v>54597</v>
      </c>
      <c r="N1184">
        <v>54811</v>
      </c>
      <c r="O1184">
        <f>INDEX([1]Opioid_prescription_amounts!$C$2:$E$3144,MATCH(B1184,[1]Opioid_prescription_amounts!$C$2:$C$3144,0),2)</f>
        <v>247.7</v>
      </c>
      <c r="P1184">
        <f>INDEX([1]Opioid_prescription_amounts!$C$2:$E$3144,MATCH(B1184,[1]Opioid_prescription_amounts!$C$2:$C$3144,0),3)</f>
        <v>396</v>
      </c>
      <c r="Q1184" t="s">
        <v>1193</v>
      </c>
    </row>
    <row r="1185" spans="2:17" x14ac:dyDescent="0.25">
      <c r="B1185" t="str">
        <f t="shared" si="21"/>
        <v>Kennebec</v>
      </c>
      <c r="C1185" t="s">
        <v>1194</v>
      </c>
      <c r="D1185">
        <v>122151</v>
      </c>
      <c r="E1185">
        <v>122154</v>
      </c>
      <c r="F1185">
        <v>122076</v>
      </c>
      <c r="G1185">
        <v>121776</v>
      </c>
      <c r="H1185">
        <v>121583</v>
      </c>
      <c r="I1185">
        <v>121140</v>
      </c>
      <c r="J1185">
        <v>121236</v>
      </c>
      <c r="K1185">
        <v>121005</v>
      </c>
      <c r="L1185">
        <v>121470</v>
      </c>
      <c r="M1185">
        <v>121929</v>
      </c>
      <c r="N1185">
        <v>122083</v>
      </c>
      <c r="O1185">
        <f>INDEX([1]Opioid_prescription_amounts!$C$2:$E$3144,MATCH(B1185,[1]Opioid_prescription_amounts!$C$2:$C$3144,0),2)</f>
        <v>1364.4</v>
      </c>
      <c r="P1185">
        <f>INDEX([1]Opioid_prescription_amounts!$C$2:$E$3144,MATCH(B1185,[1]Opioid_prescription_amounts!$C$2:$C$3144,0),3)</f>
        <v>1691.8</v>
      </c>
      <c r="Q1185" t="s">
        <v>1194</v>
      </c>
    </row>
    <row r="1186" spans="2:17" x14ac:dyDescent="0.25">
      <c r="B1186" t="str">
        <f t="shared" si="21"/>
        <v>Knox</v>
      </c>
      <c r="C1186" t="s">
        <v>1195</v>
      </c>
      <c r="D1186">
        <v>39736</v>
      </c>
      <c r="E1186">
        <v>39736</v>
      </c>
      <c r="F1186">
        <v>39731</v>
      </c>
      <c r="G1186">
        <v>39669</v>
      </c>
      <c r="H1186">
        <v>39610</v>
      </c>
      <c r="I1186">
        <v>39691</v>
      </c>
      <c r="J1186">
        <v>39894</v>
      </c>
      <c r="K1186">
        <v>39794</v>
      </c>
      <c r="L1186">
        <v>39788</v>
      </c>
      <c r="M1186">
        <v>39869</v>
      </c>
      <c r="N1186">
        <v>39771</v>
      </c>
      <c r="O1186">
        <f>INDEX([1]Opioid_prescription_amounts!$C$2:$E$3144,MATCH(B1186,[1]Opioid_prescription_amounts!$C$2:$C$3144,0),2)</f>
        <v>861</v>
      </c>
      <c r="P1186">
        <f>INDEX([1]Opioid_prescription_amounts!$C$2:$E$3144,MATCH(B1186,[1]Opioid_prescription_amounts!$C$2:$C$3144,0),3)</f>
        <v>761.5</v>
      </c>
      <c r="Q1186" t="s">
        <v>1195</v>
      </c>
    </row>
    <row r="1187" spans="2:17" x14ac:dyDescent="0.25">
      <c r="B1187" t="str">
        <f t="shared" si="21"/>
        <v>Lincoln</v>
      </c>
      <c r="C1187" t="s">
        <v>1196</v>
      </c>
      <c r="D1187">
        <v>34457</v>
      </c>
      <c r="E1187">
        <v>34450</v>
      </c>
      <c r="F1187">
        <v>34389</v>
      </c>
      <c r="G1187">
        <v>34270</v>
      </c>
      <c r="H1187">
        <v>34156</v>
      </c>
      <c r="I1187">
        <v>34090</v>
      </c>
      <c r="J1187">
        <v>34048</v>
      </c>
      <c r="K1187">
        <v>33784</v>
      </c>
      <c r="L1187">
        <v>33973</v>
      </c>
      <c r="M1187">
        <v>34190</v>
      </c>
      <c r="N1187">
        <v>34342</v>
      </c>
      <c r="O1187">
        <f>INDEX([1]Opioid_prescription_amounts!$C$2:$E$3144,MATCH(B1187,[1]Opioid_prescription_amounts!$C$2:$C$3144,0),2)</f>
        <v>224.3</v>
      </c>
      <c r="P1187">
        <f>INDEX([1]Opioid_prescription_amounts!$C$2:$E$3144,MATCH(B1187,[1]Opioid_prescription_amounts!$C$2:$C$3144,0),3)</f>
        <v>520.6</v>
      </c>
      <c r="Q1187" t="s">
        <v>1196</v>
      </c>
    </row>
    <row r="1188" spans="2:17" x14ac:dyDescent="0.25">
      <c r="B1188" t="str">
        <f t="shared" si="21"/>
        <v>Oxford</v>
      </c>
      <c r="C1188" t="s">
        <v>1197</v>
      </c>
      <c r="D1188">
        <v>57833</v>
      </c>
      <c r="E1188">
        <v>57830</v>
      </c>
      <c r="F1188">
        <v>57779</v>
      </c>
      <c r="G1188">
        <v>57756</v>
      </c>
      <c r="H1188">
        <v>57469</v>
      </c>
      <c r="I1188">
        <v>57344</v>
      </c>
      <c r="J1188">
        <v>57271</v>
      </c>
      <c r="K1188">
        <v>57110</v>
      </c>
      <c r="L1188">
        <v>57198</v>
      </c>
      <c r="M1188">
        <v>57430</v>
      </c>
      <c r="N1188">
        <v>57618</v>
      </c>
      <c r="O1188">
        <f>INDEX([1]Opioid_prescription_amounts!$C$2:$E$3144,MATCH(B1188,[1]Opioid_prescription_amounts!$C$2:$C$3144,0),2)</f>
        <v>915.7</v>
      </c>
      <c r="P1188">
        <f>INDEX([1]Opioid_prescription_amounts!$C$2:$E$3144,MATCH(B1188,[1]Opioid_prescription_amounts!$C$2:$C$3144,0),3)</f>
        <v>799.5</v>
      </c>
      <c r="Q1188" t="s">
        <v>1197</v>
      </c>
    </row>
    <row r="1189" spans="2:17" x14ac:dyDescent="0.25">
      <c r="B1189" t="str">
        <f t="shared" si="21"/>
        <v>Penobscot</v>
      </c>
      <c r="C1189" t="s">
        <v>1198</v>
      </c>
      <c r="D1189">
        <v>153923</v>
      </c>
      <c r="E1189">
        <v>153932</v>
      </c>
      <c r="F1189">
        <v>153860</v>
      </c>
      <c r="G1189">
        <v>153749</v>
      </c>
      <c r="H1189">
        <v>153347</v>
      </c>
      <c r="I1189">
        <v>153235</v>
      </c>
      <c r="J1189">
        <v>153224</v>
      </c>
      <c r="K1189">
        <v>151949</v>
      </c>
      <c r="L1189">
        <v>151282</v>
      </c>
      <c r="M1189">
        <v>151190</v>
      </c>
      <c r="N1189">
        <v>151096</v>
      </c>
      <c r="O1189">
        <f>INDEX([1]Opioid_prescription_amounts!$C$2:$E$3144,MATCH(B1189,[1]Opioid_prescription_amounts!$C$2:$C$3144,0),2)</f>
        <v>1269.9000000000001</v>
      </c>
      <c r="P1189">
        <f>INDEX([1]Opioid_prescription_amounts!$C$2:$E$3144,MATCH(B1189,[1]Opioid_prescription_amounts!$C$2:$C$3144,0),3)</f>
        <v>862.7</v>
      </c>
      <c r="Q1189" t="s">
        <v>1198</v>
      </c>
    </row>
    <row r="1190" spans="2:17" x14ac:dyDescent="0.25">
      <c r="B1190" t="str">
        <f t="shared" si="21"/>
        <v>Piscataquis</v>
      </c>
      <c r="C1190" t="s">
        <v>1199</v>
      </c>
      <c r="D1190">
        <v>17535</v>
      </c>
      <c r="E1190">
        <v>17535</v>
      </c>
      <c r="F1190">
        <v>17550</v>
      </c>
      <c r="G1190">
        <v>17360</v>
      </c>
      <c r="H1190">
        <v>17263</v>
      </c>
      <c r="I1190">
        <v>17171</v>
      </c>
      <c r="J1190">
        <v>17033</v>
      </c>
      <c r="K1190">
        <v>16924</v>
      </c>
      <c r="L1190">
        <v>16876</v>
      </c>
      <c r="M1190">
        <v>16801</v>
      </c>
      <c r="N1190">
        <v>16800</v>
      </c>
      <c r="O1190">
        <f>INDEX([1]Opioid_prescription_amounts!$C$2:$E$3144,MATCH(B1190,[1]Opioid_prescription_amounts!$C$2:$C$3144,0),2)</f>
        <v>1462.5</v>
      </c>
      <c r="P1190">
        <f>INDEX([1]Opioid_prescription_amounts!$C$2:$E$3144,MATCH(B1190,[1]Opioid_prescription_amounts!$C$2:$C$3144,0),3)</f>
        <v>1026.5999999999999</v>
      </c>
      <c r="Q1190" t="s">
        <v>1199</v>
      </c>
    </row>
    <row r="1191" spans="2:17" x14ac:dyDescent="0.25">
      <c r="B1191" t="str">
        <f t="shared" si="21"/>
        <v>Sagadahoc</v>
      </c>
      <c r="C1191" t="s">
        <v>1200</v>
      </c>
      <c r="D1191">
        <v>35293</v>
      </c>
      <c r="E1191">
        <v>35288</v>
      </c>
      <c r="F1191">
        <v>35230</v>
      </c>
      <c r="G1191">
        <v>35118</v>
      </c>
      <c r="H1191">
        <v>35115</v>
      </c>
      <c r="I1191">
        <v>35021</v>
      </c>
      <c r="J1191">
        <v>35075</v>
      </c>
      <c r="K1191">
        <v>35115</v>
      </c>
      <c r="L1191">
        <v>35140</v>
      </c>
      <c r="M1191">
        <v>35423</v>
      </c>
      <c r="N1191">
        <v>35634</v>
      </c>
      <c r="O1191">
        <f>INDEX([1]Opioid_prescription_amounts!$C$2:$E$3144,MATCH(B1191,[1]Opioid_prescription_amounts!$C$2:$C$3144,0),2)</f>
        <v>844.8</v>
      </c>
      <c r="P1191">
        <f>INDEX([1]Opioid_prescription_amounts!$C$2:$E$3144,MATCH(B1191,[1]Opioid_prescription_amounts!$C$2:$C$3144,0),3)</f>
        <v>716.7</v>
      </c>
      <c r="Q1191" t="s">
        <v>1200</v>
      </c>
    </row>
    <row r="1192" spans="2:17" x14ac:dyDescent="0.25">
      <c r="B1192" t="str">
        <f t="shared" si="21"/>
        <v>Somerset</v>
      </c>
      <c r="C1192" t="s">
        <v>1201</v>
      </c>
      <c r="D1192">
        <v>52228</v>
      </c>
      <c r="E1192">
        <v>52226</v>
      </c>
      <c r="F1192">
        <v>52219</v>
      </c>
      <c r="G1192">
        <v>51927</v>
      </c>
      <c r="H1192">
        <v>51806</v>
      </c>
      <c r="I1192">
        <v>51701</v>
      </c>
      <c r="J1192">
        <v>51241</v>
      </c>
      <c r="K1192">
        <v>50733</v>
      </c>
      <c r="L1192">
        <v>50564</v>
      </c>
      <c r="M1192">
        <v>50421</v>
      </c>
      <c r="N1192">
        <v>50592</v>
      </c>
      <c r="O1192">
        <f>INDEX([1]Opioid_prescription_amounts!$C$2:$E$3144,MATCH(B1192,[1]Opioid_prescription_amounts!$C$2:$C$3144,0),2)</f>
        <v>821.8</v>
      </c>
      <c r="P1192">
        <f>INDEX([1]Opioid_prescription_amounts!$C$2:$E$3144,MATCH(B1192,[1]Opioid_prescription_amounts!$C$2:$C$3144,0),3)</f>
        <v>550</v>
      </c>
      <c r="Q1192" t="s">
        <v>1201</v>
      </c>
    </row>
    <row r="1193" spans="2:17" x14ac:dyDescent="0.25">
      <c r="B1193" t="str">
        <f t="shared" si="21"/>
        <v>Waldo</v>
      </c>
      <c r="C1193" t="s">
        <v>1202</v>
      </c>
      <c r="D1193">
        <v>38786</v>
      </c>
      <c r="E1193">
        <v>38789</v>
      </c>
      <c r="F1193">
        <v>38820</v>
      </c>
      <c r="G1193">
        <v>38855</v>
      </c>
      <c r="H1193">
        <v>38927</v>
      </c>
      <c r="I1193">
        <v>39027</v>
      </c>
      <c r="J1193">
        <v>39036</v>
      </c>
      <c r="K1193">
        <v>39126</v>
      </c>
      <c r="L1193">
        <v>39436</v>
      </c>
      <c r="M1193">
        <v>39800</v>
      </c>
      <c r="N1193">
        <v>39694</v>
      </c>
      <c r="O1193">
        <f>INDEX([1]Opioid_prescription_amounts!$C$2:$E$3144,MATCH(B1193,[1]Opioid_prescription_amounts!$C$2:$C$3144,0),2)</f>
        <v>730.9</v>
      </c>
      <c r="P1193">
        <f>INDEX([1]Opioid_prescription_amounts!$C$2:$E$3144,MATCH(B1193,[1]Opioid_prescription_amounts!$C$2:$C$3144,0),3)</f>
        <v>613.70000000000005</v>
      </c>
      <c r="Q1193" t="s">
        <v>1202</v>
      </c>
    </row>
    <row r="1194" spans="2:17" x14ac:dyDescent="0.25">
      <c r="B1194" t="str">
        <f t="shared" si="21"/>
        <v>Washington</v>
      </c>
      <c r="C1194" t="s">
        <v>1203</v>
      </c>
      <c r="D1194">
        <v>32856</v>
      </c>
      <c r="E1194">
        <v>32855</v>
      </c>
      <c r="F1194">
        <v>32828</v>
      </c>
      <c r="G1194">
        <v>32717</v>
      </c>
      <c r="H1194">
        <v>32545</v>
      </c>
      <c r="I1194">
        <v>32304</v>
      </c>
      <c r="J1194">
        <v>32012</v>
      </c>
      <c r="K1194">
        <v>31821</v>
      </c>
      <c r="L1194">
        <v>31609</v>
      </c>
      <c r="M1194">
        <v>31540</v>
      </c>
      <c r="N1194">
        <v>31490</v>
      </c>
      <c r="O1194">
        <f>INDEX([1]Opioid_prescription_amounts!$C$2:$E$3144,MATCH(B1194,[1]Opioid_prescription_amounts!$C$2:$C$3144,0),2)</f>
        <v>236.6</v>
      </c>
      <c r="P1194">
        <f>INDEX([1]Opioid_prescription_amounts!$C$2:$E$3144,MATCH(B1194,[1]Opioid_prescription_amounts!$C$2:$C$3144,0),3)</f>
        <v>358.7</v>
      </c>
      <c r="Q1194" t="s">
        <v>1203</v>
      </c>
    </row>
    <row r="1195" spans="2:17" x14ac:dyDescent="0.25">
      <c r="B1195" t="str">
        <f t="shared" si="21"/>
        <v>York</v>
      </c>
      <c r="C1195" t="s">
        <v>1204</v>
      </c>
      <c r="D1195">
        <v>197131</v>
      </c>
      <c r="E1195">
        <v>197140</v>
      </c>
      <c r="F1195">
        <v>197216</v>
      </c>
      <c r="G1195">
        <v>198223</v>
      </c>
      <c r="H1195">
        <v>198872</v>
      </c>
      <c r="I1195">
        <v>199439</v>
      </c>
      <c r="J1195">
        <v>200840</v>
      </c>
      <c r="K1195">
        <v>201267</v>
      </c>
      <c r="L1195">
        <v>202663</v>
      </c>
      <c r="M1195">
        <v>204513</v>
      </c>
      <c r="N1195">
        <v>206229</v>
      </c>
      <c r="O1195">
        <f>INDEX([1]Opioid_prescription_amounts!$C$2:$E$3144,MATCH(B1195,[1]Opioid_prescription_amounts!$C$2:$C$3144,0),2)</f>
        <v>986</v>
      </c>
      <c r="P1195">
        <f>INDEX([1]Opioid_prescription_amounts!$C$2:$E$3144,MATCH(B1195,[1]Opioid_prescription_amounts!$C$2:$C$3144,0),3)</f>
        <v>879.3</v>
      </c>
      <c r="Q1195" t="s">
        <v>1204</v>
      </c>
    </row>
    <row r="1196" spans="2:17" x14ac:dyDescent="0.25">
      <c r="B1196" t="str">
        <f t="shared" si="21"/>
        <v>Allegany</v>
      </c>
      <c r="C1196" t="s">
        <v>1205</v>
      </c>
      <c r="D1196">
        <v>75087</v>
      </c>
      <c r="E1196">
        <v>75047</v>
      </c>
      <c r="F1196">
        <v>74966</v>
      </c>
      <c r="G1196">
        <v>74562</v>
      </c>
      <c r="H1196">
        <v>73936</v>
      </c>
      <c r="I1196">
        <v>73566</v>
      </c>
      <c r="J1196">
        <v>73007</v>
      </c>
      <c r="K1196">
        <v>72462</v>
      </c>
      <c r="L1196">
        <v>72055</v>
      </c>
      <c r="M1196">
        <v>71386</v>
      </c>
      <c r="N1196">
        <v>70975</v>
      </c>
      <c r="O1196">
        <f>INDEX([1]Opioid_prescription_amounts!$C$2:$E$3144,MATCH(B1196,[1]Opioid_prescription_amounts!$C$2:$C$3144,0),2)</f>
        <v>1239.5999999999999</v>
      </c>
      <c r="P1196">
        <f>INDEX([1]Opioid_prescription_amounts!$C$2:$E$3144,MATCH(B1196,[1]Opioid_prescription_amounts!$C$2:$C$3144,0),3)</f>
        <v>1400.9</v>
      </c>
      <c r="Q1196" t="s">
        <v>1205</v>
      </c>
    </row>
    <row r="1197" spans="2:17" x14ac:dyDescent="0.25">
      <c r="B1197" t="str">
        <f t="shared" si="21"/>
        <v>Anne Arundel</v>
      </c>
      <c r="C1197" t="s">
        <v>1206</v>
      </c>
      <c r="D1197">
        <v>537656</v>
      </c>
      <c r="E1197">
        <v>537631</v>
      </c>
      <c r="F1197">
        <v>539277</v>
      </c>
      <c r="G1197">
        <v>544744</v>
      </c>
      <c r="H1197">
        <v>550311</v>
      </c>
      <c r="I1197">
        <v>555438</v>
      </c>
      <c r="J1197">
        <v>559691</v>
      </c>
      <c r="K1197">
        <v>563502</v>
      </c>
      <c r="L1197">
        <v>567665</v>
      </c>
      <c r="M1197">
        <v>571592</v>
      </c>
      <c r="N1197">
        <v>576031</v>
      </c>
      <c r="O1197">
        <f>INDEX([1]Opioid_prescription_amounts!$C$2:$E$3144,MATCH(B1197,[1]Opioid_prescription_amounts!$C$2:$C$3144,0),2)</f>
        <v>881.1</v>
      </c>
      <c r="P1197">
        <f>INDEX([1]Opioid_prescription_amounts!$C$2:$E$3144,MATCH(B1197,[1]Opioid_prescription_amounts!$C$2:$C$3144,0),3)</f>
        <v>740.3</v>
      </c>
      <c r="Q1197" t="s">
        <v>1206</v>
      </c>
    </row>
    <row r="1198" spans="2:17" x14ac:dyDescent="0.25">
      <c r="B1198" t="str">
        <f t="shared" si="21"/>
        <v>Baltimore</v>
      </c>
      <c r="C1198" t="s">
        <v>1207</v>
      </c>
      <c r="D1198">
        <v>805029</v>
      </c>
      <c r="E1198">
        <v>805229</v>
      </c>
      <c r="F1198">
        <v>806560</v>
      </c>
      <c r="G1198">
        <v>812797</v>
      </c>
      <c r="H1198">
        <v>818023</v>
      </c>
      <c r="I1198">
        <v>822238</v>
      </c>
      <c r="J1198">
        <v>825006</v>
      </c>
      <c r="K1198">
        <v>827471</v>
      </c>
      <c r="L1198">
        <v>828616</v>
      </c>
      <c r="M1198">
        <v>828603</v>
      </c>
      <c r="N1198">
        <v>828431</v>
      </c>
      <c r="O1198">
        <f>INDEX([1]Opioid_prescription_amounts!$C$2:$E$3144,MATCH(B1198,[1]Opioid_prescription_amounts!$C$2:$C$3144,0),2)</f>
        <v>1071.5</v>
      </c>
      <c r="P1198">
        <f>INDEX([1]Opioid_prescription_amounts!$C$2:$E$3144,MATCH(B1198,[1]Opioid_prescription_amounts!$C$2:$C$3144,0),3)</f>
        <v>882.9</v>
      </c>
      <c r="Q1198" t="s">
        <v>1207</v>
      </c>
    </row>
    <row r="1199" spans="2:17" x14ac:dyDescent="0.25">
      <c r="B1199" t="str">
        <f t="shared" si="21"/>
        <v>Calvert</v>
      </c>
      <c r="C1199" t="s">
        <v>1208</v>
      </c>
      <c r="D1199">
        <v>88737</v>
      </c>
      <c r="E1199">
        <v>88739</v>
      </c>
      <c r="F1199">
        <v>88988</v>
      </c>
      <c r="G1199">
        <v>89318</v>
      </c>
      <c r="H1199">
        <v>89715</v>
      </c>
      <c r="I1199">
        <v>90438</v>
      </c>
      <c r="J1199">
        <v>90545</v>
      </c>
      <c r="K1199">
        <v>90468</v>
      </c>
      <c r="L1199">
        <v>91028</v>
      </c>
      <c r="M1199">
        <v>91365</v>
      </c>
      <c r="N1199">
        <v>92003</v>
      </c>
      <c r="O1199">
        <f>INDEX([1]Opioid_prescription_amounts!$C$2:$E$3144,MATCH(B1199,[1]Opioid_prescription_amounts!$C$2:$C$3144,0),2)</f>
        <v>1403.8</v>
      </c>
      <c r="P1199">
        <f>INDEX([1]Opioid_prescription_amounts!$C$2:$E$3144,MATCH(B1199,[1]Opioid_prescription_amounts!$C$2:$C$3144,0),3)</f>
        <v>1118.5</v>
      </c>
      <c r="Q1199" t="s">
        <v>1208</v>
      </c>
    </row>
    <row r="1200" spans="2:17" x14ac:dyDescent="0.25">
      <c r="B1200" t="str">
        <f t="shared" si="21"/>
        <v>Caroline</v>
      </c>
      <c r="C1200" t="s">
        <v>1209</v>
      </c>
      <c r="D1200">
        <v>33066</v>
      </c>
      <c r="E1200">
        <v>33078</v>
      </c>
      <c r="F1200">
        <v>33054</v>
      </c>
      <c r="G1200">
        <v>32887</v>
      </c>
      <c r="H1200">
        <v>32631</v>
      </c>
      <c r="I1200">
        <v>32647</v>
      </c>
      <c r="J1200">
        <v>32535</v>
      </c>
      <c r="K1200">
        <v>32591</v>
      </c>
      <c r="L1200">
        <v>32836</v>
      </c>
      <c r="M1200">
        <v>33108</v>
      </c>
      <c r="N1200">
        <v>33304</v>
      </c>
      <c r="O1200">
        <f>INDEX([1]Opioid_prescription_amounts!$C$2:$E$3144,MATCH(B1200,[1]Opioid_prescription_amounts!$C$2:$C$3144,0),2)</f>
        <v>645.6</v>
      </c>
      <c r="P1200">
        <f>INDEX([1]Opioid_prescription_amounts!$C$2:$E$3144,MATCH(B1200,[1]Opioid_prescription_amounts!$C$2:$C$3144,0),3)</f>
        <v>495.3</v>
      </c>
      <c r="Q1200" t="s">
        <v>1209</v>
      </c>
    </row>
    <row r="1201" spans="2:17" x14ac:dyDescent="0.25">
      <c r="B1201" t="str">
        <f t="shared" si="21"/>
        <v>Carroll</v>
      </c>
      <c r="C1201" t="s">
        <v>1210</v>
      </c>
      <c r="D1201">
        <v>167134</v>
      </c>
      <c r="E1201">
        <v>167142</v>
      </c>
      <c r="F1201">
        <v>167212</v>
      </c>
      <c r="G1201">
        <v>167019</v>
      </c>
      <c r="H1201">
        <v>167032</v>
      </c>
      <c r="I1201">
        <v>167199</v>
      </c>
      <c r="J1201">
        <v>167317</v>
      </c>
      <c r="K1201">
        <v>167133</v>
      </c>
      <c r="L1201">
        <v>167110</v>
      </c>
      <c r="M1201">
        <v>167620</v>
      </c>
      <c r="N1201">
        <v>168429</v>
      </c>
      <c r="O1201">
        <f>INDEX([1]Opioid_prescription_amounts!$C$2:$E$3144,MATCH(B1201,[1]Opioid_prescription_amounts!$C$2:$C$3144,0),2)</f>
        <v>625.5</v>
      </c>
      <c r="P1201">
        <f>INDEX([1]Opioid_prescription_amounts!$C$2:$E$3144,MATCH(B1201,[1]Opioid_prescription_amounts!$C$2:$C$3144,0),3)</f>
        <v>667</v>
      </c>
      <c r="Q1201" t="s">
        <v>1210</v>
      </c>
    </row>
    <row r="1202" spans="2:17" x14ac:dyDescent="0.25">
      <c r="B1202" t="str">
        <f t="shared" si="21"/>
        <v>Cecil</v>
      </c>
      <c r="C1202" t="s">
        <v>1211</v>
      </c>
      <c r="D1202">
        <v>101108</v>
      </c>
      <c r="E1202">
        <v>101102</v>
      </c>
      <c r="F1202">
        <v>101167</v>
      </c>
      <c r="G1202">
        <v>101561</v>
      </c>
      <c r="H1202">
        <v>101753</v>
      </c>
      <c r="I1202">
        <v>101891</v>
      </c>
      <c r="J1202">
        <v>102201</v>
      </c>
      <c r="K1202">
        <v>102418</v>
      </c>
      <c r="L1202">
        <v>102567</v>
      </c>
      <c r="M1202">
        <v>102573</v>
      </c>
      <c r="N1202">
        <v>102826</v>
      </c>
      <c r="O1202">
        <f>INDEX([1]Opioid_prescription_amounts!$C$2:$E$3144,MATCH(B1202,[1]Opioid_prescription_amounts!$C$2:$C$3144,0),2)</f>
        <v>2550.9</v>
      </c>
      <c r="P1202">
        <f>INDEX([1]Opioid_prescription_amounts!$C$2:$E$3144,MATCH(B1202,[1]Opioid_prescription_amounts!$C$2:$C$3144,0),3)</f>
        <v>1112.8</v>
      </c>
      <c r="Q1202" t="s">
        <v>1211</v>
      </c>
    </row>
    <row r="1203" spans="2:17" x14ac:dyDescent="0.25">
      <c r="B1203" t="str">
        <f t="shared" si="21"/>
        <v>Charles</v>
      </c>
      <c r="C1203" t="s">
        <v>1212</v>
      </c>
      <c r="D1203">
        <v>146551</v>
      </c>
      <c r="E1203">
        <v>146565</v>
      </c>
      <c r="F1203">
        <v>147156</v>
      </c>
      <c r="G1203">
        <v>149182</v>
      </c>
      <c r="H1203">
        <v>150660</v>
      </c>
      <c r="I1203">
        <v>152649</v>
      </c>
      <c r="J1203">
        <v>154373</v>
      </c>
      <c r="K1203">
        <v>155692</v>
      </c>
      <c r="L1203">
        <v>157336</v>
      </c>
      <c r="M1203">
        <v>159451</v>
      </c>
      <c r="N1203">
        <v>161503</v>
      </c>
      <c r="O1203">
        <f>INDEX([1]Opioid_prescription_amounts!$C$2:$E$3144,MATCH(B1203,[1]Opioid_prescription_amounts!$C$2:$C$3144,0),2)</f>
        <v>1159.8</v>
      </c>
      <c r="P1203">
        <f>INDEX([1]Opioid_prescription_amounts!$C$2:$E$3144,MATCH(B1203,[1]Opioid_prescription_amounts!$C$2:$C$3144,0),3)</f>
        <v>866</v>
      </c>
      <c r="Q1203" t="s">
        <v>1212</v>
      </c>
    </row>
    <row r="1204" spans="2:17" x14ac:dyDescent="0.25">
      <c r="B1204" t="str">
        <f t="shared" si="21"/>
        <v>Dorchester</v>
      </c>
      <c r="C1204" t="s">
        <v>1213</v>
      </c>
      <c r="D1204">
        <v>32618</v>
      </c>
      <c r="E1204">
        <v>32623</v>
      </c>
      <c r="F1204">
        <v>32688</v>
      </c>
      <c r="G1204">
        <v>32694</v>
      </c>
      <c r="H1204">
        <v>32473</v>
      </c>
      <c r="I1204">
        <v>32559</v>
      </c>
      <c r="J1204">
        <v>32495</v>
      </c>
      <c r="K1204">
        <v>32404</v>
      </c>
      <c r="L1204">
        <v>32261</v>
      </c>
      <c r="M1204">
        <v>32145</v>
      </c>
      <c r="N1204">
        <v>31998</v>
      </c>
      <c r="O1204">
        <f>INDEX([1]Opioid_prescription_amounts!$C$2:$E$3144,MATCH(B1204,[1]Opioid_prescription_amounts!$C$2:$C$3144,0),2)</f>
        <v>664.5</v>
      </c>
      <c r="P1204">
        <f>INDEX([1]Opioid_prescription_amounts!$C$2:$E$3144,MATCH(B1204,[1]Opioid_prescription_amounts!$C$2:$C$3144,0),3)</f>
        <v>545.79999999999995</v>
      </c>
      <c r="Q1204" t="s">
        <v>1213</v>
      </c>
    </row>
    <row r="1205" spans="2:17" x14ac:dyDescent="0.25">
      <c r="B1205" t="str">
        <f t="shared" si="21"/>
        <v>Frederick</v>
      </c>
      <c r="C1205" t="s">
        <v>1214</v>
      </c>
      <c r="D1205">
        <v>233385</v>
      </c>
      <c r="E1205">
        <v>233391</v>
      </c>
      <c r="F1205">
        <v>234204</v>
      </c>
      <c r="G1205">
        <v>237263</v>
      </c>
      <c r="H1205">
        <v>239643</v>
      </c>
      <c r="I1205">
        <v>241143</v>
      </c>
      <c r="J1205">
        <v>243417</v>
      </c>
      <c r="K1205">
        <v>245114</v>
      </c>
      <c r="L1205">
        <v>247224</v>
      </c>
      <c r="M1205">
        <v>250959</v>
      </c>
      <c r="N1205">
        <v>255648</v>
      </c>
      <c r="O1205">
        <f>INDEX([1]Opioid_prescription_amounts!$C$2:$E$3144,MATCH(B1205,[1]Opioid_prescription_amounts!$C$2:$C$3144,0),2)</f>
        <v>944.7</v>
      </c>
      <c r="P1205">
        <f>INDEX([1]Opioid_prescription_amounts!$C$2:$E$3144,MATCH(B1205,[1]Opioid_prescription_amounts!$C$2:$C$3144,0),3)</f>
        <v>742.2</v>
      </c>
      <c r="Q1205" t="s">
        <v>1214</v>
      </c>
    </row>
    <row r="1206" spans="2:17" x14ac:dyDescent="0.25">
      <c r="B1206" t="str">
        <f t="shared" si="21"/>
        <v>Garrett</v>
      </c>
      <c r="C1206" t="s">
        <v>1215</v>
      </c>
      <c r="D1206">
        <v>30097</v>
      </c>
      <c r="E1206">
        <v>30139</v>
      </c>
      <c r="F1206">
        <v>30141</v>
      </c>
      <c r="G1206">
        <v>30148</v>
      </c>
      <c r="H1206">
        <v>29964</v>
      </c>
      <c r="I1206">
        <v>29964</v>
      </c>
      <c r="J1206">
        <v>29649</v>
      </c>
      <c r="K1206">
        <v>29435</v>
      </c>
      <c r="L1206">
        <v>29371</v>
      </c>
      <c r="M1206">
        <v>29261</v>
      </c>
      <c r="N1206">
        <v>29163</v>
      </c>
      <c r="O1206">
        <f>INDEX([1]Opioid_prescription_amounts!$C$2:$E$3144,MATCH(B1206,[1]Opioid_prescription_amounts!$C$2:$C$3144,0),2)</f>
        <v>688.2</v>
      </c>
      <c r="P1206">
        <f>INDEX([1]Opioid_prescription_amounts!$C$2:$E$3144,MATCH(B1206,[1]Opioid_prescription_amounts!$C$2:$C$3144,0),3)</f>
        <v>817</v>
      </c>
      <c r="Q1206" t="s">
        <v>1215</v>
      </c>
    </row>
    <row r="1207" spans="2:17" x14ac:dyDescent="0.25">
      <c r="B1207" t="str">
        <f t="shared" si="21"/>
        <v>Harford</v>
      </c>
      <c r="C1207" t="s">
        <v>1216</v>
      </c>
      <c r="D1207">
        <v>244826</v>
      </c>
      <c r="E1207">
        <v>244826</v>
      </c>
      <c r="F1207">
        <v>245235</v>
      </c>
      <c r="G1207">
        <v>246704</v>
      </c>
      <c r="H1207">
        <v>248556</v>
      </c>
      <c r="I1207">
        <v>248892</v>
      </c>
      <c r="J1207">
        <v>249330</v>
      </c>
      <c r="K1207">
        <v>249589</v>
      </c>
      <c r="L1207">
        <v>250361</v>
      </c>
      <c r="M1207">
        <v>251890</v>
      </c>
      <c r="N1207">
        <v>253956</v>
      </c>
      <c r="O1207">
        <f>INDEX([1]Opioid_prescription_amounts!$C$2:$E$3144,MATCH(B1207,[1]Opioid_prescription_amounts!$C$2:$C$3144,0),2)</f>
        <v>1170.8</v>
      </c>
      <c r="P1207">
        <f>INDEX([1]Opioid_prescription_amounts!$C$2:$E$3144,MATCH(B1207,[1]Opioid_prescription_amounts!$C$2:$C$3144,0),3)</f>
        <v>912.5</v>
      </c>
      <c r="Q1207" t="s">
        <v>1216</v>
      </c>
    </row>
    <row r="1208" spans="2:17" x14ac:dyDescent="0.25">
      <c r="B1208" t="str">
        <f t="shared" si="21"/>
        <v>Howard</v>
      </c>
      <c r="C1208" t="s">
        <v>1217</v>
      </c>
      <c r="D1208">
        <v>287085</v>
      </c>
      <c r="E1208">
        <v>287123</v>
      </c>
      <c r="F1208">
        <v>288628</v>
      </c>
      <c r="G1208">
        <v>293579</v>
      </c>
      <c r="H1208">
        <v>299213</v>
      </c>
      <c r="I1208">
        <v>303583</v>
      </c>
      <c r="J1208">
        <v>306998</v>
      </c>
      <c r="K1208">
        <v>311449</v>
      </c>
      <c r="L1208">
        <v>315619</v>
      </c>
      <c r="M1208">
        <v>319374</v>
      </c>
      <c r="N1208">
        <v>323196</v>
      </c>
      <c r="O1208">
        <f>INDEX([1]Opioid_prescription_amounts!$C$2:$E$3144,MATCH(B1208,[1]Opioid_prescription_amounts!$C$2:$C$3144,0),2)</f>
        <v>1161.0999999999999</v>
      </c>
      <c r="P1208">
        <f>INDEX([1]Opioid_prescription_amounts!$C$2:$E$3144,MATCH(B1208,[1]Opioid_prescription_amounts!$C$2:$C$3144,0),3)</f>
        <v>1057.5999999999999</v>
      </c>
      <c r="Q1208" t="s">
        <v>1217</v>
      </c>
    </row>
    <row r="1209" spans="2:17" x14ac:dyDescent="0.25">
      <c r="B1209" t="str">
        <f t="shared" si="21"/>
        <v>Kent</v>
      </c>
      <c r="C1209" t="s">
        <v>1218</v>
      </c>
      <c r="D1209">
        <v>20197</v>
      </c>
      <c r="E1209">
        <v>20195</v>
      </c>
      <c r="F1209">
        <v>20212</v>
      </c>
      <c r="G1209">
        <v>20247</v>
      </c>
      <c r="H1209">
        <v>19970</v>
      </c>
      <c r="I1209">
        <v>19812</v>
      </c>
      <c r="J1209">
        <v>19771</v>
      </c>
      <c r="K1209">
        <v>19713</v>
      </c>
      <c r="L1209">
        <v>19662</v>
      </c>
      <c r="M1209">
        <v>19437</v>
      </c>
      <c r="N1209">
        <v>19383</v>
      </c>
      <c r="O1209">
        <f>INDEX([1]Opioid_prescription_amounts!$C$2:$E$3144,MATCH(B1209,[1]Opioid_prescription_amounts!$C$2:$C$3144,0),2)</f>
        <v>1053.5999999999999</v>
      </c>
      <c r="P1209">
        <f>INDEX([1]Opioid_prescription_amounts!$C$2:$E$3144,MATCH(B1209,[1]Opioid_prescription_amounts!$C$2:$C$3144,0),3)</f>
        <v>994.5</v>
      </c>
      <c r="Q1209" t="s">
        <v>1218</v>
      </c>
    </row>
    <row r="1210" spans="2:17" x14ac:dyDescent="0.25">
      <c r="B1210" t="str">
        <f t="shared" si="21"/>
        <v>Montgomery</v>
      </c>
      <c r="C1210" t="s">
        <v>1219</v>
      </c>
      <c r="D1210">
        <v>971777</v>
      </c>
      <c r="E1210">
        <v>971964</v>
      </c>
      <c r="F1210">
        <v>976287</v>
      </c>
      <c r="G1210">
        <v>991833</v>
      </c>
      <c r="H1210">
        <v>1005852</v>
      </c>
      <c r="I1210">
        <v>1016064</v>
      </c>
      <c r="J1210">
        <v>1025617</v>
      </c>
      <c r="K1210">
        <v>1033994</v>
      </c>
      <c r="L1210">
        <v>1040245</v>
      </c>
      <c r="M1210">
        <v>1048244</v>
      </c>
      <c r="N1210">
        <v>1052567</v>
      </c>
      <c r="O1210">
        <f>INDEX([1]Opioid_prescription_amounts!$C$2:$E$3144,MATCH(B1210,[1]Opioid_prescription_amounts!$C$2:$C$3144,0),2)</f>
        <v>669.6</v>
      </c>
      <c r="P1210">
        <f>INDEX([1]Opioid_prescription_amounts!$C$2:$E$3144,MATCH(B1210,[1]Opioid_prescription_amounts!$C$2:$C$3144,0),3)</f>
        <v>547.4</v>
      </c>
      <c r="Q1210" t="s">
        <v>1219</v>
      </c>
    </row>
    <row r="1211" spans="2:17" x14ac:dyDescent="0.25">
      <c r="B1211" t="str">
        <f t="shared" si="21"/>
        <v>Prince George's</v>
      </c>
      <c r="C1211" t="s">
        <v>1220</v>
      </c>
      <c r="D1211">
        <v>863420</v>
      </c>
      <c r="E1211">
        <v>863349</v>
      </c>
      <c r="F1211">
        <v>865747</v>
      </c>
      <c r="G1211">
        <v>873679</v>
      </c>
      <c r="H1211">
        <v>881870</v>
      </c>
      <c r="I1211">
        <v>890117</v>
      </c>
      <c r="J1211">
        <v>899223</v>
      </c>
      <c r="K1211">
        <v>905737</v>
      </c>
      <c r="L1211">
        <v>907939</v>
      </c>
      <c r="M1211">
        <v>908801</v>
      </c>
      <c r="N1211">
        <v>909308</v>
      </c>
      <c r="O1211">
        <v>381.2</v>
      </c>
      <c r="P1211">
        <v>283.2</v>
      </c>
      <c r="Q1211" t="s">
        <v>1220</v>
      </c>
    </row>
    <row r="1212" spans="2:17" x14ac:dyDescent="0.25">
      <c r="B1212" t="str">
        <f t="shared" si="21"/>
        <v>Queen Anne's</v>
      </c>
      <c r="C1212" t="s">
        <v>1221</v>
      </c>
      <c r="D1212">
        <v>47798</v>
      </c>
      <c r="E1212">
        <v>47789</v>
      </c>
      <c r="F1212">
        <v>47809</v>
      </c>
      <c r="G1212">
        <v>48262</v>
      </c>
      <c r="H1212">
        <v>48503</v>
      </c>
      <c r="I1212">
        <v>48527</v>
      </c>
      <c r="J1212">
        <v>48793</v>
      </c>
      <c r="K1212">
        <v>48991</v>
      </c>
      <c r="L1212">
        <v>49074</v>
      </c>
      <c r="M1212">
        <v>49667</v>
      </c>
      <c r="N1212">
        <v>50251</v>
      </c>
      <c r="O1212">
        <v>958.1</v>
      </c>
      <c r="P1212">
        <v>690.1</v>
      </c>
      <c r="Q1212" t="s">
        <v>1221</v>
      </c>
    </row>
    <row r="1213" spans="2:17" x14ac:dyDescent="0.25">
      <c r="B1213" t="str">
        <f t="shared" si="21"/>
        <v>St. Mary's</v>
      </c>
      <c r="C1213" t="s">
        <v>1222</v>
      </c>
      <c r="D1213">
        <v>105151</v>
      </c>
      <c r="E1213">
        <v>105143</v>
      </c>
      <c r="F1213">
        <v>105762</v>
      </c>
      <c r="G1213">
        <v>107558</v>
      </c>
      <c r="H1213">
        <v>108805</v>
      </c>
      <c r="I1213">
        <v>109228</v>
      </c>
      <c r="J1213">
        <v>109926</v>
      </c>
      <c r="K1213">
        <v>110965</v>
      </c>
      <c r="L1213">
        <v>111689</v>
      </c>
      <c r="M1213">
        <v>112413</v>
      </c>
      <c r="N1213">
        <v>112664</v>
      </c>
      <c r="O1213">
        <v>797.1</v>
      </c>
      <c r="P1213">
        <v>784.7</v>
      </c>
      <c r="Q1213" t="s">
        <v>1222</v>
      </c>
    </row>
    <row r="1214" spans="2:17" x14ac:dyDescent="0.25">
      <c r="B1214" t="str">
        <f t="shared" si="21"/>
        <v>Somerset</v>
      </c>
      <c r="C1214" t="s">
        <v>1223</v>
      </c>
      <c r="D1214">
        <v>26470</v>
      </c>
      <c r="E1214">
        <v>26470</v>
      </c>
      <c r="F1214">
        <v>26464</v>
      </c>
      <c r="G1214">
        <v>26253</v>
      </c>
      <c r="H1214">
        <v>26034</v>
      </c>
      <c r="I1214">
        <v>25960</v>
      </c>
      <c r="J1214">
        <v>25577</v>
      </c>
      <c r="K1214">
        <v>25684</v>
      </c>
      <c r="L1214">
        <v>25837</v>
      </c>
      <c r="M1214">
        <v>25913</v>
      </c>
      <c r="N1214">
        <v>25675</v>
      </c>
      <c r="O1214">
        <f>INDEX([1]Opioid_prescription_amounts!$C$2:$E$3144,MATCH(B1214,[1]Opioid_prescription_amounts!$C$2:$C$3144,0),2)</f>
        <v>821.8</v>
      </c>
      <c r="P1214">
        <f>INDEX([1]Opioid_prescription_amounts!$C$2:$E$3144,MATCH(B1214,[1]Opioid_prescription_amounts!$C$2:$C$3144,0),3)</f>
        <v>550</v>
      </c>
      <c r="Q1214" t="s">
        <v>1223</v>
      </c>
    </row>
    <row r="1215" spans="2:17" x14ac:dyDescent="0.25">
      <c r="B1215" t="str">
        <f t="shared" si="21"/>
        <v>Talbot</v>
      </c>
      <c r="C1215" t="s">
        <v>1224</v>
      </c>
      <c r="D1215">
        <v>37782</v>
      </c>
      <c r="E1215">
        <v>37777</v>
      </c>
      <c r="F1215">
        <v>37874</v>
      </c>
      <c r="G1215">
        <v>37941</v>
      </c>
      <c r="H1215">
        <v>37983</v>
      </c>
      <c r="I1215">
        <v>37898</v>
      </c>
      <c r="J1215">
        <v>37529</v>
      </c>
      <c r="K1215">
        <v>37414</v>
      </c>
      <c r="L1215">
        <v>37123</v>
      </c>
      <c r="M1215">
        <v>37020</v>
      </c>
      <c r="N1215">
        <v>36968</v>
      </c>
      <c r="O1215" t="str">
        <f>INDEX([1]Opioid_prescription_amounts!$C$2:$E$3144,MATCH(B1215,[1]Opioid_prescription_amounts!$C$2:$C$3144,0),2)</f>
        <v>N/A</v>
      </c>
      <c r="P1215" t="str">
        <f>INDEX([1]Opioid_prescription_amounts!$C$2:$E$3144,MATCH(B1215,[1]Opioid_prescription_amounts!$C$2:$C$3144,0),3)</f>
        <v>N/A</v>
      </c>
      <c r="Q1215" t="s">
        <v>1224</v>
      </c>
    </row>
    <row r="1216" spans="2:17" x14ac:dyDescent="0.25">
      <c r="B1216" t="str">
        <f t="shared" si="21"/>
        <v>Washington</v>
      </c>
      <c r="C1216" t="s">
        <v>1225</v>
      </c>
      <c r="D1216">
        <v>147430</v>
      </c>
      <c r="E1216">
        <v>147430</v>
      </c>
      <c r="F1216">
        <v>147734</v>
      </c>
      <c r="G1216">
        <v>148766</v>
      </c>
      <c r="H1216">
        <v>149036</v>
      </c>
      <c r="I1216">
        <v>148994</v>
      </c>
      <c r="J1216">
        <v>149060</v>
      </c>
      <c r="K1216">
        <v>149116</v>
      </c>
      <c r="L1216">
        <v>149665</v>
      </c>
      <c r="M1216">
        <v>150288</v>
      </c>
      <c r="N1216">
        <v>150926</v>
      </c>
      <c r="O1216">
        <f>INDEX([1]Opioid_prescription_amounts!$C$2:$E$3144,MATCH(B1216,[1]Opioid_prescription_amounts!$C$2:$C$3144,0),2)</f>
        <v>236.6</v>
      </c>
      <c r="P1216">
        <f>INDEX([1]Opioid_prescription_amounts!$C$2:$E$3144,MATCH(B1216,[1]Opioid_prescription_amounts!$C$2:$C$3144,0),3)</f>
        <v>358.7</v>
      </c>
      <c r="Q1216" t="s">
        <v>1225</v>
      </c>
    </row>
    <row r="1217" spans="2:17" x14ac:dyDescent="0.25">
      <c r="B1217" t="str">
        <f t="shared" si="21"/>
        <v>Wicomico</v>
      </c>
      <c r="C1217" t="s">
        <v>1226</v>
      </c>
      <c r="D1217">
        <v>98733</v>
      </c>
      <c r="E1217">
        <v>98733</v>
      </c>
      <c r="F1217">
        <v>98971</v>
      </c>
      <c r="G1217">
        <v>100051</v>
      </c>
      <c r="H1217">
        <v>100556</v>
      </c>
      <c r="I1217">
        <v>100850</v>
      </c>
      <c r="J1217">
        <v>101368</v>
      </c>
      <c r="K1217">
        <v>101800</v>
      </c>
      <c r="L1217">
        <v>102136</v>
      </c>
      <c r="M1217">
        <v>102363</v>
      </c>
      <c r="N1217">
        <v>103195</v>
      </c>
      <c r="O1217">
        <f>INDEX([1]Opioid_prescription_amounts!$C$2:$E$3144,MATCH(B1217,[1]Opioid_prescription_amounts!$C$2:$C$3144,0),2)</f>
        <v>1854.2</v>
      </c>
      <c r="P1217">
        <f>INDEX([1]Opioid_prescription_amounts!$C$2:$E$3144,MATCH(B1217,[1]Opioid_prescription_amounts!$C$2:$C$3144,0),3)</f>
        <v>899.7</v>
      </c>
      <c r="Q1217" t="s">
        <v>1226</v>
      </c>
    </row>
    <row r="1218" spans="2:17" x14ac:dyDescent="0.25">
      <c r="B1218" t="str">
        <f t="shared" si="21"/>
        <v>Worcester</v>
      </c>
      <c r="C1218" t="s">
        <v>1227</v>
      </c>
      <c r="D1218">
        <v>51454</v>
      </c>
      <c r="E1218">
        <v>51451</v>
      </c>
      <c r="F1218">
        <v>51501</v>
      </c>
      <c r="G1218">
        <v>51501</v>
      </c>
      <c r="H1218">
        <v>51580</v>
      </c>
      <c r="I1218">
        <v>51550</v>
      </c>
      <c r="J1218">
        <v>51572</v>
      </c>
      <c r="K1218">
        <v>51425</v>
      </c>
      <c r="L1218">
        <v>51424</v>
      </c>
      <c r="M1218">
        <v>51577</v>
      </c>
      <c r="N1218">
        <v>51823</v>
      </c>
      <c r="O1218">
        <f>INDEX([1]Opioid_prescription_amounts!$C$2:$E$3144,MATCH(B1218,[1]Opioid_prescription_amounts!$C$2:$C$3144,0),2)</f>
        <v>738.1</v>
      </c>
      <c r="P1218">
        <f>INDEX([1]Opioid_prescription_amounts!$C$2:$E$3144,MATCH(B1218,[1]Opioid_prescription_amounts!$C$2:$C$3144,0),3)</f>
        <v>560.1</v>
      </c>
      <c r="Q1218" t="s">
        <v>1227</v>
      </c>
    </row>
    <row r="1219" spans="2:17" x14ac:dyDescent="0.25">
      <c r="B1219" t="str">
        <f>LEFT(C1219,(FIND(",",C1219)-2))</f>
        <v>Baltimore cit</v>
      </c>
      <c r="C1219" t="s">
        <v>1228</v>
      </c>
      <c r="D1219">
        <v>620961</v>
      </c>
      <c r="E1219">
        <v>620862</v>
      </c>
      <c r="F1219">
        <v>621005</v>
      </c>
      <c r="G1219">
        <v>620442</v>
      </c>
      <c r="H1219">
        <v>622973</v>
      </c>
      <c r="I1219">
        <v>622497</v>
      </c>
      <c r="J1219">
        <v>623165</v>
      </c>
      <c r="K1219">
        <v>622150</v>
      </c>
      <c r="L1219">
        <v>615849</v>
      </c>
      <c r="M1219">
        <v>609841</v>
      </c>
      <c r="N1219">
        <v>602495</v>
      </c>
      <c r="O1219">
        <v>1071.5</v>
      </c>
      <c r="P1219">
        <v>882.9</v>
      </c>
      <c r="Q1219" t="s">
        <v>1228</v>
      </c>
    </row>
    <row r="1220" spans="2:17" x14ac:dyDescent="0.25">
      <c r="B1220" t="str">
        <f t="shared" ref="B1220:B1283" si="22">LEFT(C1220,(FIND("County",C1220)-2))</f>
        <v>Barnstable</v>
      </c>
      <c r="C1220" t="s">
        <v>1229</v>
      </c>
      <c r="D1220">
        <v>215888</v>
      </c>
      <c r="E1220">
        <v>215875</v>
      </c>
      <c r="F1220">
        <v>215893</v>
      </c>
      <c r="G1220">
        <v>215333</v>
      </c>
      <c r="H1220">
        <v>214783</v>
      </c>
      <c r="I1220">
        <v>214520</v>
      </c>
      <c r="J1220">
        <v>214299</v>
      </c>
      <c r="K1220">
        <v>213811</v>
      </c>
      <c r="L1220">
        <v>213446</v>
      </c>
      <c r="M1220">
        <v>213482</v>
      </c>
      <c r="N1220">
        <v>213413</v>
      </c>
      <c r="O1220">
        <f>INDEX([1]Opioid_prescription_amounts!$C$2:$E$3144,MATCH(B1220,[1]Opioid_prescription_amounts!$C$2:$C$3144,0),2)</f>
        <v>865.8</v>
      </c>
      <c r="P1220">
        <f>INDEX([1]Opioid_prescription_amounts!$C$2:$E$3144,MATCH(B1220,[1]Opioid_prescription_amounts!$C$2:$C$3144,0),3)</f>
        <v>674.3</v>
      </c>
      <c r="Q1220" t="s">
        <v>1229</v>
      </c>
    </row>
    <row r="1221" spans="2:17" x14ac:dyDescent="0.25">
      <c r="B1221" t="str">
        <f t="shared" si="22"/>
        <v>Berkshire</v>
      </c>
      <c r="C1221" t="s">
        <v>1230</v>
      </c>
      <c r="D1221">
        <v>131219</v>
      </c>
      <c r="E1221">
        <v>131275</v>
      </c>
      <c r="F1221">
        <v>131319</v>
      </c>
      <c r="G1221">
        <v>130531</v>
      </c>
      <c r="H1221">
        <v>130268</v>
      </c>
      <c r="I1221">
        <v>129473</v>
      </c>
      <c r="J1221">
        <v>128845</v>
      </c>
      <c r="K1221">
        <v>127857</v>
      </c>
      <c r="L1221">
        <v>127106</v>
      </c>
      <c r="M1221">
        <v>126485</v>
      </c>
      <c r="N1221">
        <v>126348</v>
      </c>
      <c r="O1221">
        <f>INDEX([1]Opioid_prescription_amounts!$C$2:$E$3144,MATCH(B1221,[1]Opioid_prescription_amounts!$C$2:$C$3144,0),2)</f>
        <v>813.8</v>
      </c>
      <c r="P1221">
        <f>INDEX([1]Opioid_prescription_amounts!$C$2:$E$3144,MATCH(B1221,[1]Opioid_prescription_amounts!$C$2:$C$3144,0),3)</f>
        <v>624.70000000000005</v>
      </c>
      <c r="Q1221" t="s">
        <v>1230</v>
      </c>
    </row>
    <row r="1222" spans="2:17" x14ac:dyDescent="0.25">
      <c r="B1222" t="str">
        <f t="shared" si="22"/>
        <v>Bristol</v>
      </c>
      <c r="C1222" t="s">
        <v>1231</v>
      </c>
      <c r="D1222">
        <v>548285</v>
      </c>
      <c r="E1222">
        <v>548254</v>
      </c>
      <c r="F1222">
        <v>549177</v>
      </c>
      <c r="G1222">
        <v>549292</v>
      </c>
      <c r="H1222">
        <v>551151</v>
      </c>
      <c r="I1222">
        <v>552454</v>
      </c>
      <c r="J1222">
        <v>555206</v>
      </c>
      <c r="K1222">
        <v>556878</v>
      </c>
      <c r="L1222">
        <v>557848</v>
      </c>
      <c r="M1222">
        <v>560571</v>
      </c>
      <c r="N1222">
        <v>564022</v>
      </c>
      <c r="O1222">
        <f>INDEX([1]Opioid_prescription_amounts!$C$2:$E$3144,MATCH(B1222,[1]Opioid_prescription_amounts!$C$2:$C$3144,0),2)</f>
        <v>822.4</v>
      </c>
      <c r="P1222">
        <f>INDEX([1]Opioid_prescription_amounts!$C$2:$E$3144,MATCH(B1222,[1]Opioid_prescription_amounts!$C$2:$C$3144,0),3)</f>
        <v>822.8</v>
      </c>
      <c r="Q1222" t="s">
        <v>1231</v>
      </c>
    </row>
    <row r="1223" spans="2:17" x14ac:dyDescent="0.25">
      <c r="B1223" t="str">
        <f t="shared" si="22"/>
        <v>Dukes</v>
      </c>
      <c r="C1223" t="s">
        <v>1232</v>
      </c>
      <c r="D1223">
        <v>16535</v>
      </c>
      <c r="E1223">
        <v>16535</v>
      </c>
      <c r="F1223">
        <v>16572</v>
      </c>
      <c r="G1223">
        <v>16695</v>
      </c>
      <c r="H1223">
        <v>16829</v>
      </c>
      <c r="I1223">
        <v>17162</v>
      </c>
      <c r="J1223">
        <v>17299</v>
      </c>
      <c r="K1223">
        <v>17275</v>
      </c>
      <c r="L1223">
        <v>17316</v>
      </c>
      <c r="M1223">
        <v>17321</v>
      </c>
      <c r="N1223">
        <v>17352</v>
      </c>
      <c r="O1223">
        <f>INDEX([1]Opioid_prescription_amounts!$C$2:$E$3144,MATCH(B1223,[1]Opioid_prescription_amounts!$C$2:$C$3144,0),2)</f>
        <v>782.7</v>
      </c>
      <c r="P1223">
        <f>INDEX([1]Opioid_prescription_amounts!$C$2:$E$3144,MATCH(B1223,[1]Opioid_prescription_amounts!$C$2:$C$3144,0),3)</f>
        <v>790.4</v>
      </c>
      <c r="Q1223" t="s">
        <v>1232</v>
      </c>
    </row>
    <row r="1224" spans="2:17" x14ac:dyDescent="0.25">
      <c r="B1224" t="str">
        <f t="shared" si="22"/>
        <v>Essex</v>
      </c>
      <c r="C1224" t="s">
        <v>1233</v>
      </c>
      <c r="D1224">
        <v>743159</v>
      </c>
      <c r="E1224">
        <v>743081</v>
      </c>
      <c r="F1224">
        <v>745479</v>
      </c>
      <c r="G1224">
        <v>751461</v>
      </c>
      <c r="H1224">
        <v>757350</v>
      </c>
      <c r="I1224">
        <v>764640</v>
      </c>
      <c r="J1224">
        <v>771778</v>
      </c>
      <c r="K1224">
        <v>777175</v>
      </c>
      <c r="L1224">
        <v>780367</v>
      </c>
      <c r="M1224">
        <v>785160</v>
      </c>
      <c r="N1224">
        <v>790638</v>
      </c>
      <c r="O1224">
        <f>INDEX([1]Opioid_prescription_amounts!$C$2:$E$3144,MATCH(B1224,[1]Opioid_prescription_amounts!$C$2:$C$3144,0),2)</f>
        <v>520.1</v>
      </c>
      <c r="P1224">
        <f>INDEX([1]Opioid_prescription_amounts!$C$2:$E$3144,MATCH(B1224,[1]Opioid_prescription_amounts!$C$2:$C$3144,0),3)</f>
        <v>397.2</v>
      </c>
      <c r="Q1224" t="s">
        <v>1233</v>
      </c>
    </row>
    <row r="1225" spans="2:17" x14ac:dyDescent="0.25">
      <c r="B1225" t="str">
        <f t="shared" si="22"/>
        <v>Franklin</v>
      </c>
      <c r="C1225" t="s">
        <v>1234</v>
      </c>
      <c r="D1225">
        <v>71372</v>
      </c>
      <c r="E1225">
        <v>71377</v>
      </c>
      <c r="F1225">
        <v>71366</v>
      </c>
      <c r="G1225">
        <v>71679</v>
      </c>
      <c r="H1225">
        <v>71678</v>
      </c>
      <c r="I1225">
        <v>71355</v>
      </c>
      <c r="J1225">
        <v>71295</v>
      </c>
      <c r="K1225">
        <v>70902</v>
      </c>
      <c r="L1225">
        <v>70728</v>
      </c>
      <c r="M1225">
        <v>70787</v>
      </c>
      <c r="N1225">
        <v>70963</v>
      </c>
      <c r="O1225">
        <f>INDEX([1]Opioid_prescription_amounts!$C$2:$E$3144,MATCH(B1225,[1]Opioid_prescription_amounts!$C$2:$C$3144,0),2)</f>
        <v>1536.5</v>
      </c>
      <c r="P1225">
        <f>INDEX([1]Opioid_prescription_amounts!$C$2:$E$3144,MATCH(B1225,[1]Opioid_prescription_amounts!$C$2:$C$3144,0),3)</f>
        <v>1934.2</v>
      </c>
      <c r="Q1225" t="s">
        <v>1234</v>
      </c>
    </row>
    <row r="1226" spans="2:17" x14ac:dyDescent="0.25">
      <c r="B1226" t="str">
        <f t="shared" si="22"/>
        <v>Hampden</v>
      </c>
      <c r="C1226" t="s">
        <v>1235</v>
      </c>
      <c r="D1226">
        <v>463490</v>
      </c>
      <c r="E1226">
        <v>463625</v>
      </c>
      <c r="F1226">
        <v>464256</v>
      </c>
      <c r="G1226">
        <v>466137</v>
      </c>
      <c r="H1226">
        <v>466959</v>
      </c>
      <c r="I1226">
        <v>467778</v>
      </c>
      <c r="J1226">
        <v>469507</v>
      </c>
      <c r="K1226">
        <v>469230</v>
      </c>
      <c r="L1226">
        <v>468168</v>
      </c>
      <c r="M1226">
        <v>468268</v>
      </c>
      <c r="N1226">
        <v>470406</v>
      </c>
      <c r="O1226">
        <f>INDEX([1]Opioid_prescription_amounts!$C$2:$E$3144,MATCH(B1226,[1]Opioid_prescription_amounts!$C$2:$C$3144,0),2)</f>
        <v>867.8</v>
      </c>
      <c r="P1226">
        <f>INDEX([1]Opioid_prescription_amounts!$C$2:$E$3144,MATCH(B1226,[1]Opioid_prescription_amounts!$C$2:$C$3144,0),3)</f>
        <v>769.1</v>
      </c>
      <c r="Q1226" t="s">
        <v>1235</v>
      </c>
    </row>
    <row r="1227" spans="2:17" x14ac:dyDescent="0.25">
      <c r="B1227" t="str">
        <f t="shared" si="22"/>
        <v>Hampshire</v>
      </c>
      <c r="C1227" t="s">
        <v>1236</v>
      </c>
      <c r="D1227">
        <v>158080</v>
      </c>
      <c r="E1227">
        <v>158056</v>
      </c>
      <c r="F1227">
        <v>159320</v>
      </c>
      <c r="G1227">
        <v>160127</v>
      </c>
      <c r="H1227">
        <v>160408</v>
      </c>
      <c r="I1227">
        <v>160848</v>
      </c>
      <c r="J1227">
        <v>160924</v>
      </c>
      <c r="K1227">
        <v>160768</v>
      </c>
      <c r="L1227">
        <v>161510</v>
      </c>
      <c r="M1227">
        <v>161238</v>
      </c>
      <c r="N1227">
        <v>161355</v>
      </c>
      <c r="O1227">
        <f>INDEX([1]Opioid_prescription_amounts!$C$2:$E$3144,MATCH(B1227,[1]Opioid_prescription_amounts!$C$2:$C$3144,0),2)</f>
        <v>898.7</v>
      </c>
      <c r="P1227">
        <f>INDEX([1]Opioid_prescription_amounts!$C$2:$E$3144,MATCH(B1227,[1]Opioid_prescription_amounts!$C$2:$C$3144,0),3)</f>
        <v>811</v>
      </c>
      <c r="Q1227" t="s">
        <v>1236</v>
      </c>
    </row>
    <row r="1228" spans="2:17" x14ac:dyDescent="0.25">
      <c r="B1228" t="str">
        <f t="shared" si="22"/>
        <v>Middlesex</v>
      </c>
      <c r="C1228" t="s">
        <v>1237</v>
      </c>
      <c r="D1228">
        <v>1503085</v>
      </c>
      <c r="E1228">
        <v>1503123</v>
      </c>
      <c r="F1228">
        <v>1507693</v>
      </c>
      <c r="G1228">
        <v>1524746</v>
      </c>
      <c r="H1228">
        <v>1542905</v>
      </c>
      <c r="I1228">
        <v>1560347</v>
      </c>
      <c r="J1228">
        <v>1575237</v>
      </c>
      <c r="K1228">
        <v>1585775</v>
      </c>
      <c r="L1228">
        <v>1595238</v>
      </c>
      <c r="M1228">
        <v>1604994</v>
      </c>
      <c r="N1228">
        <v>1614714</v>
      </c>
      <c r="O1228">
        <f>INDEX([1]Opioid_prescription_amounts!$C$2:$E$3144,MATCH(B1228,[1]Opioid_prescription_amounts!$C$2:$C$3144,0),2)</f>
        <v>708.1</v>
      </c>
      <c r="P1228">
        <f>INDEX([1]Opioid_prescription_amounts!$C$2:$E$3144,MATCH(B1228,[1]Opioid_prescription_amounts!$C$2:$C$3144,0),3)</f>
        <v>731.7</v>
      </c>
      <c r="Q1228" t="s">
        <v>1237</v>
      </c>
    </row>
    <row r="1229" spans="2:17" x14ac:dyDescent="0.25">
      <c r="B1229" t="str">
        <f t="shared" si="22"/>
        <v>Nantucket</v>
      </c>
      <c r="C1229" t="s">
        <v>1238</v>
      </c>
      <c r="D1229">
        <v>10172</v>
      </c>
      <c r="E1229">
        <v>10172</v>
      </c>
      <c r="F1229">
        <v>10167</v>
      </c>
      <c r="G1229">
        <v>10130</v>
      </c>
      <c r="H1229">
        <v>10311</v>
      </c>
      <c r="I1229">
        <v>10567</v>
      </c>
      <c r="J1229">
        <v>10839</v>
      </c>
      <c r="K1229">
        <v>10945</v>
      </c>
      <c r="L1229">
        <v>11124</v>
      </c>
      <c r="M1229">
        <v>11270</v>
      </c>
      <c r="N1229">
        <v>11327</v>
      </c>
      <c r="O1229">
        <f>INDEX([1]Opioid_prescription_amounts!$C$2:$E$3144,MATCH(B1229,[1]Opioid_prescription_amounts!$C$2:$C$3144,0),2)</f>
        <v>280.39999999999998</v>
      </c>
      <c r="P1229">
        <f>INDEX([1]Opioid_prescription_amounts!$C$2:$E$3144,MATCH(B1229,[1]Opioid_prescription_amounts!$C$2:$C$3144,0),3)</f>
        <v>260.39999999999998</v>
      </c>
      <c r="Q1229" t="s">
        <v>1238</v>
      </c>
    </row>
    <row r="1230" spans="2:17" x14ac:dyDescent="0.25">
      <c r="B1230" t="str">
        <f t="shared" si="22"/>
        <v>Norfolk</v>
      </c>
      <c r="C1230" t="s">
        <v>1239</v>
      </c>
      <c r="D1230">
        <v>670850</v>
      </c>
      <c r="E1230">
        <v>670907</v>
      </c>
      <c r="F1230">
        <v>673039</v>
      </c>
      <c r="G1230">
        <v>677732</v>
      </c>
      <c r="H1230">
        <v>682891</v>
      </c>
      <c r="I1230">
        <v>688440</v>
      </c>
      <c r="J1230">
        <v>692399</v>
      </c>
      <c r="K1230">
        <v>694787</v>
      </c>
      <c r="L1230">
        <v>697353</v>
      </c>
      <c r="M1230">
        <v>701317</v>
      </c>
      <c r="N1230">
        <v>705388</v>
      </c>
      <c r="O1230">
        <f>INDEX([1]Opioid_prescription_amounts!$C$2:$E$3144,MATCH(B1230,[1]Opioid_prescription_amounts!$C$2:$C$3144,0),2)</f>
        <v>522.79999999999995</v>
      </c>
      <c r="P1230">
        <f>INDEX([1]Opioid_prescription_amounts!$C$2:$E$3144,MATCH(B1230,[1]Opioid_prescription_amounts!$C$2:$C$3144,0),3)</f>
        <v>402</v>
      </c>
      <c r="Q1230" t="s">
        <v>1239</v>
      </c>
    </row>
    <row r="1231" spans="2:17" x14ac:dyDescent="0.25">
      <c r="B1231" t="str">
        <f t="shared" si="22"/>
        <v>Plymouth</v>
      </c>
      <c r="C1231" t="s">
        <v>1240</v>
      </c>
      <c r="D1231">
        <v>494919</v>
      </c>
      <c r="E1231">
        <v>494937</v>
      </c>
      <c r="F1231">
        <v>495930</v>
      </c>
      <c r="G1231">
        <v>498152</v>
      </c>
      <c r="H1231">
        <v>499501</v>
      </c>
      <c r="I1231">
        <v>502825</v>
      </c>
      <c r="J1231">
        <v>506565</v>
      </c>
      <c r="K1231">
        <v>509146</v>
      </c>
      <c r="L1231">
        <v>511865</v>
      </c>
      <c r="M1231">
        <v>514969</v>
      </c>
      <c r="N1231">
        <v>518132</v>
      </c>
      <c r="O1231">
        <f>INDEX([1]Opioid_prescription_amounts!$C$2:$E$3144,MATCH(B1231,[1]Opioid_prescription_amounts!$C$2:$C$3144,0),2)</f>
        <v>205.2</v>
      </c>
      <c r="P1231">
        <f>INDEX([1]Opioid_prescription_amounts!$C$2:$E$3144,MATCH(B1231,[1]Opioid_prescription_amounts!$C$2:$C$3144,0),3)</f>
        <v>249.4</v>
      </c>
      <c r="Q1231" t="s">
        <v>1240</v>
      </c>
    </row>
    <row r="1232" spans="2:17" x14ac:dyDescent="0.25">
      <c r="B1232" t="str">
        <f t="shared" si="22"/>
        <v>Suffolk</v>
      </c>
      <c r="C1232" t="s">
        <v>1241</v>
      </c>
      <c r="D1232">
        <v>722023</v>
      </c>
      <c r="E1232">
        <v>722190</v>
      </c>
      <c r="F1232">
        <v>725819</v>
      </c>
      <c r="G1232">
        <v>737126</v>
      </c>
      <c r="H1232">
        <v>751175</v>
      </c>
      <c r="I1232">
        <v>762627</v>
      </c>
      <c r="J1232">
        <v>773839</v>
      </c>
      <c r="K1232">
        <v>782962</v>
      </c>
      <c r="L1232">
        <v>793322</v>
      </c>
      <c r="M1232">
        <v>801455</v>
      </c>
      <c r="N1232">
        <v>807252</v>
      </c>
      <c r="O1232">
        <f>INDEX([1]Opioid_prescription_amounts!$C$2:$E$3144,MATCH(B1232,[1]Opioid_prescription_amounts!$C$2:$C$3144,0),2)</f>
        <v>394.1</v>
      </c>
      <c r="P1232">
        <f>INDEX([1]Opioid_prescription_amounts!$C$2:$E$3144,MATCH(B1232,[1]Opioid_prescription_amounts!$C$2:$C$3144,0),3)</f>
        <v>266.10000000000002</v>
      </c>
      <c r="Q1232" t="s">
        <v>1241</v>
      </c>
    </row>
    <row r="1233" spans="2:17" x14ac:dyDescent="0.25">
      <c r="B1233" t="str">
        <f t="shared" si="22"/>
        <v>Worcester</v>
      </c>
      <c r="C1233" t="s">
        <v>1242</v>
      </c>
      <c r="D1233">
        <v>798552</v>
      </c>
      <c r="E1233">
        <v>798383</v>
      </c>
      <c r="F1233">
        <v>800401</v>
      </c>
      <c r="G1233">
        <v>804008</v>
      </c>
      <c r="H1233">
        <v>806949</v>
      </c>
      <c r="I1233">
        <v>810908</v>
      </c>
      <c r="J1233">
        <v>815620</v>
      </c>
      <c r="K1233">
        <v>818380</v>
      </c>
      <c r="L1233">
        <v>820631</v>
      </c>
      <c r="M1233">
        <v>825929</v>
      </c>
      <c r="N1233">
        <v>830839</v>
      </c>
      <c r="O1233">
        <f>INDEX([1]Opioid_prescription_amounts!$C$2:$E$3144,MATCH(B1233,[1]Opioid_prescription_amounts!$C$2:$C$3144,0),2)</f>
        <v>738.1</v>
      </c>
      <c r="P1233">
        <f>INDEX([1]Opioid_prescription_amounts!$C$2:$E$3144,MATCH(B1233,[1]Opioid_prescription_amounts!$C$2:$C$3144,0),3)</f>
        <v>560.1</v>
      </c>
      <c r="Q1233" t="s">
        <v>1242</v>
      </c>
    </row>
    <row r="1234" spans="2:17" x14ac:dyDescent="0.25">
      <c r="B1234" t="str">
        <f t="shared" si="22"/>
        <v>Alcona</v>
      </c>
      <c r="C1234" t="s">
        <v>1243</v>
      </c>
      <c r="D1234">
        <v>10942</v>
      </c>
      <c r="E1234">
        <v>10942</v>
      </c>
      <c r="F1234">
        <v>10877</v>
      </c>
      <c r="G1234">
        <v>10740</v>
      </c>
      <c r="H1234">
        <v>10570</v>
      </c>
      <c r="I1234">
        <v>10551</v>
      </c>
      <c r="J1234">
        <v>10448</v>
      </c>
      <c r="K1234">
        <v>10329</v>
      </c>
      <c r="L1234">
        <v>10356</v>
      </c>
      <c r="M1234">
        <v>10323</v>
      </c>
      <c r="N1234">
        <v>10362</v>
      </c>
      <c r="O1234">
        <f>INDEX([1]Opioid_prescription_amounts!$C$2:$E$3144,MATCH(B1234,[1]Opioid_prescription_amounts!$C$2:$C$3144,0),2)</f>
        <v>384.3</v>
      </c>
      <c r="P1234">
        <f>INDEX([1]Opioid_prescription_amounts!$C$2:$E$3144,MATCH(B1234,[1]Opioid_prescription_amounts!$C$2:$C$3144,0),3)</f>
        <v>414.3</v>
      </c>
      <c r="Q1234" t="s">
        <v>1243</v>
      </c>
    </row>
    <row r="1235" spans="2:17" x14ac:dyDescent="0.25">
      <c r="B1235" t="str">
        <f t="shared" si="22"/>
        <v>Alger</v>
      </c>
      <c r="C1235" t="s">
        <v>1244</v>
      </c>
      <c r="D1235">
        <v>9601</v>
      </c>
      <c r="E1235">
        <v>9601</v>
      </c>
      <c r="F1235">
        <v>9579</v>
      </c>
      <c r="G1235">
        <v>9515</v>
      </c>
      <c r="H1235">
        <v>9448</v>
      </c>
      <c r="I1235">
        <v>9435</v>
      </c>
      <c r="J1235">
        <v>9361</v>
      </c>
      <c r="K1235">
        <v>9251</v>
      </c>
      <c r="L1235">
        <v>9124</v>
      </c>
      <c r="M1235">
        <v>9137</v>
      </c>
      <c r="N1235">
        <v>9097</v>
      </c>
      <c r="O1235">
        <f>INDEX([1]Opioid_prescription_amounts!$C$2:$E$3144,MATCH(B1235,[1]Opioid_prescription_amounts!$C$2:$C$3144,0),2)</f>
        <v>701.5</v>
      </c>
      <c r="P1235">
        <f>INDEX([1]Opioid_prescription_amounts!$C$2:$E$3144,MATCH(B1235,[1]Opioid_prescription_amounts!$C$2:$C$3144,0),3)</f>
        <v>823.6</v>
      </c>
      <c r="Q1235" t="s">
        <v>1244</v>
      </c>
    </row>
    <row r="1236" spans="2:17" x14ac:dyDescent="0.25">
      <c r="B1236" t="str">
        <f t="shared" si="22"/>
        <v>Allegan</v>
      </c>
      <c r="C1236" t="s">
        <v>1245</v>
      </c>
      <c r="D1236">
        <v>111408</v>
      </c>
      <c r="E1236">
        <v>111407</v>
      </c>
      <c r="F1236">
        <v>111528</v>
      </c>
      <c r="G1236">
        <v>111158</v>
      </c>
      <c r="H1236">
        <v>111499</v>
      </c>
      <c r="I1236">
        <v>112013</v>
      </c>
      <c r="J1236">
        <v>113357</v>
      </c>
      <c r="K1236">
        <v>114136</v>
      </c>
      <c r="L1236">
        <v>114995</v>
      </c>
      <c r="M1236">
        <v>116433</v>
      </c>
      <c r="N1236">
        <v>117327</v>
      </c>
      <c r="O1236">
        <f>INDEX([1]Opioid_prescription_amounts!$C$2:$E$3144,MATCH(B1236,[1]Opioid_prescription_amounts!$C$2:$C$3144,0),2)</f>
        <v>551.20000000000005</v>
      </c>
      <c r="P1236">
        <f>INDEX([1]Opioid_prescription_amounts!$C$2:$E$3144,MATCH(B1236,[1]Opioid_prescription_amounts!$C$2:$C$3144,0),3)</f>
        <v>570.5</v>
      </c>
      <c r="Q1236" t="s">
        <v>1245</v>
      </c>
    </row>
    <row r="1237" spans="2:17" x14ac:dyDescent="0.25">
      <c r="B1237" t="str">
        <f t="shared" si="22"/>
        <v>Alpena</v>
      </c>
      <c r="C1237" t="s">
        <v>1246</v>
      </c>
      <c r="D1237">
        <v>29598</v>
      </c>
      <c r="E1237">
        <v>29601</v>
      </c>
      <c r="F1237">
        <v>29517</v>
      </c>
      <c r="G1237">
        <v>29344</v>
      </c>
      <c r="H1237">
        <v>29172</v>
      </c>
      <c r="I1237">
        <v>28965</v>
      </c>
      <c r="J1237">
        <v>28887</v>
      </c>
      <c r="K1237">
        <v>28719</v>
      </c>
      <c r="L1237">
        <v>28656</v>
      </c>
      <c r="M1237">
        <v>28438</v>
      </c>
      <c r="N1237">
        <v>28360</v>
      </c>
      <c r="O1237">
        <f>INDEX([1]Opioid_prescription_amounts!$C$2:$E$3144,MATCH(B1237,[1]Opioid_prescription_amounts!$C$2:$C$3144,0),2)</f>
        <v>1294.5999999999999</v>
      </c>
      <c r="P1237">
        <f>INDEX([1]Opioid_prescription_amounts!$C$2:$E$3144,MATCH(B1237,[1]Opioid_prescription_amounts!$C$2:$C$3144,0),3)</f>
        <v>1306.7</v>
      </c>
      <c r="Q1237" t="s">
        <v>1246</v>
      </c>
    </row>
    <row r="1238" spans="2:17" x14ac:dyDescent="0.25">
      <c r="B1238" t="str">
        <f t="shared" si="22"/>
        <v>Antrim</v>
      </c>
      <c r="C1238" t="s">
        <v>1247</v>
      </c>
      <c r="D1238">
        <v>23580</v>
      </c>
      <c r="E1238">
        <v>23574</v>
      </c>
      <c r="F1238">
        <v>23488</v>
      </c>
      <c r="G1238">
        <v>23316</v>
      </c>
      <c r="H1238">
        <v>23244</v>
      </c>
      <c r="I1238">
        <v>23121</v>
      </c>
      <c r="J1238">
        <v>23146</v>
      </c>
      <c r="K1238">
        <v>23032</v>
      </c>
      <c r="L1238">
        <v>23075</v>
      </c>
      <c r="M1238">
        <v>23269</v>
      </c>
      <c r="N1238">
        <v>23365</v>
      </c>
      <c r="O1238">
        <f>INDEX([1]Opioid_prescription_amounts!$C$2:$E$3144,MATCH(B1238,[1]Opioid_prescription_amounts!$C$2:$C$3144,0),2)</f>
        <v>1175.3</v>
      </c>
      <c r="P1238">
        <f>INDEX([1]Opioid_prescription_amounts!$C$2:$E$3144,MATCH(B1238,[1]Opioid_prescription_amounts!$C$2:$C$3144,0),3)</f>
        <v>872.1</v>
      </c>
      <c r="Q1238" t="s">
        <v>1247</v>
      </c>
    </row>
    <row r="1239" spans="2:17" x14ac:dyDescent="0.25">
      <c r="B1239" t="str">
        <f t="shared" si="22"/>
        <v>Arenac</v>
      </c>
      <c r="C1239" t="s">
        <v>1248</v>
      </c>
      <c r="D1239">
        <v>15899</v>
      </c>
      <c r="E1239">
        <v>15899</v>
      </c>
      <c r="F1239">
        <v>15847</v>
      </c>
      <c r="G1239">
        <v>15629</v>
      </c>
      <c r="H1239">
        <v>15498</v>
      </c>
      <c r="I1239">
        <v>15410</v>
      </c>
      <c r="J1239">
        <v>15316</v>
      </c>
      <c r="K1239">
        <v>15303</v>
      </c>
      <c r="L1239">
        <v>15132</v>
      </c>
      <c r="M1239">
        <v>15033</v>
      </c>
      <c r="N1239">
        <v>15041</v>
      </c>
      <c r="O1239">
        <f>INDEX([1]Opioid_prescription_amounts!$C$2:$E$3144,MATCH(B1239,[1]Opioid_prescription_amounts!$C$2:$C$3144,0),2)</f>
        <v>1108</v>
      </c>
      <c r="P1239">
        <f>INDEX([1]Opioid_prescription_amounts!$C$2:$E$3144,MATCH(B1239,[1]Opioid_prescription_amounts!$C$2:$C$3144,0),3)</f>
        <v>1320.3</v>
      </c>
      <c r="Q1239" t="s">
        <v>1248</v>
      </c>
    </row>
    <row r="1240" spans="2:17" x14ac:dyDescent="0.25">
      <c r="B1240" t="str">
        <f t="shared" si="22"/>
        <v>Baraga</v>
      </c>
      <c r="C1240" t="s">
        <v>1249</v>
      </c>
      <c r="D1240">
        <v>8860</v>
      </c>
      <c r="E1240">
        <v>8866</v>
      </c>
      <c r="F1240">
        <v>8861</v>
      </c>
      <c r="G1240">
        <v>8835</v>
      </c>
      <c r="H1240">
        <v>8727</v>
      </c>
      <c r="I1240">
        <v>8717</v>
      </c>
      <c r="J1240">
        <v>8648</v>
      </c>
      <c r="K1240">
        <v>8583</v>
      </c>
      <c r="L1240">
        <v>8548</v>
      </c>
      <c r="M1240">
        <v>8438</v>
      </c>
      <c r="N1240">
        <v>8320</v>
      </c>
      <c r="O1240">
        <f>INDEX([1]Opioid_prescription_amounts!$C$2:$E$3144,MATCH(B1240,[1]Opioid_prescription_amounts!$C$2:$C$3144,0),2)</f>
        <v>914.1</v>
      </c>
      <c r="P1240">
        <f>INDEX([1]Opioid_prescription_amounts!$C$2:$E$3144,MATCH(B1240,[1]Opioid_prescription_amounts!$C$2:$C$3144,0),3)</f>
        <v>876.7</v>
      </c>
      <c r="Q1240" t="s">
        <v>1249</v>
      </c>
    </row>
    <row r="1241" spans="2:17" x14ac:dyDescent="0.25">
      <c r="B1241" t="str">
        <f t="shared" si="22"/>
        <v>Barry</v>
      </c>
      <c r="C1241" t="s">
        <v>1250</v>
      </c>
      <c r="D1241">
        <v>59173</v>
      </c>
      <c r="E1241">
        <v>59175</v>
      </c>
      <c r="F1241">
        <v>59094</v>
      </c>
      <c r="G1241">
        <v>58915</v>
      </c>
      <c r="H1241">
        <v>59019</v>
      </c>
      <c r="I1241">
        <v>59086</v>
      </c>
      <c r="J1241">
        <v>59293</v>
      </c>
      <c r="K1241">
        <v>59415</v>
      </c>
      <c r="L1241">
        <v>59790</v>
      </c>
      <c r="M1241">
        <v>60629</v>
      </c>
      <c r="N1241">
        <v>61157</v>
      </c>
      <c r="O1241">
        <f>INDEX([1]Opioid_prescription_amounts!$C$2:$E$3144,MATCH(B1241,[1]Opioid_prescription_amounts!$C$2:$C$3144,0),2)</f>
        <v>291.10000000000002</v>
      </c>
      <c r="P1241">
        <f>INDEX([1]Opioid_prescription_amounts!$C$2:$E$3144,MATCH(B1241,[1]Opioid_prescription_amounts!$C$2:$C$3144,0),3)</f>
        <v>617.4</v>
      </c>
      <c r="Q1241" t="s">
        <v>1250</v>
      </c>
    </row>
    <row r="1242" spans="2:17" x14ac:dyDescent="0.25">
      <c r="B1242" t="str">
        <f t="shared" si="22"/>
        <v>Bay</v>
      </c>
      <c r="C1242" t="s">
        <v>1251</v>
      </c>
      <c r="D1242">
        <v>107771</v>
      </c>
      <c r="E1242">
        <v>107773</v>
      </c>
      <c r="F1242">
        <v>107681</v>
      </c>
      <c r="G1242">
        <v>107409</v>
      </c>
      <c r="H1242">
        <v>106966</v>
      </c>
      <c r="I1242">
        <v>106801</v>
      </c>
      <c r="J1242">
        <v>106066</v>
      </c>
      <c r="K1242">
        <v>105281</v>
      </c>
      <c r="L1242">
        <v>104469</v>
      </c>
      <c r="M1242">
        <v>104189</v>
      </c>
      <c r="N1242">
        <v>103923</v>
      </c>
      <c r="O1242">
        <f>INDEX([1]Opioid_prescription_amounts!$C$2:$E$3144,MATCH(B1242,[1]Opioid_prescription_amounts!$C$2:$C$3144,0),2)</f>
        <v>855.2</v>
      </c>
      <c r="P1242">
        <f>INDEX([1]Opioid_prescription_amounts!$C$2:$E$3144,MATCH(B1242,[1]Opioid_prescription_amounts!$C$2:$C$3144,0),3)</f>
        <v>901.3</v>
      </c>
      <c r="Q1242" t="s">
        <v>1251</v>
      </c>
    </row>
    <row r="1243" spans="2:17" x14ac:dyDescent="0.25">
      <c r="B1243" t="str">
        <f t="shared" si="22"/>
        <v>Benzie</v>
      </c>
      <c r="C1243" t="s">
        <v>1252</v>
      </c>
      <c r="D1243">
        <v>17525</v>
      </c>
      <c r="E1243">
        <v>17524</v>
      </c>
      <c r="F1243">
        <v>17507</v>
      </c>
      <c r="G1243">
        <v>17390</v>
      </c>
      <c r="H1243">
        <v>17330</v>
      </c>
      <c r="I1243">
        <v>17350</v>
      </c>
      <c r="J1243">
        <v>17474</v>
      </c>
      <c r="K1243">
        <v>17393</v>
      </c>
      <c r="L1243">
        <v>17538</v>
      </c>
      <c r="M1243">
        <v>17604</v>
      </c>
      <c r="N1243">
        <v>17753</v>
      </c>
      <c r="O1243">
        <f>INDEX([1]Opioid_prescription_amounts!$C$2:$E$3144,MATCH(B1243,[1]Opioid_prescription_amounts!$C$2:$C$3144,0),2)</f>
        <v>826.1</v>
      </c>
      <c r="P1243">
        <f>INDEX([1]Opioid_prescription_amounts!$C$2:$E$3144,MATCH(B1243,[1]Opioid_prescription_amounts!$C$2:$C$3144,0),3)</f>
        <v>890.5</v>
      </c>
      <c r="Q1243" t="s">
        <v>1252</v>
      </c>
    </row>
    <row r="1244" spans="2:17" x14ac:dyDescent="0.25">
      <c r="B1244" t="str">
        <f t="shared" si="22"/>
        <v>Berrien</v>
      </c>
      <c r="C1244" t="s">
        <v>1253</v>
      </c>
      <c r="D1244">
        <v>156813</v>
      </c>
      <c r="E1244">
        <v>156811</v>
      </c>
      <c r="F1244">
        <v>156742</v>
      </c>
      <c r="G1244">
        <v>156875</v>
      </c>
      <c r="H1244">
        <v>156626</v>
      </c>
      <c r="I1244">
        <v>156138</v>
      </c>
      <c r="J1244">
        <v>155989</v>
      </c>
      <c r="K1244">
        <v>155071</v>
      </c>
      <c r="L1244">
        <v>154473</v>
      </c>
      <c r="M1244">
        <v>154362</v>
      </c>
      <c r="N1244">
        <v>154141</v>
      </c>
      <c r="O1244">
        <f>INDEX([1]Opioid_prescription_amounts!$C$2:$E$3144,MATCH(B1244,[1]Opioid_prescription_amounts!$C$2:$C$3144,0),2)</f>
        <v>760.8</v>
      </c>
      <c r="P1244">
        <f>INDEX([1]Opioid_prescription_amounts!$C$2:$E$3144,MATCH(B1244,[1]Opioid_prescription_amounts!$C$2:$C$3144,0),3)</f>
        <v>404.5</v>
      </c>
      <c r="Q1244" t="s">
        <v>1253</v>
      </c>
    </row>
    <row r="1245" spans="2:17" x14ac:dyDescent="0.25">
      <c r="B1245" t="str">
        <f t="shared" si="22"/>
        <v>Branch</v>
      </c>
      <c r="C1245" t="s">
        <v>1254</v>
      </c>
      <c r="D1245">
        <v>45248</v>
      </c>
      <c r="E1245">
        <v>45248</v>
      </c>
      <c r="F1245">
        <v>45180</v>
      </c>
      <c r="G1245">
        <v>43923</v>
      </c>
      <c r="H1245">
        <v>43795</v>
      </c>
      <c r="I1245">
        <v>43587</v>
      </c>
      <c r="J1245">
        <v>43731</v>
      </c>
      <c r="K1245">
        <v>43653</v>
      </c>
      <c r="L1245">
        <v>43490</v>
      </c>
      <c r="M1245">
        <v>43423</v>
      </c>
      <c r="N1245">
        <v>43622</v>
      </c>
      <c r="O1245">
        <f>INDEX([1]Opioid_prescription_amounts!$C$2:$E$3144,MATCH(B1245,[1]Opioid_prescription_amounts!$C$2:$C$3144,0),2)</f>
        <v>741.2</v>
      </c>
      <c r="P1245">
        <f>INDEX([1]Opioid_prescription_amounts!$C$2:$E$3144,MATCH(B1245,[1]Opioid_prescription_amounts!$C$2:$C$3144,0),3)</f>
        <v>634.5</v>
      </c>
      <c r="Q1245" t="s">
        <v>1254</v>
      </c>
    </row>
    <row r="1246" spans="2:17" x14ac:dyDescent="0.25">
      <c r="B1246" t="str">
        <f t="shared" si="22"/>
        <v>Calhoun</v>
      </c>
      <c r="C1246" t="s">
        <v>1255</v>
      </c>
      <c r="D1246">
        <v>136146</v>
      </c>
      <c r="E1246">
        <v>136148</v>
      </c>
      <c r="F1246">
        <v>135952</v>
      </c>
      <c r="G1246">
        <v>135096</v>
      </c>
      <c r="H1246">
        <v>134733</v>
      </c>
      <c r="I1246">
        <v>134755</v>
      </c>
      <c r="J1246">
        <v>134812</v>
      </c>
      <c r="K1246">
        <v>134339</v>
      </c>
      <c r="L1246">
        <v>134370</v>
      </c>
      <c r="M1246">
        <v>134358</v>
      </c>
      <c r="N1246">
        <v>134487</v>
      </c>
      <c r="O1246">
        <f>INDEX([1]Opioid_prescription_amounts!$C$2:$E$3144,MATCH(B1246,[1]Opioid_prescription_amounts!$C$2:$C$3144,0),2)</f>
        <v>1741.4</v>
      </c>
      <c r="P1246">
        <f>INDEX([1]Opioid_prescription_amounts!$C$2:$E$3144,MATCH(B1246,[1]Opioid_prescription_amounts!$C$2:$C$3144,0),3)</f>
        <v>1755.6</v>
      </c>
      <c r="Q1246" t="s">
        <v>1255</v>
      </c>
    </row>
    <row r="1247" spans="2:17" x14ac:dyDescent="0.25">
      <c r="B1247" t="str">
        <f t="shared" si="22"/>
        <v>Cass</v>
      </c>
      <c r="C1247" t="s">
        <v>1256</v>
      </c>
      <c r="D1247">
        <v>52293</v>
      </c>
      <c r="E1247">
        <v>52288</v>
      </c>
      <c r="F1247">
        <v>52245</v>
      </c>
      <c r="G1247">
        <v>52197</v>
      </c>
      <c r="H1247">
        <v>51800</v>
      </c>
      <c r="I1247">
        <v>51581</v>
      </c>
      <c r="J1247">
        <v>51566</v>
      </c>
      <c r="K1247">
        <v>51340</v>
      </c>
      <c r="L1247">
        <v>51288</v>
      </c>
      <c r="M1247">
        <v>51453</v>
      </c>
      <c r="N1247">
        <v>51653</v>
      </c>
      <c r="O1247">
        <f>INDEX([1]Opioid_prescription_amounts!$C$2:$E$3144,MATCH(B1247,[1]Opioid_prescription_amounts!$C$2:$C$3144,0),2)</f>
        <v>820.3</v>
      </c>
      <c r="P1247">
        <f>INDEX([1]Opioid_prescription_amounts!$C$2:$E$3144,MATCH(B1247,[1]Opioid_prescription_amounts!$C$2:$C$3144,0),3)</f>
        <v>709.9</v>
      </c>
      <c r="Q1247" t="s">
        <v>1256</v>
      </c>
    </row>
    <row r="1248" spans="2:17" x14ac:dyDescent="0.25">
      <c r="B1248" t="str">
        <f t="shared" si="22"/>
        <v>Charlevoix</v>
      </c>
      <c r="C1248" t="s">
        <v>1257</v>
      </c>
      <c r="D1248">
        <v>25949</v>
      </c>
      <c r="E1248">
        <v>25956</v>
      </c>
      <c r="F1248">
        <v>25936</v>
      </c>
      <c r="G1248">
        <v>26102</v>
      </c>
      <c r="H1248">
        <v>26190</v>
      </c>
      <c r="I1248">
        <v>26253</v>
      </c>
      <c r="J1248">
        <v>26216</v>
      </c>
      <c r="K1248">
        <v>26213</v>
      </c>
      <c r="L1248">
        <v>26202</v>
      </c>
      <c r="M1248">
        <v>26219</v>
      </c>
      <c r="N1248">
        <v>26244</v>
      </c>
      <c r="O1248">
        <f>INDEX([1]Opioid_prescription_amounts!$C$2:$E$3144,MATCH(B1248,[1]Opioid_prescription_amounts!$C$2:$C$3144,0),2)</f>
        <v>1314.8</v>
      </c>
      <c r="P1248">
        <f>INDEX([1]Opioid_prescription_amounts!$C$2:$E$3144,MATCH(B1248,[1]Opioid_prescription_amounts!$C$2:$C$3144,0),3)</f>
        <v>893.3</v>
      </c>
      <c r="Q1248" t="s">
        <v>1257</v>
      </c>
    </row>
    <row r="1249" spans="2:17" x14ac:dyDescent="0.25">
      <c r="B1249" t="str">
        <f t="shared" si="22"/>
        <v>Cheboygan</v>
      </c>
      <c r="C1249" t="s">
        <v>1258</v>
      </c>
      <c r="D1249">
        <v>26152</v>
      </c>
      <c r="E1249">
        <v>26145</v>
      </c>
      <c r="F1249">
        <v>26062</v>
      </c>
      <c r="G1249">
        <v>25882</v>
      </c>
      <c r="H1249">
        <v>25741</v>
      </c>
      <c r="I1249">
        <v>25573</v>
      </c>
      <c r="J1249">
        <v>25636</v>
      </c>
      <c r="K1249">
        <v>25394</v>
      </c>
      <c r="L1249">
        <v>25448</v>
      </c>
      <c r="M1249">
        <v>25398</v>
      </c>
      <c r="N1249">
        <v>25413</v>
      </c>
      <c r="O1249">
        <f>INDEX([1]Opioid_prescription_amounts!$C$2:$E$3144,MATCH(B1249,[1]Opioid_prescription_amounts!$C$2:$C$3144,0),2)</f>
        <v>1622.1</v>
      </c>
      <c r="P1249">
        <f>INDEX([1]Opioid_prescription_amounts!$C$2:$E$3144,MATCH(B1249,[1]Opioid_prescription_amounts!$C$2:$C$3144,0),3)</f>
        <v>1883</v>
      </c>
      <c r="Q1249" t="s">
        <v>1258</v>
      </c>
    </row>
    <row r="1250" spans="2:17" x14ac:dyDescent="0.25">
      <c r="B1250" t="str">
        <f t="shared" si="22"/>
        <v>Chippewa</v>
      </c>
      <c r="C1250" t="s">
        <v>1259</v>
      </c>
      <c r="D1250">
        <v>38520</v>
      </c>
      <c r="E1250">
        <v>38669</v>
      </c>
      <c r="F1250">
        <v>38611</v>
      </c>
      <c r="G1250">
        <v>38877</v>
      </c>
      <c r="H1250">
        <v>38981</v>
      </c>
      <c r="I1250">
        <v>38560</v>
      </c>
      <c r="J1250">
        <v>38242</v>
      </c>
      <c r="K1250">
        <v>37980</v>
      </c>
      <c r="L1250">
        <v>37718</v>
      </c>
      <c r="M1250">
        <v>37714</v>
      </c>
      <c r="N1250">
        <v>37517</v>
      </c>
      <c r="O1250">
        <f>INDEX([1]Opioid_prescription_amounts!$C$2:$E$3144,MATCH(B1250,[1]Opioid_prescription_amounts!$C$2:$C$3144,0),2)</f>
        <v>958.9</v>
      </c>
      <c r="P1250">
        <f>INDEX([1]Opioid_prescription_amounts!$C$2:$E$3144,MATCH(B1250,[1]Opioid_prescription_amounts!$C$2:$C$3144,0),3)</f>
        <v>751.2</v>
      </c>
      <c r="Q1250" t="s">
        <v>1259</v>
      </c>
    </row>
    <row r="1251" spans="2:17" x14ac:dyDescent="0.25">
      <c r="B1251" t="str">
        <f t="shared" si="22"/>
        <v>Clare</v>
      </c>
      <c r="C1251" t="s">
        <v>1260</v>
      </c>
      <c r="D1251">
        <v>30926</v>
      </c>
      <c r="E1251">
        <v>30924</v>
      </c>
      <c r="F1251">
        <v>31004</v>
      </c>
      <c r="G1251">
        <v>30996</v>
      </c>
      <c r="H1251">
        <v>30792</v>
      </c>
      <c r="I1251">
        <v>30596</v>
      </c>
      <c r="J1251">
        <v>30728</v>
      </c>
      <c r="K1251">
        <v>30613</v>
      </c>
      <c r="L1251">
        <v>30383</v>
      </c>
      <c r="M1251">
        <v>30597</v>
      </c>
      <c r="N1251">
        <v>30757</v>
      </c>
      <c r="O1251">
        <f>INDEX([1]Opioid_prescription_amounts!$C$2:$E$3144,MATCH(B1251,[1]Opioid_prescription_amounts!$C$2:$C$3144,0),2)</f>
        <v>1897.5</v>
      </c>
      <c r="P1251">
        <f>INDEX([1]Opioid_prescription_amounts!$C$2:$E$3144,MATCH(B1251,[1]Opioid_prescription_amounts!$C$2:$C$3144,0),3)</f>
        <v>1561.1</v>
      </c>
      <c r="Q1251" t="s">
        <v>1260</v>
      </c>
    </row>
    <row r="1252" spans="2:17" x14ac:dyDescent="0.25">
      <c r="B1252" t="str">
        <f t="shared" si="22"/>
        <v>Clinton</v>
      </c>
      <c r="C1252" t="s">
        <v>1261</v>
      </c>
      <c r="D1252">
        <v>75382</v>
      </c>
      <c r="E1252">
        <v>75367</v>
      </c>
      <c r="F1252">
        <v>75406</v>
      </c>
      <c r="G1252">
        <v>75892</v>
      </c>
      <c r="H1252">
        <v>76166</v>
      </c>
      <c r="I1252">
        <v>76816</v>
      </c>
      <c r="J1252">
        <v>76965</v>
      </c>
      <c r="K1252">
        <v>77014</v>
      </c>
      <c r="L1252">
        <v>77619</v>
      </c>
      <c r="M1252">
        <v>78549</v>
      </c>
      <c r="N1252">
        <v>79332</v>
      </c>
      <c r="O1252">
        <f>INDEX([1]Opioid_prescription_amounts!$C$2:$E$3144,MATCH(B1252,[1]Opioid_prescription_amounts!$C$2:$C$3144,0),2)</f>
        <v>554.29999999999995</v>
      </c>
      <c r="P1252">
        <f>INDEX([1]Opioid_prescription_amounts!$C$2:$E$3144,MATCH(B1252,[1]Opioid_prescription_amounts!$C$2:$C$3144,0),3)</f>
        <v>553.1</v>
      </c>
      <c r="Q1252" t="s">
        <v>1261</v>
      </c>
    </row>
    <row r="1253" spans="2:17" x14ac:dyDescent="0.25">
      <c r="B1253" t="str">
        <f t="shared" si="22"/>
        <v>Crawford</v>
      </c>
      <c r="C1253" t="s">
        <v>1262</v>
      </c>
      <c r="D1253">
        <v>14074</v>
      </c>
      <c r="E1253">
        <v>14081</v>
      </c>
      <c r="F1253">
        <v>14054</v>
      </c>
      <c r="G1253">
        <v>14036</v>
      </c>
      <c r="H1253">
        <v>13950</v>
      </c>
      <c r="I1253">
        <v>13878</v>
      </c>
      <c r="J1253">
        <v>13741</v>
      </c>
      <c r="K1253">
        <v>13853</v>
      </c>
      <c r="L1253">
        <v>13766</v>
      </c>
      <c r="M1253">
        <v>13917</v>
      </c>
      <c r="N1253">
        <v>13901</v>
      </c>
      <c r="O1253">
        <f>INDEX([1]Opioid_prescription_amounts!$C$2:$E$3144,MATCH(B1253,[1]Opioid_prescription_amounts!$C$2:$C$3144,0),2)</f>
        <v>1512.8</v>
      </c>
      <c r="P1253">
        <f>INDEX([1]Opioid_prescription_amounts!$C$2:$E$3144,MATCH(B1253,[1]Opioid_prescription_amounts!$C$2:$C$3144,0),3)</f>
        <v>1657.5</v>
      </c>
      <c r="Q1253" t="s">
        <v>1262</v>
      </c>
    </row>
    <row r="1254" spans="2:17" x14ac:dyDescent="0.25">
      <c r="B1254" t="str">
        <f t="shared" si="22"/>
        <v>Delta</v>
      </c>
      <c r="C1254" t="s">
        <v>1263</v>
      </c>
      <c r="D1254">
        <v>37069</v>
      </c>
      <c r="E1254">
        <v>37069</v>
      </c>
      <c r="F1254">
        <v>37049</v>
      </c>
      <c r="G1254">
        <v>36941</v>
      </c>
      <c r="H1254">
        <v>36835</v>
      </c>
      <c r="I1254">
        <v>36802</v>
      </c>
      <c r="J1254">
        <v>36581</v>
      </c>
      <c r="K1254">
        <v>36417</v>
      </c>
      <c r="L1254">
        <v>36200</v>
      </c>
      <c r="M1254">
        <v>35896</v>
      </c>
      <c r="N1254">
        <v>35857</v>
      </c>
      <c r="O1254">
        <f>INDEX([1]Opioid_prescription_amounts!$C$2:$E$3144,MATCH(B1254,[1]Opioid_prescription_amounts!$C$2:$C$3144,0),2)</f>
        <v>854</v>
      </c>
      <c r="P1254">
        <f>INDEX([1]Opioid_prescription_amounts!$C$2:$E$3144,MATCH(B1254,[1]Opioid_prescription_amounts!$C$2:$C$3144,0),3)</f>
        <v>751.7</v>
      </c>
      <c r="Q1254" t="s">
        <v>1263</v>
      </c>
    </row>
    <row r="1255" spans="2:17" x14ac:dyDescent="0.25">
      <c r="B1255" t="str">
        <f t="shared" si="22"/>
        <v>Dickinson</v>
      </c>
      <c r="C1255" t="s">
        <v>1264</v>
      </c>
      <c r="D1255">
        <v>26168</v>
      </c>
      <c r="E1255">
        <v>26168</v>
      </c>
      <c r="F1255">
        <v>26158</v>
      </c>
      <c r="G1255">
        <v>26064</v>
      </c>
      <c r="H1255">
        <v>26170</v>
      </c>
      <c r="I1255">
        <v>26014</v>
      </c>
      <c r="J1255">
        <v>25898</v>
      </c>
      <c r="K1255">
        <v>25655</v>
      </c>
      <c r="L1255">
        <v>25487</v>
      </c>
      <c r="M1255">
        <v>25428</v>
      </c>
      <c r="N1255">
        <v>25383</v>
      </c>
      <c r="O1255">
        <f>INDEX([1]Opioid_prescription_amounts!$C$2:$E$3144,MATCH(B1255,[1]Opioid_prescription_amounts!$C$2:$C$3144,0),2)</f>
        <v>388.1</v>
      </c>
      <c r="P1255">
        <f>INDEX([1]Opioid_prescription_amounts!$C$2:$E$3144,MATCH(B1255,[1]Opioid_prescription_amounts!$C$2:$C$3144,0),3)</f>
        <v>487</v>
      </c>
      <c r="Q1255" t="s">
        <v>1264</v>
      </c>
    </row>
    <row r="1256" spans="2:17" x14ac:dyDescent="0.25">
      <c r="B1256" t="str">
        <f t="shared" si="22"/>
        <v>Eaton</v>
      </c>
      <c r="C1256" t="s">
        <v>1265</v>
      </c>
      <c r="D1256">
        <v>107759</v>
      </c>
      <c r="E1256">
        <v>107763</v>
      </c>
      <c r="F1256">
        <v>107754</v>
      </c>
      <c r="G1256">
        <v>107921</v>
      </c>
      <c r="H1256">
        <v>108002</v>
      </c>
      <c r="I1256">
        <v>108274</v>
      </c>
      <c r="J1256">
        <v>108650</v>
      </c>
      <c r="K1256">
        <v>108657</v>
      </c>
      <c r="L1256">
        <v>109165</v>
      </c>
      <c r="M1256">
        <v>109477</v>
      </c>
      <c r="N1256">
        <v>109826</v>
      </c>
      <c r="O1256">
        <f>INDEX([1]Opioid_prescription_amounts!$C$2:$E$3144,MATCH(B1256,[1]Opioid_prescription_amounts!$C$2:$C$3144,0),2)</f>
        <v>847.3</v>
      </c>
      <c r="P1256">
        <f>INDEX([1]Opioid_prescription_amounts!$C$2:$E$3144,MATCH(B1256,[1]Opioid_prescription_amounts!$C$2:$C$3144,0),3)</f>
        <v>893.5</v>
      </c>
      <c r="Q1256" t="s">
        <v>1265</v>
      </c>
    </row>
    <row r="1257" spans="2:17" x14ac:dyDescent="0.25">
      <c r="B1257" t="str">
        <f t="shared" si="22"/>
        <v>Emmet</v>
      </c>
      <c r="C1257" t="s">
        <v>1266</v>
      </c>
      <c r="D1257">
        <v>32694</v>
      </c>
      <c r="E1257">
        <v>32694</v>
      </c>
      <c r="F1257">
        <v>32649</v>
      </c>
      <c r="G1257">
        <v>32739</v>
      </c>
      <c r="H1257">
        <v>32804</v>
      </c>
      <c r="I1257">
        <v>32944</v>
      </c>
      <c r="J1257">
        <v>32969</v>
      </c>
      <c r="K1257">
        <v>32919</v>
      </c>
      <c r="L1257">
        <v>32874</v>
      </c>
      <c r="M1257">
        <v>33127</v>
      </c>
      <c r="N1257">
        <v>33308</v>
      </c>
      <c r="O1257">
        <f>INDEX([1]Opioid_prescription_amounts!$C$2:$E$3144,MATCH(B1257,[1]Opioid_prescription_amounts!$C$2:$C$3144,0),2)</f>
        <v>283.7</v>
      </c>
      <c r="P1257">
        <f>INDEX([1]Opioid_prescription_amounts!$C$2:$E$3144,MATCH(B1257,[1]Opioid_prescription_amounts!$C$2:$C$3144,0),3)</f>
        <v>424.7</v>
      </c>
      <c r="Q1257" t="s">
        <v>1266</v>
      </c>
    </row>
    <row r="1258" spans="2:17" x14ac:dyDescent="0.25">
      <c r="B1258" t="str">
        <f t="shared" si="22"/>
        <v>Genesee</v>
      </c>
      <c r="C1258" t="s">
        <v>1267</v>
      </c>
      <c r="D1258">
        <v>425790</v>
      </c>
      <c r="E1258">
        <v>425789</v>
      </c>
      <c r="F1258">
        <v>424951</v>
      </c>
      <c r="G1258">
        <v>421976</v>
      </c>
      <c r="H1258">
        <v>418167</v>
      </c>
      <c r="I1258">
        <v>415634</v>
      </c>
      <c r="J1258">
        <v>412868</v>
      </c>
      <c r="K1258">
        <v>410470</v>
      </c>
      <c r="L1258">
        <v>408901</v>
      </c>
      <c r="M1258">
        <v>407673</v>
      </c>
      <c r="N1258">
        <v>406892</v>
      </c>
      <c r="O1258">
        <f>INDEX([1]Opioid_prescription_amounts!$C$2:$E$3144,MATCH(B1258,[1]Opioid_prescription_amounts!$C$2:$C$3144,0),2)</f>
        <v>948.9</v>
      </c>
      <c r="P1258">
        <f>INDEX([1]Opioid_prescription_amounts!$C$2:$E$3144,MATCH(B1258,[1]Opioid_prescription_amounts!$C$2:$C$3144,0),3)</f>
        <v>971.6</v>
      </c>
      <c r="Q1258" t="s">
        <v>1267</v>
      </c>
    </row>
    <row r="1259" spans="2:17" x14ac:dyDescent="0.25">
      <c r="B1259" t="str">
        <f t="shared" si="22"/>
        <v>Gladwin</v>
      </c>
      <c r="C1259" t="s">
        <v>1268</v>
      </c>
      <c r="D1259">
        <v>25692</v>
      </c>
      <c r="E1259">
        <v>25695</v>
      </c>
      <c r="F1259">
        <v>25731</v>
      </c>
      <c r="G1259">
        <v>25869</v>
      </c>
      <c r="H1259">
        <v>25540</v>
      </c>
      <c r="I1259">
        <v>25563</v>
      </c>
      <c r="J1259">
        <v>25498</v>
      </c>
      <c r="K1259">
        <v>25222</v>
      </c>
      <c r="L1259">
        <v>25153</v>
      </c>
      <c r="M1259">
        <v>25237</v>
      </c>
      <c r="N1259">
        <v>25337</v>
      </c>
      <c r="O1259">
        <f>INDEX([1]Opioid_prescription_amounts!$C$2:$E$3144,MATCH(B1259,[1]Opioid_prescription_amounts!$C$2:$C$3144,0),2)</f>
        <v>1252.8</v>
      </c>
      <c r="P1259">
        <f>INDEX([1]Opioid_prescription_amounts!$C$2:$E$3144,MATCH(B1259,[1]Opioid_prescription_amounts!$C$2:$C$3144,0),3)</f>
        <v>1331.8</v>
      </c>
      <c r="Q1259" t="s">
        <v>1268</v>
      </c>
    </row>
    <row r="1260" spans="2:17" x14ac:dyDescent="0.25">
      <c r="B1260" t="str">
        <f t="shared" si="22"/>
        <v>Gogebic</v>
      </c>
      <c r="C1260" t="s">
        <v>1269</v>
      </c>
      <c r="D1260">
        <v>16427</v>
      </c>
      <c r="E1260">
        <v>16424</v>
      </c>
      <c r="F1260">
        <v>16396</v>
      </c>
      <c r="G1260">
        <v>16111</v>
      </c>
      <c r="H1260">
        <v>16038</v>
      </c>
      <c r="I1260">
        <v>15905</v>
      </c>
      <c r="J1260">
        <v>15755</v>
      </c>
      <c r="K1260">
        <v>15537</v>
      </c>
      <c r="L1260">
        <v>15342</v>
      </c>
      <c r="M1260">
        <v>15338</v>
      </c>
      <c r="N1260">
        <v>15096</v>
      </c>
      <c r="O1260">
        <f>INDEX([1]Opioid_prescription_amounts!$C$2:$E$3144,MATCH(B1260,[1]Opioid_prescription_amounts!$C$2:$C$3144,0),2)</f>
        <v>1078.5999999999999</v>
      </c>
      <c r="P1260">
        <f>INDEX([1]Opioid_prescription_amounts!$C$2:$E$3144,MATCH(B1260,[1]Opioid_prescription_amounts!$C$2:$C$3144,0),3)</f>
        <v>876</v>
      </c>
      <c r="Q1260" t="s">
        <v>1269</v>
      </c>
    </row>
    <row r="1261" spans="2:17" x14ac:dyDescent="0.25">
      <c r="B1261" t="str">
        <f t="shared" si="22"/>
        <v>Grand Traverse</v>
      </c>
      <c r="C1261" t="s">
        <v>1270</v>
      </c>
      <c r="D1261">
        <v>86986</v>
      </c>
      <c r="E1261">
        <v>86981</v>
      </c>
      <c r="F1261">
        <v>86971</v>
      </c>
      <c r="G1261">
        <v>88329</v>
      </c>
      <c r="H1261">
        <v>89196</v>
      </c>
      <c r="I1261">
        <v>90096</v>
      </c>
      <c r="J1261">
        <v>90853</v>
      </c>
      <c r="K1261">
        <v>91546</v>
      </c>
      <c r="L1261">
        <v>91963</v>
      </c>
      <c r="M1261">
        <v>91796</v>
      </c>
      <c r="N1261">
        <v>92573</v>
      </c>
      <c r="O1261">
        <f>INDEX([1]Opioid_prescription_amounts!$C$2:$E$3144,MATCH(B1261,[1]Opioid_prescription_amounts!$C$2:$C$3144,0),2)</f>
        <v>2006.3</v>
      </c>
      <c r="P1261">
        <f>INDEX([1]Opioid_prescription_amounts!$C$2:$E$3144,MATCH(B1261,[1]Opioid_prescription_amounts!$C$2:$C$3144,0),3)</f>
        <v>1591</v>
      </c>
      <c r="Q1261" t="s">
        <v>1270</v>
      </c>
    </row>
    <row r="1262" spans="2:17" x14ac:dyDescent="0.25">
      <c r="B1262" t="str">
        <f t="shared" si="22"/>
        <v>Gratiot</v>
      </c>
      <c r="C1262" t="s">
        <v>1271</v>
      </c>
      <c r="D1262">
        <v>42476</v>
      </c>
      <c r="E1262">
        <v>42476</v>
      </c>
      <c r="F1262">
        <v>42431</v>
      </c>
      <c r="G1262">
        <v>42112</v>
      </c>
      <c r="H1262">
        <v>41978</v>
      </c>
      <c r="I1262">
        <v>41931</v>
      </c>
      <c r="J1262">
        <v>41462</v>
      </c>
      <c r="K1262">
        <v>41319</v>
      </c>
      <c r="L1262">
        <v>40943</v>
      </c>
      <c r="M1262">
        <v>41011</v>
      </c>
      <c r="N1262">
        <v>40599</v>
      </c>
      <c r="O1262">
        <f>INDEX([1]Opioid_prescription_amounts!$C$2:$E$3144,MATCH(B1262,[1]Opioid_prescription_amounts!$C$2:$C$3144,0),2)</f>
        <v>749.2</v>
      </c>
      <c r="P1262">
        <f>INDEX([1]Opioid_prescription_amounts!$C$2:$E$3144,MATCH(B1262,[1]Opioid_prescription_amounts!$C$2:$C$3144,0),3)</f>
        <v>682.1</v>
      </c>
      <c r="Q1262" t="s">
        <v>1271</v>
      </c>
    </row>
    <row r="1263" spans="2:17" x14ac:dyDescent="0.25">
      <c r="B1263" t="str">
        <f t="shared" si="22"/>
        <v>Hillsdale</v>
      </c>
      <c r="C1263" t="s">
        <v>1272</v>
      </c>
      <c r="D1263">
        <v>46688</v>
      </c>
      <c r="E1263">
        <v>46686</v>
      </c>
      <c r="F1263">
        <v>46642</v>
      </c>
      <c r="G1263">
        <v>46589</v>
      </c>
      <c r="H1263">
        <v>46258</v>
      </c>
      <c r="I1263">
        <v>46125</v>
      </c>
      <c r="J1263">
        <v>45923</v>
      </c>
      <c r="K1263">
        <v>45872</v>
      </c>
      <c r="L1263">
        <v>45763</v>
      </c>
      <c r="M1263">
        <v>45843</v>
      </c>
      <c r="N1263">
        <v>45749</v>
      </c>
      <c r="O1263">
        <f>INDEX([1]Opioid_prescription_amounts!$C$2:$E$3144,MATCH(B1263,[1]Opioid_prescription_amounts!$C$2:$C$3144,0),2)</f>
        <v>596.20000000000005</v>
      </c>
      <c r="P1263">
        <f>INDEX([1]Opioid_prescription_amounts!$C$2:$E$3144,MATCH(B1263,[1]Opioid_prescription_amounts!$C$2:$C$3144,0),3)</f>
        <v>612.6</v>
      </c>
      <c r="Q1263" t="s">
        <v>1272</v>
      </c>
    </row>
    <row r="1264" spans="2:17" x14ac:dyDescent="0.25">
      <c r="B1264" t="str">
        <f t="shared" si="22"/>
        <v>Houghton</v>
      </c>
      <c r="C1264" t="s">
        <v>1273</v>
      </c>
      <c r="D1264">
        <v>36628</v>
      </c>
      <c r="E1264">
        <v>36625</v>
      </c>
      <c r="F1264">
        <v>36730</v>
      </c>
      <c r="G1264">
        <v>36773</v>
      </c>
      <c r="H1264">
        <v>36741</v>
      </c>
      <c r="I1264">
        <v>36672</v>
      </c>
      <c r="J1264">
        <v>36468</v>
      </c>
      <c r="K1264">
        <v>36283</v>
      </c>
      <c r="L1264">
        <v>36432</v>
      </c>
      <c r="M1264">
        <v>36397</v>
      </c>
      <c r="N1264">
        <v>36219</v>
      </c>
      <c r="O1264">
        <f>INDEX([1]Opioid_prescription_amounts!$C$2:$E$3144,MATCH(B1264,[1]Opioid_prescription_amounts!$C$2:$C$3144,0),2)</f>
        <v>335.7</v>
      </c>
      <c r="P1264">
        <f>INDEX([1]Opioid_prescription_amounts!$C$2:$E$3144,MATCH(B1264,[1]Opioid_prescription_amounts!$C$2:$C$3144,0),3)</f>
        <v>453.5</v>
      </c>
      <c r="Q1264" t="s">
        <v>1273</v>
      </c>
    </row>
    <row r="1265" spans="2:17" x14ac:dyDescent="0.25">
      <c r="B1265" t="str">
        <f t="shared" si="22"/>
        <v>Huron</v>
      </c>
      <c r="C1265" t="s">
        <v>1274</v>
      </c>
      <c r="D1265">
        <v>33118</v>
      </c>
      <c r="E1265">
        <v>33118</v>
      </c>
      <c r="F1265">
        <v>33083</v>
      </c>
      <c r="G1265">
        <v>32764</v>
      </c>
      <c r="H1265">
        <v>32451</v>
      </c>
      <c r="I1265">
        <v>32255</v>
      </c>
      <c r="J1265">
        <v>32038</v>
      </c>
      <c r="K1265">
        <v>31759</v>
      </c>
      <c r="L1265">
        <v>31480</v>
      </c>
      <c r="M1265">
        <v>31271</v>
      </c>
      <c r="N1265">
        <v>31166</v>
      </c>
      <c r="O1265">
        <f>INDEX([1]Opioid_prescription_amounts!$C$2:$E$3144,MATCH(B1265,[1]Opioid_prescription_amounts!$C$2:$C$3144,0),2)</f>
        <v>688.9</v>
      </c>
      <c r="P1265">
        <f>INDEX([1]Opioid_prescription_amounts!$C$2:$E$3144,MATCH(B1265,[1]Opioid_prescription_amounts!$C$2:$C$3144,0),3)</f>
        <v>834</v>
      </c>
      <c r="Q1265" t="s">
        <v>1274</v>
      </c>
    </row>
    <row r="1266" spans="2:17" x14ac:dyDescent="0.25">
      <c r="B1266" t="str">
        <f t="shared" si="22"/>
        <v>Ingham</v>
      </c>
      <c r="C1266" t="s">
        <v>1275</v>
      </c>
      <c r="D1266">
        <v>280895</v>
      </c>
      <c r="E1266">
        <v>280891</v>
      </c>
      <c r="F1266">
        <v>281112</v>
      </c>
      <c r="G1266">
        <v>282753</v>
      </c>
      <c r="H1266">
        <v>283509</v>
      </c>
      <c r="I1266">
        <v>284119</v>
      </c>
      <c r="J1266">
        <v>285654</v>
      </c>
      <c r="K1266">
        <v>287168</v>
      </c>
      <c r="L1266">
        <v>289937</v>
      </c>
      <c r="M1266">
        <v>292327</v>
      </c>
      <c r="N1266">
        <v>292735</v>
      </c>
      <c r="O1266">
        <f>INDEX([1]Opioid_prescription_amounts!$C$2:$E$3144,MATCH(B1266,[1]Opioid_prescription_amounts!$C$2:$C$3144,0),2)</f>
        <v>871.3</v>
      </c>
      <c r="P1266">
        <f>INDEX([1]Opioid_prescription_amounts!$C$2:$E$3144,MATCH(B1266,[1]Opioid_prescription_amounts!$C$2:$C$3144,0),3)</f>
        <v>750.4</v>
      </c>
      <c r="Q1266" t="s">
        <v>1275</v>
      </c>
    </row>
    <row r="1267" spans="2:17" x14ac:dyDescent="0.25">
      <c r="B1267" t="str">
        <f t="shared" si="22"/>
        <v>Ionia</v>
      </c>
      <c r="C1267" t="s">
        <v>1276</v>
      </c>
      <c r="D1267">
        <v>63905</v>
      </c>
      <c r="E1267">
        <v>63899</v>
      </c>
      <c r="F1267">
        <v>63842</v>
      </c>
      <c r="G1267">
        <v>63853</v>
      </c>
      <c r="H1267">
        <v>63879</v>
      </c>
      <c r="I1267">
        <v>63988</v>
      </c>
      <c r="J1267">
        <v>64231</v>
      </c>
      <c r="K1267">
        <v>64046</v>
      </c>
      <c r="L1267">
        <v>64164</v>
      </c>
      <c r="M1267">
        <v>64229</v>
      </c>
      <c r="N1267">
        <v>64210</v>
      </c>
      <c r="O1267">
        <f>INDEX([1]Opioid_prescription_amounts!$C$2:$E$3144,MATCH(B1267,[1]Opioid_prescription_amounts!$C$2:$C$3144,0),2)</f>
        <v>546.9</v>
      </c>
      <c r="P1267">
        <f>INDEX([1]Opioid_prescription_amounts!$C$2:$E$3144,MATCH(B1267,[1]Opioid_prescription_amounts!$C$2:$C$3144,0),3)</f>
        <v>507.6</v>
      </c>
      <c r="Q1267" t="s">
        <v>1276</v>
      </c>
    </row>
    <row r="1268" spans="2:17" x14ac:dyDescent="0.25">
      <c r="B1268" t="str">
        <f t="shared" si="22"/>
        <v>Iosco</v>
      </c>
      <c r="C1268" t="s">
        <v>1277</v>
      </c>
      <c r="D1268">
        <v>25887</v>
      </c>
      <c r="E1268">
        <v>25888</v>
      </c>
      <c r="F1268">
        <v>25834</v>
      </c>
      <c r="G1268">
        <v>25591</v>
      </c>
      <c r="H1268">
        <v>25449</v>
      </c>
      <c r="I1268">
        <v>25424</v>
      </c>
      <c r="J1268">
        <v>25422</v>
      </c>
      <c r="K1268">
        <v>25333</v>
      </c>
      <c r="L1268">
        <v>25276</v>
      </c>
      <c r="M1268">
        <v>25122</v>
      </c>
      <c r="N1268">
        <v>25081</v>
      </c>
      <c r="O1268">
        <f>INDEX([1]Opioid_prescription_amounts!$C$2:$E$3144,MATCH(B1268,[1]Opioid_prescription_amounts!$C$2:$C$3144,0),2)</f>
        <v>1782.6</v>
      </c>
      <c r="P1268">
        <f>INDEX([1]Opioid_prescription_amounts!$C$2:$E$3144,MATCH(B1268,[1]Opioid_prescription_amounts!$C$2:$C$3144,0),3)</f>
        <v>1975.5</v>
      </c>
      <c r="Q1268" t="s">
        <v>1277</v>
      </c>
    </row>
    <row r="1269" spans="2:17" x14ac:dyDescent="0.25">
      <c r="B1269" t="str">
        <f t="shared" si="22"/>
        <v>Iron</v>
      </c>
      <c r="C1269" t="s">
        <v>1278</v>
      </c>
      <c r="D1269">
        <v>11817</v>
      </c>
      <c r="E1269">
        <v>11817</v>
      </c>
      <c r="F1269">
        <v>11809</v>
      </c>
      <c r="G1269">
        <v>11762</v>
      </c>
      <c r="H1269">
        <v>11564</v>
      </c>
      <c r="I1269">
        <v>11499</v>
      </c>
      <c r="J1269">
        <v>11344</v>
      </c>
      <c r="K1269">
        <v>11316</v>
      </c>
      <c r="L1269">
        <v>11162</v>
      </c>
      <c r="M1269">
        <v>11119</v>
      </c>
      <c r="N1269">
        <v>11117</v>
      </c>
      <c r="O1269">
        <f>INDEX([1]Opioid_prescription_amounts!$C$2:$E$3144,MATCH(B1269,[1]Opioid_prescription_amounts!$C$2:$C$3144,0),2)</f>
        <v>1010</v>
      </c>
      <c r="P1269">
        <f>INDEX([1]Opioid_prescription_amounts!$C$2:$E$3144,MATCH(B1269,[1]Opioid_prescription_amounts!$C$2:$C$3144,0),3)</f>
        <v>688.5</v>
      </c>
      <c r="Q1269" t="s">
        <v>1278</v>
      </c>
    </row>
    <row r="1270" spans="2:17" x14ac:dyDescent="0.25">
      <c r="B1270" t="str">
        <f t="shared" si="22"/>
        <v>Isabella</v>
      </c>
      <c r="C1270" t="s">
        <v>1279</v>
      </c>
      <c r="D1270">
        <v>70311</v>
      </c>
      <c r="E1270">
        <v>70313</v>
      </c>
      <c r="F1270">
        <v>70293</v>
      </c>
      <c r="G1270">
        <v>70611</v>
      </c>
      <c r="H1270">
        <v>70664</v>
      </c>
      <c r="I1270">
        <v>70225</v>
      </c>
      <c r="J1270">
        <v>70097</v>
      </c>
      <c r="K1270">
        <v>70782</v>
      </c>
      <c r="L1270">
        <v>71311</v>
      </c>
      <c r="M1270">
        <v>71125</v>
      </c>
      <c r="N1270">
        <v>70562</v>
      </c>
      <c r="O1270">
        <f>INDEX([1]Opioid_prescription_amounts!$C$2:$E$3144,MATCH(B1270,[1]Opioid_prescription_amounts!$C$2:$C$3144,0),2)</f>
        <v>680.4</v>
      </c>
      <c r="P1270">
        <f>INDEX([1]Opioid_prescription_amounts!$C$2:$E$3144,MATCH(B1270,[1]Opioid_prescription_amounts!$C$2:$C$3144,0),3)</f>
        <v>801.1</v>
      </c>
      <c r="Q1270" t="s">
        <v>1279</v>
      </c>
    </row>
    <row r="1271" spans="2:17" x14ac:dyDescent="0.25">
      <c r="B1271" t="str">
        <f t="shared" si="22"/>
        <v>Jackson</v>
      </c>
      <c r="C1271" t="s">
        <v>1280</v>
      </c>
      <c r="D1271">
        <v>160248</v>
      </c>
      <c r="E1271">
        <v>160245</v>
      </c>
      <c r="F1271">
        <v>160125</v>
      </c>
      <c r="G1271">
        <v>159656</v>
      </c>
      <c r="H1271">
        <v>159966</v>
      </c>
      <c r="I1271">
        <v>159637</v>
      </c>
      <c r="J1271">
        <v>159437</v>
      </c>
      <c r="K1271">
        <v>159292</v>
      </c>
      <c r="L1271">
        <v>158321</v>
      </c>
      <c r="M1271">
        <v>158690</v>
      </c>
      <c r="N1271">
        <v>158823</v>
      </c>
      <c r="O1271">
        <f>INDEX([1]Opioid_prescription_amounts!$C$2:$E$3144,MATCH(B1271,[1]Opioid_prescription_amounts!$C$2:$C$3144,0),2)</f>
        <v>1026.8</v>
      </c>
      <c r="P1271">
        <f>INDEX([1]Opioid_prescription_amounts!$C$2:$E$3144,MATCH(B1271,[1]Opioid_prescription_amounts!$C$2:$C$3144,0),3)</f>
        <v>902.1</v>
      </c>
      <c r="Q1271" t="s">
        <v>1280</v>
      </c>
    </row>
    <row r="1272" spans="2:17" x14ac:dyDescent="0.25">
      <c r="B1272" t="str">
        <f t="shared" si="22"/>
        <v>Kalamazoo</v>
      </c>
      <c r="C1272" t="s">
        <v>1281</v>
      </c>
      <c r="D1272">
        <v>250331</v>
      </c>
      <c r="E1272">
        <v>250327</v>
      </c>
      <c r="F1272">
        <v>250746</v>
      </c>
      <c r="G1272">
        <v>252572</v>
      </c>
      <c r="H1272">
        <v>255342</v>
      </c>
      <c r="I1272">
        <v>257317</v>
      </c>
      <c r="J1272">
        <v>258962</v>
      </c>
      <c r="K1272">
        <v>259716</v>
      </c>
      <c r="L1272">
        <v>261317</v>
      </c>
      <c r="M1272">
        <v>263001</v>
      </c>
      <c r="N1272">
        <v>264870</v>
      </c>
      <c r="O1272">
        <f>INDEX([1]Opioid_prescription_amounts!$C$2:$E$3144,MATCH(B1272,[1]Opioid_prescription_amounts!$C$2:$C$3144,0),2)</f>
        <v>959.1</v>
      </c>
      <c r="P1272">
        <f>INDEX([1]Opioid_prescription_amounts!$C$2:$E$3144,MATCH(B1272,[1]Opioid_prescription_amounts!$C$2:$C$3144,0),3)</f>
        <v>742.1</v>
      </c>
      <c r="Q1272" t="s">
        <v>1281</v>
      </c>
    </row>
    <row r="1273" spans="2:17" x14ac:dyDescent="0.25">
      <c r="B1273" t="str">
        <f t="shared" si="22"/>
        <v>Kalkaska</v>
      </c>
      <c r="C1273" t="s">
        <v>1282</v>
      </c>
      <c r="D1273">
        <v>17153</v>
      </c>
      <c r="E1273">
        <v>17147</v>
      </c>
      <c r="F1273">
        <v>17143</v>
      </c>
      <c r="G1273">
        <v>17168</v>
      </c>
      <c r="H1273">
        <v>17097</v>
      </c>
      <c r="I1273">
        <v>17287</v>
      </c>
      <c r="J1273">
        <v>17365</v>
      </c>
      <c r="K1273">
        <v>17252</v>
      </c>
      <c r="L1273">
        <v>17277</v>
      </c>
      <c r="M1273">
        <v>17595</v>
      </c>
      <c r="N1273">
        <v>17824</v>
      </c>
      <c r="O1273">
        <f>INDEX([1]Opioid_prescription_amounts!$C$2:$E$3144,MATCH(B1273,[1]Opioid_prescription_amounts!$C$2:$C$3144,0),2)</f>
        <v>2057.4</v>
      </c>
      <c r="P1273">
        <f>INDEX([1]Opioid_prescription_amounts!$C$2:$E$3144,MATCH(B1273,[1]Opioid_prescription_amounts!$C$2:$C$3144,0),3)</f>
        <v>1754.7</v>
      </c>
      <c r="Q1273" t="s">
        <v>1282</v>
      </c>
    </row>
    <row r="1274" spans="2:17" x14ac:dyDescent="0.25">
      <c r="B1274" t="str">
        <f t="shared" si="22"/>
        <v>Kent</v>
      </c>
      <c r="C1274" t="s">
        <v>1283</v>
      </c>
      <c r="D1274">
        <v>602622</v>
      </c>
      <c r="E1274">
        <v>602628</v>
      </c>
      <c r="F1274">
        <v>602983</v>
      </c>
      <c r="G1274">
        <v>608468</v>
      </c>
      <c r="H1274">
        <v>615823</v>
      </c>
      <c r="I1274">
        <v>624377</v>
      </c>
      <c r="J1274">
        <v>631451</v>
      </c>
      <c r="K1274">
        <v>637304</v>
      </c>
      <c r="L1274">
        <v>643927</v>
      </c>
      <c r="M1274">
        <v>649231</v>
      </c>
      <c r="N1274">
        <v>653786</v>
      </c>
      <c r="O1274">
        <f>INDEX([1]Opioid_prescription_amounts!$C$2:$E$3144,MATCH(B1274,[1]Opioid_prescription_amounts!$C$2:$C$3144,0),2)</f>
        <v>1053.5999999999999</v>
      </c>
      <c r="P1274">
        <f>INDEX([1]Opioid_prescription_amounts!$C$2:$E$3144,MATCH(B1274,[1]Opioid_prescription_amounts!$C$2:$C$3144,0),3)</f>
        <v>994.5</v>
      </c>
      <c r="Q1274" t="s">
        <v>1283</v>
      </c>
    </row>
    <row r="1275" spans="2:17" x14ac:dyDescent="0.25">
      <c r="B1275" t="str">
        <f t="shared" si="22"/>
        <v>Keweenaw</v>
      </c>
      <c r="C1275" t="s">
        <v>1284</v>
      </c>
      <c r="D1275">
        <v>2156</v>
      </c>
      <c r="E1275">
        <v>2156</v>
      </c>
      <c r="F1275">
        <v>2169</v>
      </c>
      <c r="G1275">
        <v>2179</v>
      </c>
      <c r="H1275">
        <v>2167</v>
      </c>
      <c r="I1275">
        <v>2142</v>
      </c>
      <c r="J1275">
        <v>2174</v>
      </c>
      <c r="K1275">
        <v>2123</v>
      </c>
      <c r="L1275">
        <v>2139</v>
      </c>
      <c r="M1275">
        <v>2102</v>
      </c>
      <c r="N1275">
        <v>2113</v>
      </c>
      <c r="O1275" t="str">
        <f>INDEX([1]Opioid_prescription_amounts!$C$2:$E$3144,MATCH(B1275,[1]Opioid_prescription_amounts!$C$2:$C$3144,0),2)</f>
        <v>N/A</v>
      </c>
      <c r="P1275" t="str">
        <f>INDEX([1]Opioid_prescription_amounts!$C$2:$E$3144,MATCH(B1275,[1]Opioid_prescription_amounts!$C$2:$C$3144,0),3)</f>
        <v>N/A</v>
      </c>
      <c r="Q1275" t="s">
        <v>1284</v>
      </c>
    </row>
    <row r="1276" spans="2:17" x14ac:dyDescent="0.25">
      <c r="B1276" t="str">
        <f t="shared" si="22"/>
        <v>Lake</v>
      </c>
      <c r="C1276" t="s">
        <v>1285</v>
      </c>
      <c r="D1276">
        <v>11539</v>
      </c>
      <c r="E1276">
        <v>11539</v>
      </c>
      <c r="F1276">
        <v>11511</v>
      </c>
      <c r="G1276">
        <v>11454</v>
      </c>
      <c r="H1276">
        <v>11458</v>
      </c>
      <c r="I1276">
        <v>11391</v>
      </c>
      <c r="J1276">
        <v>11395</v>
      </c>
      <c r="K1276">
        <v>11695</v>
      </c>
      <c r="L1276">
        <v>11858</v>
      </c>
      <c r="M1276">
        <v>11984</v>
      </c>
      <c r="N1276">
        <v>11881</v>
      </c>
      <c r="O1276">
        <f>INDEX([1]Opioid_prescription_amounts!$C$2:$E$3144,MATCH(B1276,[1]Opioid_prescription_amounts!$C$2:$C$3144,0),2)</f>
        <v>2444.1</v>
      </c>
      <c r="P1276">
        <f>INDEX([1]Opioid_prescription_amounts!$C$2:$E$3144,MATCH(B1276,[1]Opioid_prescription_amounts!$C$2:$C$3144,0),3)</f>
        <v>1961.5</v>
      </c>
      <c r="Q1276" t="s">
        <v>1285</v>
      </c>
    </row>
    <row r="1277" spans="2:17" x14ac:dyDescent="0.25">
      <c r="B1277" t="str">
        <f t="shared" si="22"/>
        <v>Lapeer</v>
      </c>
      <c r="C1277" t="s">
        <v>1286</v>
      </c>
      <c r="D1277">
        <v>88319</v>
      </c>
      <c r="E1277">
        <v>88318</v>
      </c>
      <c r="F1277">
        <v>88206</v>
      </c>
      <c r="G1277">
        <v>88081</v>
      </c>
      <c r="H1277">
        <v>88187</v>
      </c>
      <c r="I1277">
        <v>88288</v>
      </c>
      <c r="J1277">
        <v>88199</v>
      </c>
      <c r="K1277">
        <v>88387</v>
      </c>
      <c r="L1277">
        <v>88212</v>
      </c>
      <c r="M1277">
        <v>88183</v>
      </c>
      <c r="N1277">
        <v>88028</v>
      </c>
      <c r="O1277">
        <f>INDEX([1]Opioid_prescription_amounts!$C$2:$E$3144,MATCH(B1277,[1]Opioid_prescription_amounts!$C$2:$C$3144,0),2)</f>
        <v>685.4</v>
      </c>
      <c r="P1277">
        <f>INDEX([1]Opioid_prescription_amounts!$C$2:$E$3144,MATCH(B1277,[1]Opioid_prescription_amounts!$C$2:$C$3144,0),3)</f>
        <v>781</v>
      </c>
      <c r="Q1277" t="s">
        <v>1286</v>
      </c>
    </row>
    <row r="1278" spans="2:17" x14ac:dyDescent="0.25">
      <c r="B1278" t="str">
        <f t="shared" si="22"/>
        <v>Leelanau</v>
      </c>
      <c r="C1278" t="s">
        <v>1287</v>
      </c>
      <c r="D1278">
        <v>21708</v>
      </c>
      <c r="E1278">
        <v>21713</v>
      </c>
      <c r="F1278">
        <v>21722</v>
      </c>
      <c r="G1278">
        <v>21429</v>
      </c>
      <c r="H1278">
        <v>21382</v>
      </c>
      <c r="I1278">
        <v>21482</v>
      </c>
      <c r="J1278">
        <v>21599</v>
      </c>
      <c r="K1278">
        <v>21637</v>
      </c>
      <c r="L1278">
        <v>21517</v>
      </c>
      <c r="M1278">
        <v>21676</v>
      </c>
      <c r="N1278">
        <v>21764</v>
      </c>
      <c r="O1278">
        <f>INDEX([1]Opioid_prescription_amounts!$C$2:$E$3144,MATCH(B1278,[1]Opioid_prescription_amounts!$C$2:$C$3144,0),2)</f>
        <v>178.9</v>
      </c>
      <c r="P1278">
        <f>INDEX([1]Opioid_prescription_amounts!$C$2:$E$3144,MATCH(B1278,[1]Opioid_prescription_amounts!$C$2:$C$3144,0),3)</f>
        <v>316.89999999999998</v>
      </c>
      <c r="Q1278" t="s">
        <v>1287</v>
      </c>
    </row>
    <row r="1279" spans="2:17" x14ac:dyDescent="0.25">
      <c r="B1279" t="str">
        <f t="shared" si="22"/>
        <v>Lenawee</v>
      </c>
      <c r="C1279" t="s">
        <v>1288</v>
      </c>
      <c r="D1279">
        <v>99892</v>
      </c>
      <c r="E1279">
        <v>99892</v>
      </c>
      <c r="F1279">
        <v>99635</v>
      </c>
      <c r="G1279">
        <v>99337</v>
      </c>
      <c r="H1279">
        <v>99004</v>
      </c>
      <c r="I1279">
        <v>98803</v>
      </c>
      <c r="J1279">
        <v>98737</v>
      </c>
      <c r="K1279">
        <v>98385</v>
      </c>
      <c r="L1279">
        <v>98499</v>
      </c>
      <c r="M1279">
        <v>98482</v>
      </c>
      <c r="N1279">
        <v>98266</v>
      </c>
      <c r="O1279">
        <f>INDEX([1]Opioid_prescription_amounts!$C$2:$E$3144,MATCH(B1279,[1]Opioid_prescription_amounts!$C$2:$C$3144,0),2)</f>
        <v>692.7</v>
      </c>
      <c r="P1279">
        <f>INDEX([1]Opioid_prescription_amounts!$C$2:$E$3144,MATCH(B1279,[1]Opioid_prescription_amounts!$C$2:$C$3144,0),3)</f>
        <v>815.3</v>
      </c>
      <c r="Q1279" t="s">
        <v>1288</v>
      </c>
    </row>
    <row r="1280" spans="2:17" x14ac:dyDescent="0.25">
      <c r="B1280" t="str">
        <f t="shared" si="22"/>
        <v>Livingston</v>
      </c>
      <c r="C1280" t="s">
        <v>1289</v>
      </c>
      <c r="D1280">
        <v>180967</v>
      </c>
      <c r="E1280">
        <v>180961</v>
      </c>
      <c r="F1280">
        <v>181064</v>
      </c>
      <c r="G1280">
        <v>182021</v>
      </c>
      <c r="H1280">
        <v>182776</v>
      </c>
      <c r="I1280">
        <v>184196</v>
      </c>
      <c r="J1280">
        <v>185532</v>
      </c>
      <c r="K1280">
        <v>187186</v>
      </c>
      <c r="L1280">
        <v>188582</v>
      </c>
      <c r="M1280">
        <v>189886</v>
      </c>
      <c r="N1280">
        <v>191224</v>
      </c>
      <c r="O1280">
        <f>INDEX([1]Opioid_prescription_amounts!$C$2:$E$3144,MATCH(B1280,[1]Opioid_prescription_amounts!$C$2:$C$3144,0),2)</f>
        <v>660.9</v>
      </c>
      <c r="P1280">
        <f>INDEX([1]Opioid_prescription_amounts!$C$2:$E$3144,MATCH(B1280,[1]Opioid_prescription_amounts!$C$2:$C$3144,0),3)</f>
        <v>553</v>
      </c>
      <c r="Q1280" t="s">
        <v>1289</v>
      </c>
    </row>
    <row r="1281" spans="2:17" x14ac:dyDescent="0.25">
      <c r="B1281" t="str">
        <f t="shared" si="22"/>
        <v>Luce</v>
      </c>
      <c r="C1281" t="s">
        <v>1290</v>
      </c>
      <c r="D1281">
        <v>6631</v>
      </c>
      <c r="E1281">
        <v>6631</v>
      </c>
      <c r="F1281">
        <v>6599</v>
      </c>
      <c r="G1281">
        <v>6519</v>
      </c>
      <c r="H1281">
        <v>6476</v>
      </c>
      <c r="I1281">
        <v>6501</v>
      </c>
      <c r="J1281">
        <v>6412</v>
      </c>
      <c r="K1281">
        <v>6429</v>
      </c>
      <c r="L1281">
        <v>6338</v>
      </c>
      <c r="M1281">
        <v>6358</v>
      </c>
      <c r="N1281">
        <v>6283</v>
      </c>
      <c r="O1281">
        <f>INDEX([1]Opioid_prescription_amounts!$C$2:$E$3144,MATCH(B1281,[1]Opioid_prescription_amounts!$C$2:$C$3144,0),2)</f>
        <v>1969</v>
      </c>
      <c r="P1281">
        <f>INDEX([1]Opioid_prescription_amounts!$C$2:$E$3144,MATCH(B1281,[1]Opioid_prescription_amounts!$C$2:$C$3144,0),3)</f>
        <v>1841.2</v>
      </c>
      <c r="Q1281" t="s">
        <v>1290</v>
      </c>
    </row>
    <row r="1282" spans="2:17" x14ac:dyDescent="0.25">
      <c r="B1282" t="str">
        <f t="shared" si="22"/>
        <v>Mackinac</v>
      </c>
      <c r="C1282" t="s">
        <v>1291</v>
      </c>
      <c r="D1282">
        <v>11113</v>
      </c>
      <c r="E1282">
        <v>11117</v>
      </c>
      <c r="F1282">
        <v>11111</v>
      </c>
      <c r="G1282">
        <v>11019</v>
      </c>
      <c r="H1282">
        <v>11075</v>
      </c>
      <c r="I1282">
        <v>11012</v>
      </c>
      <c r="J1282">
        <v>11003</v>
      </c>
      <c r="K1282">
        <v>10822</v>
      </c>
      <c r="L1282">
        <v>10717</v>
      </c>
      <c r="M1282">
        <v>10756</v>
      </c>
      <c r="N1282">
        <v>10787</v>
      </c>
      <c r="O1282">
        <f>INDEX([1]Opioid_prescription_amounts!$C$2:$E$3144,MATCH(B1282,[1]Opioid_prescription_amounts!$C$2:$C$3144,0),2)</f>
        <v>1013.4</v>
      </c>
      <c r="P1282">
        <f>INDEX([1]Opioid_prescription_amounts!$C$2:$E$3144,MATCH(B1282,[1]Opioid_prescription_amounts!$C$2:$C$3144,0),3)</f>
        <v>951.3</v>
      </c>
      <c r="Q1282" t="s">
        <v>1291</v>
      </c>
    </row>
    <row r="1283" spans="2:17" x14ac:dyDescent="0.25">
      <c r="B1283" t="str">
        <f t="shared" si="22"/>
        <v>Macomb</v>
      </c>
      <c r="C1283" t="s">
        <v>1292</v>
      </c>
      <c r="D1283">
        <v>840978</v>
      </c>
      <c r="E1283">
        <v>841039</v>
      </c>
      <c r="F1283">
        <v>841355</v>
      </c>
      <c r="G1283">
        <v>844075</v>
      </c>
      <c r="H1283">
        <v>849727</v>
      </c>
      <c r="I1283">
        <v>857158</v>
      </c>
      <c r="J1283">
        <v>862959</v>
      </c>
      <c r="K1283">
        <v>865086</v>
      </c>
      <c r="L1283">
        <v>868739</v>
      </c>
      <c r="M1283">
        <v>871976</v>
      </c>
      <c r="N1283">
        <v>874759</v>
      </c>
      <c r="O1283">
        <f>INDEX([1]Opioid_prescription_amounts!$C$2:$E$3144,MATCH(B1283,[1]Opioid_prescription_amounts!$C$2:$C$3144,0),2)</f>
        <v>1131.2</v>
      </c>
      <c r="P1283">
        <f>INDEX([1]Opioid_prescription_amounts!$C$2:$E$3144,MATCH(B1283,[1]Opioid_prescription_amounts!$C$2:$C$3144,0),3)</f>
        <v>1027.7</v>
      </c>
      <c r="Q1283" t="s">
        <v>1292</v>
      </c>
    </row>
    <row r="1284" spans="2:17" x14ac:dyDescent="0.25">
      <c r="B1284" t="str">
        <f t="shared" ref="B1284:B1347" si="23">LEFT(C1284,(FIND("County",C1284)-2))</f>
        <v>Manistee</v>
      </c>
      <c r="C1284" t="s">
        <v>1293</v>
      </c>
      <c r="D1284">
        <v>24733</v>
      </c>
      <c r="E1284">
        <v>24747</v>
      </c>
      <c r="F1284">
        <v>24587</v>
      </c>
      <c r="G1284">
        <v>24772</v>
      </c>
      <c r="H1284">
        <v>24670</v>
      </c>
      <c r="I1284">
        <v>24477</v>
      </c>
      <c r="J1284">
        <v>24409</v>
      </c>
      <c r="K1284">
        <v>24447</v>
      </c>
      <c r="L1284">
        <v>24416</v>
      </c>
      <c r="M1284">
        <v>24421</v>
      </c>
      <c r="N1284">
        <v>24528</v>
      </c>
      <c r="O1284">
        <f>INDEX([1]Opioid_prescription_amounts!$C$2:$E$3144,MATCH(B1284,[1]Opioid_prescription_amounts!$C$2:$C$3144,0),2)</f>
        <v>1376.1</v>
      </c>
      <c r="P1284">
        <f>INDEX([1]Opioid_prescription_amounts!$C$2:$E$3144,MATCH(B1284,[1]Opioid_prescription_amounts!$C$2:$C$3144,0),3)</f>
        <v>1391.4</v>
      </c>
      <c r="Q1284" t="s">
        <v>1293</v>
      </c>
    </row>
    <row r="1285" spans="2:17" x14ac:dyDescent="0.25">
      <c r="B1285" t="str">
        <f t="shared" si="23"/>
        <v>Marquette</v>
      </c>
      <c r="C1285" t="s">
        <v>1294</v>
      </c>
      <c r="D1285">
        <v>67077</v>
      </c>
      <c r="E1285">
        <v>67071</v>
      </c>
      <c r="F1285">
        <v>67078</v>
      </c>
      <c r="G1285">
        <v>67448</v>
      </c>
      <c r="H1285">
        <v>67827</v>
      </c>
      <c r="I1285">
        <v>67773</v>
      </c>
      <c r="J1285">
        <v>67773</v>
      </c>
      <c r="K1285">
        <v>67319</v>
      </c>
      <c r="L1285">
        <v>66520</v>
      </c>
      <c r="M1285">
        <v>66565</v>
      </c>
      <c r="N1285">
        <v>66516</v>
      </c>
      <c r="O1285">
        <f>INDEX([1]Opioid_prescription_amounts!$C$2:$E$3144,MATCH(B1285,[1]Opioid_prescription_amounts!$C$2:$C$3144,0),2)</f>
        <v>760.1</v>
      </c>
      <c r="P1285">
        <f>INDEX([1]Opioid_prescription_amounts!$C$2:$E$3144,MATCH(B1285,[1]Opioid_prescription_amounts!$C$2:$C$3144,0),3)</f>
        <v>840.9</v>
      </c>
      <c r="Q1285" t="s">
        <v>1294</v>
      </c>
    </row>
    <row r="1286" spans="2:17" x14ac:dyDescent="0.25">
      <c r="B1286" t="str">
        <f t="shared" si="23"/>
        <v>Mason</v>
      </c>
      <c r="C1286" t="s">
        <v>1295</v>
      </c>
      <c r="D1286">
        <v>28705</v>
      </c>
      <c r="E1286">
        <v>28691</v>
      </c>
      <c r="F1286">
        <v>28720</v>
      </c>
      <c r="G1286">
        <v>28641</v>
      </c>
      <c r="H1286">
        <v>28659</v>
      </c>
      <c r="I1286">
        <v>28667</v>
      </c>
      <c r="J1286">
        <v>28732</v>
      </c>
      <c r="K1286">
        <v>28741</v>
      </c>
      <c r="L1286">
        <v>28822</v>
      </c>
      <c r="M1286">
        <v>29023</v>
      </c>
      <c r="N1286">
        <v>29100</v>
      </c>
      <c r="O1286">
        <f>INDEX([1]Opioid_prescription_amounts!$C$2:$E$3144,MATCH(B1286,[1]Opioid_prescription_amounts!$C$2:$C$3144,0),2)</f>
        <v>611.1</v>
      </c>
      <c r="P1286">
        <f>INDEX([1]Opioid_prescription_amounts!$C$2:$E$3144,MATCH(B1286,[1]Opioid_prescription_amounts!$C$2:$C$3144,0),3)</f>
        <v>581.5</v>
      </c>
      <c r="Q1286" t="s">
        <v>1295</v>
      </c>
    </row>
    <row r="1287" spans="2:17" x14ac:dyDescent="0.25">
      <c r="B1287" t="str">
        <f t="shared" si="23"/>
        <v>Mecosta</v>
      </c>
      <c r="C1287" t="s">
        <v>1296</v>
      </c>
      <c r="D1287">
        <v>42798</v>
      </c>
      <c r="E1287">
        <v>42798</v>
      </c>
      <c r="F1287">
        <v>42852</v>
      </c>
      <c r="G1287">
        <v>43445</v>
      </c>
      <c r="H1287">
        <v>43492</v>
      </c>
      <c r="I1287">
        <v>43258</v>
      </c>
      <c r="J1287">
        <v>43197</v>
      </c>
      <c r="K1287">
        <v>43026</v>
      </c>
      <c r="L1287">
        <v>43195</v>
      </c>
      <c r="M1287">
        <v>43358</v>
      </c>
      <c r="N1287">
        <v>43545</v>
      </c>
      <c r="O1287">
        <f>INDEX([1]Opioid_prescription_amounts!$C$2:$E$3144,MATCH(B1287,[1]Opioid_prescription_amounts!$C$2:$C$3144,0),2)</f>
        <v>974.4</v>
      </c>
      <c r="P1287">
        <f>INDEX([1]Opioid_prescription_amounts!$C$2:$E$3144,MATCH(B1287,[1]Opioid_prescription_amounts!$C$2:$C$3144,0),3)</f>
        <v>806.2</v>
      </c>
      <c r="Q1287" t="s">
        <v>1296</v>
      </c>
    </row>
    <row r="1288" spans="2:17" x14ac:dyDescent="0.25">
      <c r="B1288" t="str">
        <f t="shared" si="23"/>
        <v>Menominee</v>
      </c>
      <c r="C1288" t="s">
        <v>1297</v>
      </c>
      <c r="D1288">
        <v>24029</v>
      </c>
      <c r="E1288">
        <v>24029</v>
      </c>
      <c r="F1288">
        <v>23968</v>
      </c>
      <c r="G1288">
        <v>23864</v>
      </c>
      <c r="H1288">
        <v>23727</v>
      </c>
      <c r="I1288">
        <v>23721</v>
      </c>
      <c r="J1288">
        <v>23516</v>
      </c>
      <c r="K1288">
        <v>23466</v>
      </c>
      <c r="L1288">
        <v>23196</v>
      </c>
      <c r="M1288">
        <v>23007</v>
      </c>
      <c r="N1288">
        <v>22983</v>
      </c>
      <c r="O1288">
        <f>INDEX([1]Opioid_prescription_amounts!$C$2:$E$3144,MATCH(B1288,[1]Opioid_prescription_amounts!$C$2:$C$3144,0),2)</f>
        <v>352.2</v>
      </c>
      <c r="P1288">
        <f>INDEX([1]Opioid_prescription_amounts!$C$2:$E$3144,MATCH(B1288,[1]Opioid_prescription_amounts!$C$2:$C$3144,0),3)</f>
        <v>377.4</v>
      </c>
      <c r="Q1288" t="s">
        <v>1297</v>
      </c>
    </row>
    <row r="1289" spans="2:17" x14ac:dyDescent="0.25">
      <c r="B1289" t="str">
        <f t="shared" si="23"/>
        <v>Midland</v>
      </c>
      <c r="C1289" t="s">
        <v>1298</v>
      </c>
      <c r="D1289">
        <v>83629</v>
      </c>
      <c r="E1289">
        <v>83626</v>
      </c>
      <c r="F1289">
        <v>83658</v>
      </c>
      <c r="G1289">
        <v>83800</v>
      </c>
      <c r="H1289">
        <v>83715</v>
      </c>
      <c r="I1289">
        <v>83645</v>
      </c>
      <c r="J1289">
        <v>83479</v>
      </c>
      <c r="K1289">
        <v>83626</v>
      </c>
      <c r="L1289">
        <v>83384</v>
      </c>
      <c r="M1289">
        <v>83245</v>
      </c>
      <c r="N1289">
        <v>83209</v>
      </c>
      <c r="O1289">
        <f>INDEX([1]Opioid_prescription_amounts!$C$2:$E$3144,MATCH(B1289,[1]Opioid_prescription_amounts!$C$2:$C$3144,0),2)</f>
        <v>805.9</v>
      </c>
      <c r="P1289">
        <f>INDEX([1]Opioid_prescription_amounts!$C$2:$E$3144,MATCH(B1289,[1]Opioid_prescription_amounts!$C$2:$C$3144,0),3)</f>
        <v>770.7</v>
      </c>
      <c r="Q1289" t="s">
        <v>1298</v>
      </c>
    </row>
    <row r="1290" spans="2:17" x14ac:dyDescent="0.25">
      <c r="B1290" t="str">
        <f t="shared" si="23"/>
        <v>Missaukee</v>
      </c>
      <c r="C1290" t="s">
        <v>1299</v>
      </c>
      <c r="D1290">
        <v>14849</v>
      </c>
      <c r="E1290">
        <v>14851</v>
      </c>
      <c r="F1290">
        <v>14816</v>
      </c>
      <c r="G1290">
        <v>14901</v>
      </c>
      <c r="H1290">
        <v>15005</v>
      </c>
      <c r="I1290">
        <v>15057</v>
      </c>
      <c r="J1290">
        <v>14975</v>
      </c>
      <c r="K1290">
        <v>14885</v>
      </c>
      <c r="L1290">
        <v>15028</v>
      </c>
      <c r="M1290">
        <v>15031</v>
      </c>
      <c r="N1290">
        <v>15113</v>
      </c>
      <c r="O1290">
        <f>INDEX([1]Opioid_prescription_amounts!$C$2:$E$3144,MATCH(B1290,[1]Opioid_prescription_amounts!$C$2:$C$3144,0),2)</f>
        <v>242.6</v>
      </c>
      <c r="P1290">
        <f>INDEX([1]Opioid_prescription_amounts!$C$2:$E$3144,MATCH(B1290,[1]Opioid_prescription_amounts!$C$2:$C$3144,0),3)</f>
        <v>237.4</v>
      </c>
      <c r="Q1290" t="s">
        <v>1299</v>
      </c>
    </row>
    <row r="1291" spans="2:17" x14ac:dyDescent="0.25">
      <c r="B1291" t="str">
        <f t="shared" si="23"/>
        <v>Monroe</v>
      </c>
      <c r="C1291" t="s">
        <v>1300</v>
      </c>
      <c r="D1291">
        <v>152021</v>
      </c>
      <c r="E1291">
        <v>152024</v>
      </c>
      <c r="F1291">
        <v>151931</v>
      </c>
      <c r="G1291">
        <v>151475</v>
      </c>
      <c r="H1291">
        <v>150791</v>
      </c>
      <c r="I1291">
        <v>150135</v>
      </c>
      <c r="J1291">
        <v>149852</v>
      </c>
      <c r="K1291">
        <v>149386</v>
      </c>
      <c r="L1291">
        <v>149227</v>
      </c>
      <c r="M1291">
        <v>149592</v>
      </c>
      <c r="N1291">
        <v>150439</v>
      </c>
      <c r="O1291">
        <f>INDEX([1]Opioid_prescription_amounts!$C$2:$E$3144,MATCH(B1291,[1]Opioid_prescription_amounts!$C$2:$C$3144,0),2)</f>
        <v>752</v>
      </c>
      <c r="P1291">
        <f>INDEX([1]Opioid_prescription_amounts!$C$2:$E$3144,MATCH(B1291,[1]Opioid_prescription_amounts!$C$2:$C$3144,0),3)</f>
        <v>831.2</v>
      </c>
      <c r="Q1291" t="s">
        <v>1300</v>
      </c>
    </row>
    <row r="1292" spans="2:17" x14ac:dyDescent="0.25">
      <c r="B1292" t="str">
        <f t="shared" si="23"/>
        <v>Montcalm</v>
      </c>
      <c r="C1292" t="s">
        <v>1301</v>
      </c>
      <c r="D1292">
        <v>63342</v>
      </c>
      <c r="E1292">
        <v>63342</v>
      </c>
      <c r="F1292">
        <v>63317</v>
      </c>
      <c r="G1292">
        <v>63261</v>
      </c>
      <c r="H1292">
        <v>63095</v>
      </c>
      <c r="I1292">
        <v>62793</v>
      </c>
      <c r="J1292">
        <v>62804</v>
      </c>
      <c r="K1292">
        <v>62764</v>
      </c>
      <c r="L1292">
        <v>62967</v>
      </c>
      <c r="M1292">
        <v>63544</v>
      </c>
      <c r="N1292">
        <v>63968</v>
      </c>
      <c r="O1292">
        <f>INDEX([1]Opioid_prescription_amounts!$C$2:$E$3144,MATCH(B1292,[1]Opioid_prescription_amounts!$C$2:$C$3144,0),2)</f>
        <v>1276.8</v>
      </c>
      <c r="P1292">
        <f>INDEX([1]Opioid_prescription_amounts!$C$2:$E$3144,MATCH(B1292,[1]Opioid_prescription_amounts!$C$2:$C$3144,0),3)</f>
        <v>1096.0999999999999</v>
      </c>
      <c r="Q1292" t="s">
        <v>1301</v>
      </c>
    </row>
    <row r="1293" spans="2:17" x14ac:dyDescent="0.25">
      <c r="B1293" t="str">
        <f t="shared" si="23"/>
        <v>Montmorency</v>
      </c>
      <c r="C1293" t="s">
        <v>1302</v>
      </c>
      <c r="D1293">
        <v>9765</v>
      </c>
      <c r="E1293">
        <v>9760</v>
      </c>
      <c r="F1293">
        <v>9777</v>
      </c>
      <c r="G1293">
        <v>9623</v>
      </c>
      <c r="H1293">
        <v>9512</v>
      </c>
      <c r="I1293">
        <v>9378</v>
      </c>
      <c r="J1293">
        <v>9321</v>
      </c>
      <c r="K1293">
        <v>9288</v>
      </c>
      <c r="L1293">
        <v>9204</v>
      </c>
      <c r="M1293">
        <v>9229</v>
      </c>
      <c r="N1293">
        <v>9265</v>
      </c>
      <c r="O1293">
        <f>INDEX([1]Opioid_prescription_amounts!$C$2:$E$3144,MATCH(B1293,[1]Opioid_prescription_amounts!$C$2:$C$3144,0),2)</f>
        <v>783.8</v>
      </c>
      <c r="P1293">
        <f>INDEX([1]Opioid_prescription_amounts!$C$2:$E$3144,MATCH(B1293,[1]Opioid_prescription_amounts!$C$2:$C$3144,0),3)</f>
        <v>868.3</v>
      </c>
      <c r="Q1293" t="s">
        <v>1302</v>
      </c>
    </row>
    <row r="1294" spans="2:17" x14ac:dyDescent="0.25">
      <c r="B1294" t="str">
        <f t="shared" si="23"/>
        <v>Muskegon</v>
      </c>
      <c r="C1294" t="s">
        <v>1303</v>
      </c>
      <c r="D1294">
        <v>172188</v>
      </c>
      <c r="E1294">
        <v>172194</v>
      </c>
      <c r="F1294">
        <v>171911</v>
      </c>
      <c r="G1294">
        <v>170004</v>
      </c>
      <c r="H1294">
        <v>170144</v>
      </c>
      <c r="I1294">
        <v>172268</v>
      </c>
      <c r="J1294">
        <v>172266</v>
      </c>
      <c r="K1294">
        <v>172462</v>
      </c>
      <c r="L1294">
        <v>173242</v>
      </c>
      <c r="M1294">
        <v>173656</v>
      </c>
      <c r="N1294">
        <v>173588</v>
      </c>
      <c r="O1294">
        <f>INDEX([1]Opioid_prescription_amounts!$C$2:$E$3144,MATCH(B1294,[1]Opioid_prescription_amounts!$C$2:$C$3144,0),2)</f>
        <v>1687.8</v>
      </c>
      <c r="P1294">
        <f>INDEX([1]Opioid_prescription_amounts!$C$2:$E$3144,MATCH(B1294,[1]Opioid_prescription_amounts!$C$2:$C$3144,0),3)</f>
        <v>1351.8</v>
      </c>
      <c r="Q1294" t="s">
        <v>1303</v>
      </c>
    </row>
    <row r="1295" spans="2:17" x14ac:dyDescent="0.25">
      <c r="B1295" t="str">
        <f t="shared" si="23"/>
        <v>Newaygo</v>
      </c>
      <c r="C1295" t="s">
        <v>1304</v>
      </c>
      <c r="D1295">
        <v>48460</v>
      </c>
      <c r="E1295">
        <v>48460</v>
      </c>
      <c r="F1295">
        <v>48376</v>
      </c>
      <c r="G1295">
        <v>48319</v>
      </c>
      <c r="H1295">
        <v>47881</v>
      </c>
      <c r="I1295">
        <v>47872</v>
      </c>
      <c r="J1295">
        <v>47785</v>
      </c>
      <c r="K1295">
        <v>47888</v>
      </c>
      <c r="L1295">
        <v>47822</v>
      </c>
      <c r="M1295">
        <v>48325</v>
      </c>
      <c r="N1295">
        <v>48892</v>
      </c>
      <c r="O1295">
        <f>INDEX([1]Opioid_prescription_amounts!$C$2:$E$3144,MATCH(B1295,[1]Opioid_prescription_amounts!$C$2:$C$3144,0),2)</f>
        <v>1402.4</v>
      </c>
      <c r="P1295">
        <f>INDEX([1]Opioid_prescription_amounts!$C$2:$E$3144,MATCH(B1295,[1]Opioid_prescription_amounts!$C$2:$C$3144,0),3)</f>
        <v>1281.7</v>
      </c>
      <c r="Q1295" t="s">
        <v>1304</v>
      </c>
    </row>
    <row r="1296" spans="2:17" x14ac:dyDescent="0.25">
      <c r="B1296" t="str">
        <f t="shared" si="23"/>
        <v>Oakland</v>
      </c>
      <c r="C1296" t="s">
        <v>1305</v>
      </c>
      <c r="D1296">
        <v>1202362</v>
      </c>
      <c r="E1296">
        <v>1202384</v>
      </c>
      <c r="F1296">
        <v>1203120</v>
      </c>
      <c r="G1296">
        <v>1212560</v>
      </c>
      <c r="H1296">
        <v>1223616</v>
      </c>
      <c r="I1296">
        <v>1235554</v>
      </c>
      <c r="J1296">
        <v>1242993</v>
      </c>
      <c r="K1296">
        <v>1244711</v>
      </c>
      <c r="L1296">
        <v>1251126</v>
      </c>
      <c r="M1296">
        <v>1256182</v>
      </c>
      <c r="N1296">
        <v>1259201</v>
      </c>
      <c r="O1296">
        <f>INDEX([1]Opioid_prescription_amounts!$C$2:$E$3144,MATCH(B1296,[1]Opioid_prescription_amounts!$C$2:$C$3144,0),2)</f>
        <v>833.6</v>
      </c>
      <c r="P1296">
        <f>INDEX([1]Opioid_prescription_amounts!$C$2:$E$3144,MATCH(B1296,[1]Opioid_prescription_amounts!$C$2:$C$3144,0),3)</f>
        <v>805.3</v>
      </c>
      <c r="Q1296" t="s">
        <v>1305</v>
      </c>
    </row>
    <row r="1297" spans="2:17" x14ac:dyDescent="0.25">
      <c r="B1297" t="str">
        <f t="shared" si="23"/>
        <v>Oceana</v>
      </c>
      <c r="C1297" t="s">
        <v>1306</v>
      </c>
      <c r="D1297">
        <v>26570</v>
      </c>
      <c r="E1297">
        <v>26570</v>
      </c>
      <c r="F1297">
        <v>26503</v>
      </c>
      <c r="G1297">
        <v>26453</v>
      </c>
      <c r="H1297">
        <v>26307</v>
      </c>
      <c r="I1297">
        <v>26300</v>
      </c>
      <c r="J1297">
        <v>26352</v>
      </c>
      <c r="K1297">
        <v>26328</v>
      </c>
      <c r="L1297">
        <v>26320</v>
      </c>
      <c r="M1297">
        <v>26458</v>
      </c>
      <c r="N1297">
        <v>26625</v>
      </c>
      <c r="O1297">
        <f>INDEX([1]Opioid_prescription_amounts!$C$2:$E$3144,MATCH(B1297,[1]Opioid_prescription_amounts!$C$2:$C$3144,0),2)</f>
        <v>562.4</v>
      </c>
      <c r="P1297">
        <f>INDEX([1]Opioid_prescription_amounts!$C$2:$E$3144,MATCH(B1297,[1]Opioid_prescription_amounts!$C$2:$C$3144,0),3)</f>
        <v>878.3</v>
      </c>
      <c r="Q1297" t="s">
        <v>1306</v>
      </c>
    </row>
    <row r="1298" spans="2:17" x14ac:dyDescent="0.25">
      <c r="B1298" t="str">
        <f t="shared" si="23"/>
        <v>Ogemaw</v>
      </c>
      <c r="C1298" t="s">
        <v>1307</v>
      </c>
      <c r="D1298">
        <v>21699</v>
      </c>
      <c r="E1298">
        <v>21699</v>
      </c>
      <c r="F1298">
        <v>21616</v>
      </c>
      <c r="G1298">
        <v>21498</v>
      </c>
      <c r="H1298">
        <v>21367</v>
      </c>
      <c r="I1298">
        <v>21170</v>
      </c>
      <c r="J1298">
        <v>20967</v>
      </c>
      <c r="K1298">
        <v>20895</v>
      </c>
      <c r="L1298">
        <v>20882</v>
      </c>
      <c r="M1298">
        <v>20944</v>
      </c>
      <c r="N1298">
        <v>20952</v>
      </c>
      <c r="O1298">
        <f>INDEX([1]Opioid_prescription_amounts!$C$2:$E$3144,MATCH(B1298,[1]Opioid_prescription_amounts!$C$2:$C$3144,0),2)</f>
        <v>1681.7</v>
      </c>
      <c r="P1298">
        <f>INDEX([1]Opioid_prescription_amounts!$C$2:$E$3144,MATCH(B1298,[1]Opioid_prescription_amounts!$C$2:$C$3144,0),3)</f>
        <v>1846.7</v>
      </c>
      <c r="Q1298" t="s">
        <v>1307</v>
      </c>
    </row>
    <row r="1299" spans="2:17" x14ac:dyDescent="0.25">
      <c r="B1299" t="str">
        <f t="shared" si="23"/>
        <v>Ontonagon</v>
      </c>
      <c r="C1299" t="s">
        <v>1308</v>
      </c>
      <c r="D1299">
        <v>6780</v>
      </c>
      <c r="E1299">
        <v>6780</v>
      </c>
      <c r="F1299">
        <v>6776</v>
      </c>
      <c r="G1299">
        <v>6626</v>
      </c>
      <c r="H1299">
        <v>6411</v>
      </c>
      <c r="I1299">
        <v>6320</v>
      </c>
      <c r="J1299">
        <v>6191</v>
      </c>
      <c r="K1299">
        <v>6038</v>
      </c>
      <c r="L1299">
        <v>5943</v>
      </c>
      <c r="M1299">
        <v>5875</v>
      </c>
      <c r="N1299">
        <v>5795</v>
      </c>
      <c r="O1299">
        <f>INDEX([1]Opioid_prescription_amounts!$C$2:$E$3144,MATCH(B1299,[1]Opioid_prescription_amounts!$C$2:$C$3144,0),2)</f>
        <v>332.7</v>
      </c>
      <c r="P1299">
        <f>INDEX([1]Opioid_prescription_amounts!$C$2:$E$3144,MATCH(B1299,[1]Opioid_prescription_amounts!$C$2:$C$3144,0),3)</f>
        <v>268.7</v>
      </c>
      <c r="Q1299" t="s">
        <v>1308</v>
      </c>
    </row>
    <row r="1300" spans="2:17" x14ac:dyDescent="0.25">
      <c r="B1300" t="str">
        <f t="shared" si="23"/>
        <v>Osceola</v>
      </c>
      <c r="C1300" t="s">
        <v>1309</v>
      </c>
      <c r="D1300">
        <v>23528</v>
      </c>
      <c r="E1300">
        <v>23528</v>
      </c>
      <c r="F1300">
        <v>23504</v>
      </c>
      <c r="G1300">
        <v>23469</v>
      </c>
      <c r="H1300">
        <v>23320</v>
      </c>
      <c r="I1300">
        <v>23320</v>
      </c>
      <c r="J1300">
        <v>23212</v>
      </c>
      <c r="K1300">
        <v>23177</v>
      </c>
      <c r="L1300">
        <v>23178</v>
      </c>
      <c r="M1300">
        <v>23254</v>
      </c>
      <c r="N1300">
        <v>23341</v>
      </c>
      <c r="O1300">
        <f>INDEX([1]Opioid_prescription_amounts!$C$2:$E$3144,MATCH(B1300,[1]Opioid_prescription_amounts!$C$2:$C$3144,0),2)</f>
        <v>1670.3</v>
      </c>
      <c r="P1300">
        <f>INDEX([1]Opioid_prescription_amounts!$C$2:$E$3144,MATCH(B1300,[1]Opioid_prescription_amounts!$C$2:$C$3144,0),3)</f>
        <v>498.5</v>
      </c>
      <c r="Q1300" t="s">
        <v>1309</v>
      </c>
    </row>
    <row r="1301" spans="2:17" x14ac:dyDescent="0.25">
      <c r="B1301" t="str">
        <f t="shared" si="23"/>
        <v>Oscoda</v>
      </c>
      <c r="C1301" t="s">
        <v>1310</v>
      </c>
      <c r="D1301">
        <v>8640</v>
      </c>
      <c r="E1301">
        <v>8636</v>
      </c>
      <c r="F1301">
        <v>8599</v>
      </c>
      <c r="G1301">
        <v>8611</v>
      </c>
      <c r="H1301">
        <v>8572</v>
      </c>
      <c r="I1301">
        <v>8368</v>
      </c>
      <c r="J1301">
        <v>8312</v>
      </c>
      <c r="K1301">
        <v>8277</v>
      </c>
      <c r="L1301">
        <v>8256</v>
      </c>
      <c r="M1301">
        <v>8263</v>
      </c>
      <c r="N1301">
        <v>8276</v>
      </c>
      <c r="O1301">
        <f>INDEX([1]Opioid_prescription_amounts!$C$2:$E$3144,MATCH(B1301,[1]Opioid_prescription_amounts!$C$2:$C$3144,0),2)</f>
        <v>1377.9</v>
      </c>
      <c r="P1301">
        <f>INDEX([1]Opioid_prescription_amounts!$C$2:$E$3144,MATCH(B1301,[1]Opioid_prescription_amounts!$C$2:$C$3144,0),3)</f>
        <v>1557</v>
      </c>
      <c r="Q1301" t="s">
        <v>1310</v>
      </c>
    </row>
    <row r="1302" spans="2:17" x14ac:dyDescent="0.25">
      <c r="B1302" t="str">
        <f t="shared" si="23"/>
        <v>Otsego</v>
      </c>
      <c r="C1302" t="s">
        <v>1311</v>
      </c>
      <c r="D1302">
        <v>24164</v>
      </c>
      <c r="E1302">
        <v>24166</v>
      </c>
      <c r="F1302">
        <v>24149</v>
      </c>
      <c r="G1302">
        <v>24108</v>
      </c>
      <c r="H1302">
        <v>24034</v>
      </c>
      <c r="I1302">
        <v>24072</v>
      </c>
      <c r="J1302">
        <v>24103</v>
      </c>
      <c r="K1302">
        <v>24211</v>
      </c>
      <c r="L1302">
        <v>24436</v>
      </c>
      <c r="M1302">
        <v>24569</v>
      </c>
      <c r="N1302">
        <v>24665</v>
      </c>
      <c r="O1302">
        <f>INDEX([1]Opioid_prescription_amounts!$C$2:$E$3144,MATCH(B1302,[1]Opioid_prescription_amounts!$C$2:$C$3144,0),2)</f>
        <v>2238.1999999999998</v>
      </c>
      <c r="P1302">
        <f>INDEX([1]Opioid_prescription_amounts!$C$2:$E$3144,MATCH(B1302,[1]Opioid_prescription_amounts!$C$2:$C$3144,0),3)</f>
        <v>1768.3</v>
      </c>
      <c r="Q1302" t="s">
        <v>1311</v>
      </c>
    </row>
    <row r="1303" spans="2:17" x14ac:dyDescent="0.25">
      <c r="B1303" t="str">
        <f t="shared" si="23"/>
        <v>Ottawa</v>
      </c>
      <c r="C1303" t="s">
        <v>1312</v>
      </c>
      <c r="D1303">
        <v>263801</v>
      </c>
      <c r="E1303">
        <v>263795</v>
      </c>
      <c r="F1303">
        <v>264123</v>
      </c>
      <c r="G1303">
        <v>266901</v>
      </c>
      <c r="H1303">
        <v>270861</v>
      </c>
      <c r="I1303">
        <v>274391</v>
      </c>
      <c r="J1303">
        <v>277890</v>
      </c>
      <c r="K1303">
        <v>280958</v>
      </c>
      <c r="L1303">
        <v>283907</v>
      </c>
      <c r="M1303">
        <v>286922</v>
      </c>
      <c r="N1303">
        <v>290494</v>
      </c>
      <c r="O1303" t="str">
        <f>INDEX([1]Opioid_prescription_amounts!$C$2:$E$3144,MATCH(B1303,[1]Opioid_prescription_amounts!$C$2:$C$3144,0),2)</f>
        <v>N/A</v>
      </c>
      <c r="P1303">
        <f>INDEX([1]Opioid_prescription_amounts!$C$2:$E$3144,MATCH(B1303,[1]Opioid_prescription_amounts!$C$2:$C$3144,0),3)</f>
        <v>32</v>
      </c>
      <c r="Q1303" t="s">
        <v>1312</v>
      </c>
    </row>
    <row r="1304" spans="2:17" x14ac:dyDescent="0.25">
      <c r="B1304" t="str">
        <f t="shared" si="23"/>
        <v>Presque Isle</v>
      </c>
      <c r="C1304" t="s">
        <v>1313</v>
      </c>
      <c r="D1304">
        <v>13376</v>
      </c>
      <c r="E1304">
        <v>13376</v>
      </c>
      <c r="F1304">
        <v>13313</v>
      </c>
      <c r="G1304">
        <v>13148</v>
      </c>
      <c r="H1304">
        <v>13079</v>
      </c>
      <c r="I1304">
        <v>13006</v>
      </c>
      <c r="J1304">
        <v>12956</v>
      </c>
      <c r="K1304">
        <v>12794</v>
      </c>
      <c r="L1304">
        <v>12728</v>
      </c>
      <c r="M1304">
        <v>12770</v>
      </c>
      <c r="N1304">
        <v>12738</v>
      </c>
      <c r="O1304">
        <f>INDEX([1]Opioid_prescription_amounts!$C$2:$E$3144,MATCH(B1304,[1]Opioid_prescription_amounts!$C$2:$C$3144,0),2)</f>
        <v>596.1</v>
      </c>
      <c r="P1304">
        <f>INDEX([1]Opioid_prescription_amounts!$C$2:$E$3144,MATCH(B1304,[1]Opioid_prescription_amounts!$C$2:$C$3144,0),3)</f>
        <v>602.1</v>
      </c>
      <c r="Q1304" t="s">
        <v>1313</v>
      </c>
    </row>
    <row r="1305" spans="2:17" x14ac:dyDescent="0.25">
      <c r="B1305" t="str">
        <f t="shared" si="23"/>
        <v>Roscommon</v>
      </c>
      <c r="C1305" t="s">
        <v>1314</v>
      </c>
      <c r="D1305">
        <v>24449</v>
      </c>
      <c r="E1305">
        <v>24448</v>
      </c>
      <c r="F1305">
        <v>24441</v>
      </c>
      <c r="G1305">
        <v>24322</v>
      </c>
      <c r="H1305">
        <v>24181</v>
      </c>
      <c r="I1305">
        <v>24022</v>
      </c>
      <c r="J1305">
        <v>24021</v>
      </c>
      <c r="K1305">
        <v>23914</v>
      </c>
      <c r="L1305">
        <v>23789</v>
      </c>
      <c r="M1305">
        <v>23775</v>
      </c>
      <c r="N1305">
        <v>23884</v>
      </c>
      <c r="O1305">
        <f>INDEX([1]Opioid_prescription_amounts!$C$2:$E$3144,MATCH(B1305,[1]Opioid_prescription_amounts!$C$2:$C$3144,0),2)</f>
        <v>1960.4</v>
      </c>
      <c r="P1305">
        <f>INDEX([1]Opioid_prescription_amounts!$C$2:$E$3144,MATCH(B1305,[1]Opioid_prescription_amounts!$C$2:$C$3144,0),3)</f>
        <v>2215.4</v>
      </c>
      <c r="Q1305" t="s">
        <v>1314</v>
      </c>
    </row>
    <row r="1306" spans="2:17" x14ac:dyDescent="0.25">
      <c r="B1306" t="str">
        <f t="shared" si="23"/>
        <v>Saginaw</v>
      </c>
      <c r="C1306" t="s">
        <v>1315</v>
      </c>
      <c r="D1306">
        <v>200169</v>
      </c>
      <c r="E1306">
        <v>200169</v>
      </c>
      <c r="F1306">
        <v>199862</v>
      </c>
      <c r="G1306">
        <v>198883</v>
      </c>
      <c r="H1306">
        <v>198354</v>
      </c>
      <c r="I1306">
        <v>196798</v>
      </c>
      <c r="J1306">
        <v>195254</v>
      </c>
      <c r="K1306">
        <v>193314</v>
      </c>
      <c r="L1306">
        <v>192525</v>
      </c>
      <c r="M1306">
        <v>191996</v>
      </c>
      <c r="N1306">
        <v>190800</v>
      </c>
      <c r="O1306">
        <f>INDEX([1]Opioid_prescription_amounts!$C$2:$E$3144,MATCH(B1306,[1]Opioid_prescription_amounts!$C$2:$C$3144,0),2)</f>
        <v>856.3</v>
      </c>
      <c r="P1306">
        <f>INDEX([1]Opioid_prescription_amounts!$C$2:$E$3144,MATCH(B1306,[1]Opioid_prescription_amounts!$C$2:$C$3144,0),3)</f>
        <v>773.6</v>
      </c>
      <c r="Q1306" t="s">
        <v>1315</v>
      </c>
    </row>
    <row r="1307" spans="2:17" x14ac:dyDescent="0.25">
      <c r="B1307" t="str">
        <f t="shared" si="23"/>
        <v>St. Clair</v>
      </c>
      <c r="C1307" t="s">
        <v>1316</v>
      </c>
      <c r="D1307">
        <v>163040</v>
      </c>
      <c r="E1307">
        <v>163049</v>
      </c>
      <c r="F1307">
        <v>162693</v>
      </c>
      <c r="G1307">
        <v>161569</v>
      </c>
      <c r="H1307">
        <v>160623</v>
      </c>
      <c r="I1307">
        <v>160293</v>
      </c>
      <c r="J1307">
        <v>160085</v>
      </c>
      <c r="K1307">
        <v>159749</v>
      </c>
      <c r="L1307">
        <v>159444</v>
      </c>
      <c r="M1307">
        <v>159213</v>
      </c>
      <c r="N1307">
        <v>159337</v>
      </c>
      <c r="O1307">
        <v>962.5</v>
      </c>
      <c r="P1307">
        <v>1105</v>
      </c>
      <c r="Q1307" t="s">
        <v>1316</v>
      </c>
    </row>
    <row r="1308" spans="2:17" x14ac:dyDescent="0.25">
      <c r="B1308" t="str">
        <f t="shared" si="23"/>
        <v>St. Joseph</v>
      </c>
      <c r="C1308" t="s">
        <v>1317</v>
      </c>
      <c r="D1308">
        <v>61295</v>
      </c>
      <c r="E1308">
        <v>61295</v>
      </c>
      <c r="F1308">
        <v>61283</v>
      </c>
      <c r="G1308">
        <v>61057</v>
      </c>
      <c r="H1308">
        <v>60983</v>
      </c>
      <c r="I1308">
        <v>60985</v>
      </c>
      <c r="J1308">
        <v>61009</v>
      </c>
      <c r="K1308">
        <v>60805</v>
      </c>
      <c r="L1308">
        <v>60809</v>
      </c>
      <c r="M1308">
        <v>60819</v>
      </c>
      <c r="N1308">
        <v>61043</v>
      </c>
      <c r="O1308">
        <v>965.6</v>
      </c>
      <c r="P1308">
        <v>971</v>
      </c>
      <c r="Q1308" t="s">
        <v>1317</v>
      </c>
    </row>
    <row r="1309" spans="2:17" x14ac:dyDescent="0.25">
      <c r="B1309" t="str">
        <f t="shared" si="23"/>
        <v>Sanilac</v>
      </c>
      <c r="C1309" t="s">
        <v>1318</v>
      </c>
      <c r="D1309">
        <v>43114</v>
      </c>
      <c r="E1309">
        <v>43101</v>
      </c>
      <c r="F1309">
        <v>43081</v>
      </c>
      <c r="G1309">
        <v>42693</v>
      </c>
      <c r="H1309">
        <v>42297</v>
      </c>
      <c r="I1309">
        <v>41894</v>
      </c>
      <c r="J1309">
        <v>41653</v>
      </c>
      <c r="K1309">
        <v>41446</v>
      </c>
      <c r="L1309">
        <v>41379</v>
      </c>
      <c r="M1309">
        <v>41219</v>
      </c>
      <c r="N1309">
        <v>41182</v>
      </c>
      <c r="O1309">
        <f>INDEX([1]Opioid_prescription_amounts!$C$2:$E$3144,MATCH(B1309,[1]Opioid_prescription_amounts!$C$2:$C$3144,0),2)</f>
        <v>400.6</v>
      </c>
      <c r="P1309">
        <f>INDEX([1]Opioid_prescription_amounts!$C$2:$E$3144,MATCH(B1309,[1]Opioid_prescription_amounts!$C$2:$C$3144,0),3)</f>
        <v>426</v>
      </c>
      <c r="Q1309" t="s">
        <v>1318</v>
      </c>
    </row>
    <row r="1310" spans="2:17" x14ac:dyDescent="0.25">
      <c r="B1310" t="str">
        <f t="shared" si="23"/>
        <v>Schoolcraft</v>
      </c>
      <c r="C1310" t="s">
        <v>1319</v>
      </c>
      <c r="D1310">
        <v>8485</v>
      </c>
      <c r="E1310">
        <v>8485</v>
      </c>
      <c r="F1310">
        <v>8470</v>
      </c>
      <c r="G1310">
        <v>8474</v>
      </c>
      <c r="H1310">
        <v>8348</v>
      </c>
      <c r="I1310">
        <v>8262</v>
      </c>
      <c r="J1310">
        <v>8137</v>
      </c>
      <c r="K1310">
        <v>8123</v>
      </c>
      <c r="L1310">
        <v>7970</v>
      </c>
      <c r="M1310">
        <v>8046</v>
      </c>
      <c r="N1310">
        <v>8068</v>
      </c>
      <c r="O1310">
        <f>INDEX([1]Opioid_prescription_amounts!$C$2:$E$3144,MATCH(B1310,[1]Opioid_prescription_amounts!$C$2:$C$3144,0),2)</f>
        <v>1127.3</v>
      </c>
      <c r="P1310">
        <f>INDEX([1]Opioid_prescription_amounts!$C$2:$E$3144,MATCH(B1310,[1]Opioid_prescription_amounts!$C$2:$C$3144,0),3)</f>
        <v>932.2</v>
      </c>
      <c r="Q1310" t="s">
        <v>1319</v>
      </c>
    </row>
    <row r="1311" spans="2:17" x14ac:dyDescent="0.25">
      <c r="B1311" t="str">
        <f t="shared" si="23"/>
        <v>Shiawassee</v>
      </c>
      <c r="C1311" t="s">
        <v>1320</v>
      </c>
      <c r="D1311">
        <v>70648</v>
      </c>
      <c r="E1311">
        <v>70663</v>
      </c>
      <c r="F1311">
        <v>70628</v>
      </c>
      <c r="G1311">
        <v>69984</v>
      </c>
      <c r="H1311">
        <v>69319</v>
      </c>
      <c r="I1311">
        <v>68895</v>
      </c>
      <c r="J1311">
        <v>68799</v>
      </c>
      <c r="K1311">
        <v>68485</v>
      </c>
      <c r="L1311">
        <v>68531</v>
      </c>
      <c r="M1311">
        <v>68459</v>
      </c>
      <c r="N1311">
        <v>68192</v>
      </c>
      <c r="O1311">
        <f>INDEX([1]Opioid_prescription_amounts!$C$2:$E$3144,MATCH(B1311,[1]Opioid_prescription_amounts!$C$2:$C$3144,0),2)</f>
        <v>1177.0999999999999</v>
      </c>
      <c r="P1311">
        <f>INDEX([1]Opioid_prescription_amounts!$C$2:$E$3144,MATCH(B1311,[1]Opioid_prescription_amounts!$C$2:$C$3144,0),3)</f>
        <v>961.2</v>
      </c>
      <c r="Q1311" t="s">
        <v>1320</v>
      </c>
    </row>
    <row r="1312" spans="2:17" x14ac:dyDescent="0.25">
      <c r="B1312" t="str">
        <f t="shared" si="23"/>
        <v>Tuscola</v>
      </c>
      <c r="C1312" t="s">
        <v>1321</v>
      </c>
      <c r="D1312">
        <v>55729</v>
      </c>
      <c r="E1312">
        <v>55730</v>
      </c>
      <c r="F1312">
        <v>55707</v>
      </c>
      <c r="G1312">
        <v>55402</v>
      </c>
      <c r="H1312">
        <v>54711</v>
      </c>
      <c r="I1312">
        <v>54223</v>
      </c>
      <c r="J1312">
        <v>53931</v>
      </c>
      <c r="K1312">
        <v>53731</v>
      </c>
      <c r="L1312">
        <v>53278</v>
      </c>
      <c r="M1312">
        <v>52794</v>
      </c>
      <c r="N1312">
        <v>52516</v>
      </c>
      <c r="O1312">
        <f>INDEX([1]Opioid_prescription_amounts!$C$2:$E$3144,MATCH(B1312,[1]Opioid_prescription_amounts!$C$2:$C$3144,0),2)</f>
        <v>647.29999999999995</v>
      </c>
      <c r="P1312">
        <f>INDEX([1]Opioid_prescription_amounts!$C$2:$E$3144,MATCH(B1312,[1]Opioid_prescription_amounts!$C$2:$C$3144,0),3)</f>
        <v>808</v>
      </c>
      <c r="Q1312" t="s">
        <v>1321</v>
      </c>
    </row>
    <row r="1313" spans="2:17" x14ac:dyDescent="0.25">
      <c r="B1313" t="str">
        <f t="shared" si="23"/>
        <v>Van Buren</v>
      </c>
      <c r="C1313" t="s">
        <v>1322</v>
      </c>
      <c r="D1313">
        <v>76258</v>
      </c>
      <c r="E1313">
        <v>76264</v>
      </c>
      <c r="F1313">
        <v>76147</v>
      </c>
      <c r="G1313">
        <v>75931</v>
      </c>
      <c r="H1313">
        <v>75300</v>
      </c>
      <c r="I1313">
        <v>75319</v>
      </c>
      <c r="J1313">
        <v>75236</v>
      </c>
      <c r="K1313">
        <v>75064</v>
      </c>
      <c r="L1313">
        <v>75264</v>
      </c>
      <c r="M1313">
        <v>75346</v>
      </c>
      <c r="N1313">
        <v>75448</v>
      </c>
      <c r="O1313">
        <f>INDEX([1]Opioid_prescription_amounts!$C$2:$E$3144,MATCH(B1313,[1]Opioid_prescription_amounts!$C$2:$C$3144,0),2)</f>
        <v>571.29999999999995</v>
      </c>
      <c r="P1313">
        <f>INDEX([1]Opioid_prescription_amounts!$C$2:$E$3144,MATCH(B1313,[1]Opioid_prescription_amounts!$C$2:$C$3144,0),3)</f>
        <v>956.9</v>
      </c>
      <c r="Q1313" t="s">
        <v>1322</v>
      </c>
    </row>
    <row r="1314" spans="2:17" x14ac:dyDescent="0.25">
      <c r="B1314" t="str">
        <f t="shared" si="23"/>
        <v>Washtenaw</v>
      </c>
      <c r="C1314" t="s">
        <v>1323</v>
      </c>
      <c r="D1314">
        <v>344791</v>
      </c>
      <c r="E1314">
        <v>345104</v>
      </c>
      <c r="F1314">
        <v>345658</v>
      </c>
      <c r="G1314">
        <v>349676</v>
      </c>
      <c r="H1314">
        <v>352262</v>
      </c>
      <c r="I1314">
        <v>356015</v>
      </c>
      <c r="J1314">
        <v>360035</v>
      </c>
      <c r="K1314">
        <v>363109</v>
      </c>
      <c r="L1314">
        <v>366488</v>
      </c>
      <c r="M1314">
        <v>369208</v>
      </c>
      <c r="N1314">
        <v>370963</v>
      </c>
      <c r="O1314">
        <f>INDEX([1]Opioid_prescription_amounts!$C$2:$E$3144,MATCH(B1314,[1]Opioid_prescription_amounts!$C$2:$C$3144,0),2)</f>
        <v>578.79999999999995</v>
      </c>
      <c r="P1314">
        <f>INDEX([1]Opioid_prescription_amounts!$C$2:$E$3144,MATCH(B1314,[1]Opioid_prescription_amounts!$C$2:$C$3144,0),3)</f>
        <v>369.1</v>
      </c>
      <c r="Q1314" t="s">
        <v>1323</v>
      </c>
    </row>
    <row r="1315" spans="2:17" x14ac:dyDescent="0.25">
      <c r="B1315" t="str">
        <f t="shared" si="23"/>
        <v>Wayne</v>
      </c>
      <c r="C1315" t="s">
        <v>1324</v>
      </c>
      <c r="D1315">
        <v>1820584</v>
      </c>
      <c r="E1315">
        <v>1820539</v>
      </c>
      <c r="F1315">
        <v>1815155</v>
      </c>
      <c r="G1315">
        <v>1803100</v>
      </c>
      <c r="H1315">
        <v>1795973</v>
      </c>
      <c r="I1315">
        <v>1780371</v>
      </c>
      <c r="J1315">
        <v>1771931</v>
      </c>
      <c r="K1315">
        <v>1764726</v>
      </c>
      <c r="L1315">
        <v>1760095</v>
      </c>
      <c r="M1315">
        <v>1756264</v>
      </c>
      <c r="N1315">
        <v>1753893</v>
      </c>
      <c r="O1315">
        <f>INDEX([1]Opioid_prescription_amounts!$C$2:$E$3144,MATCH(B1315,[1]Opioid_prescription_amounts!$C$2:$C$3144,0),2)</f>
        <v>1870.9</v>
      </c>
      <c r="P1315">
        <f>INDEX([1]Opioid_prescription_amounts!$C$2:$E$3144,MATCH(B1315,[1]Opioid_prescription_amounts!$C$2:$C$3144,0),3)</f>
        <v>1466.3</v>
      </c>
      <c r="Q1315" t="s">
        <v>1324</v>
      </c>
    </row>
    <row r="1316" spans="2:17" x14ac:dyDescent="0.25">
      <c r="B1316" t="str">
        <f t="shared" si="23"/>
        <v>Wexford</v>
      </c>
      <c r="C1316" t="s">
        <v>1325</v>
      </c>
      <c r="D1316">
        <v>32735</v>
      </c>
      <c r="E1316">
        <v>32735</v>
      </c>
      <c r="F1316">
        <v>32741</v>
      </c>
      <c r="G1316">
        <v>32640</v>
      </c>
      <c r="H1316">
        <v>32522</v>
      </c>
      <c r="I1316">
        <v>32480</v>
      </c>
      <c r="J1316">
        <v>32855</v>
      </c>
      <c r="K1316">
        <v>32893</v>
      </c>
      <c r="L1316">
        <v>33083</v>
      </c>
      <c r="M1316">
        <v>33256</v>
      </c>
      <c r="N1316">
        <v>33466</v>
      </c>
      <c r="O1316">
        <f>INDEX([1]Opioid_prescription_amounts!$C$2:$E$3144,MATCH(B1316,[1]Opioid_prescription_amounts!$C$2:$C$3144,0),2)</f>
        <v>2037.2</v>
      </c>
      <c r="P1316">
        <f>INDEX([1]Opioid_prescription_amounts!$C$2:$E$3144,MATCH(B1316,[1]Opioid_prescription_amounts!$C$2:$C$3144,0),3)</f>
        <v>1857.7</v>
      </c>
      <c r="Q1316" t="s">
        <v>1325</v>
      </c>
    </row>
    <row r="1317" spans="2:17" x14ac:dyDescent="0.25">
      <c r="B1317" t="str">
        <f t="shared" si="23"/>
        <v>Aitkin</v>
      </c>
      <c r="C1317" t="s">
        <v>1326</v>
      </c>
      <c r="D1317">
        <v>16202</v>
      </c>
      <c r="E1317">
        <v>16192</v>
      </c>
      <c r="F1317">
        <v>16210</v>
      </c>
      <c r="G1317">
        <v>16167</v>
      </c>
      <c r="H1317">
        <v>16034</v>
      </c>
      <c r="I1317">
        <v>15871</v>
      </c>
      <c r="J1317">
        <v>15848</v>
      </c>
      <c r="K1317">
        <v>15855</v>
      </c>
      <c r="L1317">
        <v>15757</v>
      </c>
      <c r="M1317">
        <v>15809</v>
      </c>
      <c r="N1317">
        <v>15902</v>
      </c>
      <c r="O1317">
        <f>INDEX([1]Opioid_prescription_amounts!$C$2:$E$3144,MATCH(B1317,[1]Opioid_prescription_amounts!$C$2:$C$3144,0),2)</f>
        <v>1072.7</v>
      </c>
      <c r="P1317">
        <f>INDEX([1]Opioid_prescription_amounts!$C$2:$E$3144,MATCH(B1317,[1]Opioid_prescription_amounts!$C$2:$C$3144,0),3)</f>
        <v>1075.7</v>
      </c>
      <c r="Q1317" t="s">
        <v>1326</v>
      </c>
    </row>
    <row r="1318" spans="2:17" x14ac:dyDescent="0.25">
      <c r="B1318" t="str">
        <f t="shared" si="23"/>
        <v>Anoka</v>
      </c>
      <c r="C1318" t="s">
        <v>1327</v>
      </c>
      <c r="D1318">
        <v>330844</v>
      </c>
      <c r="E1318">
        <v>330858</v>
      </c>
      <c r="F1318">
        <v>331436</v>
      </c>
      <c r="G1318">
        <v>332876</v>
      </c>
      <c r="H1318">
        <v>336093</v>
      </c>
      <c r="I1318">
        <v>339099</v>
      </c>
      <c r="J1318">
        <v>341911</v>
      </c>
      <c r="K1318">
        <v>344246</v>
      </c>
      <c r="L1318">
        <v>346665</v>
      </c>
      <c r="M1318">
        <v>350521</v>
      </c>
      <c r="N1318">
        <v>353813</v>
      </c>
      <c r="O1318">
        <f>INDEX([1]Opioid_prescription_amounts!$C$2:$E$3144,MATCH(B1318,[1]Opioid_prescription_amounts!$C$2:$C$3144,0),2)</f>
        <v>461.1</v>
      </c>
      <c r="P1318">
        <f>INDEX([1]Opioid_prescription_amounts!$C$2:$E$3144,MATCH(B1318,[1]Opioid_prescription_amounts!$C$2:$C$3144,0),3)</f>
        <v>410.7</v>
      </c>
      <c r="Q1318" t="s">
        <v>1327</v>
      </c>
    </row>
    <row r="1319" spans="2:17" x14ac:dyDescent="0.25">
      <c r="B1319" t="str">
        <f t="shared" si="23"/>
        <v>Becker</v>
      </c>
      <c r="C1319" t="s">
        <v>1328</v>
      </c>
      <c r="D1319">
        <v>32504</v>
      </c>
      <c r="E1319">
        <v>32504</v>
      </c>
      <c r="F1319">
        <v>32549</v>
      </c>
      <c r="G1319">
        <v>32762</v>
      </c>
      <c r="H1319">
        <v>32988</v>
      </c>
      <c r="I1319">
        <v>33178</v>
      </c>
      <c r="J1319">
        <v>33256</v>
      </c>
      <c r="K1319">
        <v>33442</v>
      </c>
      <c r="L1319">
        <v>33719</v>
      </c>
      <c r="M1319">
        <v>34075</v>
      </c>
      <c r="N1319">
        <v>34371</v>
      </c>
      <c r="O1319">
        <f>INDEX([1]Opioid_prescription_amounts!$C$2:$E$3144,MATCH(B1319,[1]Opioid_prescription_amounts!$C$2:$C$3144,0),2)</f>
        <v>384.7</v>
      </c>
      <c r="P1319">
        <f>INDEX([1]Opioid_prescription_amounts!$C$2:$E$3144,MATCH(B1319,[1]Opioid_prescription_amounts!$C$2:$C$3144,0),3)</f>
        <v>382.1</v>
      </c>
      <c r="Q1319" t="s">
        <v>1328</v>
      </c>
    </row>
    <row r="1320" spans="2:17" x14ac:dyDescent="0.25">
      <c r="B1320" t="str">
        <f t="shared" si="23"/>
        <v>Beltrami</v>
      </c>
      <c r="C1320" t="s">
        <v>1329</v>
      </c>
      <c r="D1320">
        <v>44442</v>
      </c>
      <c r="E1320">
        <v>44442</v>
      </c>
      <c r="F1320">
        <v>44572</v>
      </c>
      <c r="G1320">
        <v>45045</v>
      </c>
      <c r="H1320">
        <v>45140</v>
      </c>
      <c r="I1320">
        <v>45484</v>
      </c>
      <c r="J1320">
        <v>45635</v>
      </c>
      <c r="K1320">
        <v>45604</v>
      </c>
      <c r="L1320">
        <v>46016</v>
      </c>
      <c r="M1320">
        <v>46484</v>
      </c>
      <c r="N1320">
        <v>46847</v>
      </c>
      <c r="O1320">
        <f>INDEX([1]Opioid_prescription_amounts!$C$2:$E$3144,MATCH(B1320,[1]Opioid_prescription_amounts!$C$2:$C$3144,0),2)</f>
        <v>552.9</v>
      </c>
      <c r="P1320">
        <f>INDEX([1]Opioid_prescription_amounts!$C$2:$E$3144,MATCH(B1320,[1]Opioid_prescription_amounts!$C$2:$C$3144,0),3)</f>
        <v>406.1</v>
      </c>
      <c r="Q1320" t="s">
        <v>1329</v>
      </c>
    </row>
    <row r="1321" spans="2:17" x14ac:dyDescent="0.25">
      <c r="B1321" t="str">
        <f t="shared" si="23"/>
        <v>Benton</v>
      </c>
      <c r="C1321" t="s">
        <v>1330</v>
      </c>
      <c r="D1321">
        <v>38451</v>
      </c>
      <c r="E1321">
        <v>38451</v>
      </c>
      <c r="F1321">
        <v>38464</v>
      </c>
      <c r="G1321">
        <v>38730</v>
      </c>
      <c r="H1321">
        <v>38672</v>
      </c>
      <c r="I1321">
        <v>38977</v>
      </c>
      <c r="J1321">
        <v>39141</v>
      </c>
      <c r="K1321">
        <v>39412</v>
      </c>
      <c r="L1321">
        <v>39670</v>
      </c>
      <c r="M1321">
        <v>40127</v>
      </c>
      <c r="N1321">
        <v>40545</v>
      </c>
      <c r="O1321">
        <f>INDEX([1]Opioid_prescription_amounts!$C$2:$E$3144,MATCH(B1321,[1]Opioid_prescription_amounts!$C$2:$C$3144,0),2)</f>
        <v>948.9</v>
      </c>
      <c r="P1321">
        <f>INDEX([1]Opioid_prescription_amounts!$C$2:$E$3144,MATCH(B1321,[1]Opioid_prescription_amounts!$C$2:$C$3144,0),3)</f>
        <v>879.3</v>
      </c>
      <c r="Q1321" t="s">
        <v>1330</v>
      </c>
    </row>
    <row r="1322" spans="2:17" x14ac:dyDescent="0.25">
      <c r="B1322" t="str">
        <f t="shared" si="23"/>
        <v>Big Stone</v>
      </c>
      <c r="C1322" t="s">
        <v>1331</v>
      </c>
      <c r="D1322">
        <v>5269</v>
      </c>
      <c r="E1322">
        <v>5268</v>
      </c>
      <c r="F1322">
        <v>5273</v>
      </c>
      <c r="G1322">
        <v>5206</v>
      </c>
      <c r="H1322">
        <v>5133</v>
      </c>
      <c r="I1322">
        <v>5069</v>
      </c>
      <c r="J1322">
        <v>5087</v>
      </c>
      <c r="K1322">
        <v>4992</v>
      </c>
      <c r="L1322">
        <v>5002</v>
      </c>
      <c r="M1322">
        <v>5011</v>
      </c>
      <c r="N1322">
        <v>4989</v>
      </c>
      <c r="O1322">
        <f>INDEX([1]Opioid_prescription_amounts!$C$2:$E$3144,MATCH(B1322,[1]Opioid_prescription_amounts!$C$2:$C$3144,0),2)</f>
        <v>1098</v>
      </c>
      <c r="P1322">
        <f>INDEX([1]Opioid_prescription_amounts!$C$2:$E$3144,MATCH(B1322,[1]Opioid_prescription_amounts!$C$2:$C$3144,0),3)</f>
        <v>742.4</v>
      </c>
      <c r="Q1322" t="s">
        <v>1331</v>
      </c>
    </row>
    <row r="1323" spans="2:17" x14ac:dyDescent="0.25">
      <c r="B1323" t="str">
        <f t="shared" si="23"/>
        <v>Blue Earth</v>
      </c>
      <c r="C1323" t="s">
        <v>1332</v>
      </c>
      <c r="D1323">
        <v>64013</v>
      </c>
      <c r="E1323">
        <v>64013</v>
      </c>
      <c r="F1323">
        <v>64085</v>
      </c>
      <c r="G1323">
        <v>64347</v>
      </c>
      <c r="H1323">
        <v>64966</v>
      </c>
      <c r="I1323">
        <v>64734</v>
      </c>
      <c r="J1323">
        <v>65296</v>
      </c>
      <c r="K1323">
        <v>65658</v>
      </c>
      <c r="L1323">
        <v>66343</v>
      </c>
      <c r="M1323">
        <v>66887</v>
      </c>
      <c r="N1323">
        <v>67427</v>
      </c>
      <c r="O1323">
        <f>INDEX([1]Opioid_prescription_amounts!$C$2:$E$3144,MATCH(B1323,[1]Opioid_prescription_amounts!$C$2:$C$3144,0),2)</f>
        <v>535</v>
      </c>
      <c r="P1323">
        <f>INDEX([1]Opioid_prescription_amounts!$C$2:$E$3144,MATCH(B1323,[1]Opioid_prescription_amounts!$C$2:$C$3144,0),3)</f>
        <v>484</v>
      </c>
      <c r="Q1323" t="s">
        <v>1332</v>
      </c>
    </row>
    <row r="1324" spans="2:17" x14ac:dyDescent="0.25">
      <c r="B1324" t="str">
        <f t="shared" si="23"/>
        <v>Brown</v>
      </c>
      <c r="C1324" t="s">
        <v>1333</v>
      </c>
      <c r="D1324">
        <v>25893</v>
      </c>
      <c r="E1324">
        <v>25893</v>
      </c>
      <c r="F1324">
        <v>25843</v>
      </c>
      <c r="G1324">
        <v>25655</v>
      </c>
      <c r="H1324">
        <v>25412</v>
      </c>
      <c r="I1324">
        <v>25266</v>
      </c>
      <c r="J1324">
        <v>25271</v>
      </c>
      <c r="K1324">
        <v>25237</v>
      </c>
      <c r="L1324">
        <v>25262</v>
      </c>
      <c r="M1324">
        <v>25172</v>
      </c>
      <c r="N1324">
        <v>25111</v>
      </c>
      <c r="O1324" t="str">
        <f>INDEX([1]Opioid_prescription_amounts!$C$2:$E$3144,MATCH(B1324,[1]Opioid_prescription_amounts!$C$2:$C$3144,0),2)</f>
        <v>N/A</v>
      </c>
      <c r="P1324">
        <f>INDEX([1]Opioid_prescription_amounts!$C$2:$E$3144,MATCH(B1324,[1]Opioid_prescription_amounts!$C$2:$C$3144,0),3)</f>
        <v>42.4</v>
      </c>
      <c r="Q1324" t="s">
        <v>1333</v>
      </c>
    </row>
    <row r="1325" spans="2:17" x14ac:dyDescent="0.25">
      <c r="B1325" t="str">
        <f t="shared" si="23"/>
        <v>Carlton</v>
      </c>
      <c r="C1325" t="s">
        <v>1334</v>
      </c>
      <c r="D1325">
        <v>35386</v>
      </c>
      <c r="E1325">
        <v>35386</v>
      </c>
      <c r="F1325">
        <v>35416</v>
      </c>
      <c r="G1325">
        <v>35438</v>
      </c>
      <c r="H1325">
        <v>35268</v>
      </c>
      <c r="I1325">
        <v>35270</v>
      </c>
      <c r="J1325">
        <v>35367</v>
      </c>
      <c r="K1325">
        <v>35407</v>
      </c>
      <c r="L1325">
        <v>35554</v>
      </c>
      <c r="M1325">
        <v>35534</v>
      </c>
      <c r="N1325">
        <v>35837</v>
      </c>
      <c r="O1325">
        <f>INDEX([1]Opioid_prescription_amounts!$C$2:$E$3144,MATCH(B1325,[1]Opioid_prescription_amounts!$C$2:$C$3144,0),2)</f>
        <v>932.4</v>
      </c>
      <c r="P1325">
        <f>INDEX([1]Opioid_prescription_amounts!$C$2:$E$3144,MATCH(B1325,[1]Opioid_prescription_amounts!$C$2:$C$3144,0),3)</f>
        <v>655.29999999999995</v>
      </c>
      <c r="Q1325" t="s">
        <v>1334</v>
      </c>
    </row>
    <row r="1326" spans="2:17" x14ac:dyDescent="0.25">
      <c r="B1326" t="str">
        <f t="shared" si="23"/>
        <v>Carver</v>
      </c>
      <c r="C1326" t="s">
        <v>1335</v>
      </c>
      <c r="D1326">
        <v>91042</v>
      </c>
      <c r="E1326">
        <v>91086</v>
      </c>
      <c r="F1326">
        <v>91403</v>
      </c>
      <c r="G1326">
        <v>92812</v>
      </c>
      <c r="H1326">
        <v>93863</v>
      </c>
      <c r="I1326">
        <v>95611</v>
      </c>
      <c r="J1326">
        <v>97363</v>
      </c>
      <c r="K1326">
        <v>98635</v>
      </c>
      <c r="L1326">
        <v>100380</v>
      </c>
      <c r="M1326">
        <v>102150</v>
      </c>
      <c r="N1326">
        <v>103551</v>
      </c>
      <c r="O1326">
        <f>INDEX([1]Opioid_prescription_amounts!$C$2:$E$3144,MATCH(B1326,[1]Opioid_prescription_amounts!$C$2:$C$3144,0),2)</f>
        <v>377.6</v>
      </c>
      <c r="P1326">
        <f>INDEX([1]Opioid_prescription_amounts!$C$2:$E$3144,MATCH(B1326,[1]Opioid_prescription_amounts!$C$2:$C$3144,0),3)</f>
        <v>286.89999999999998</v>
      </c>
      <c r="Q1326" t="s">
        <v>1335</v>
      </c>
    </row>
    <row r="1327" spans="2:17" x14ac:dyDescent="0.25">
      <c r="B1327" t="str">
        <f t="shared" si="23"/>
        <v>Cass</v>
      </c>
      <c r="C1327" t="s">
        <v>1336</v>
      </c>
      <c r="D1327">
        <v>28567</v>
      </c>
      <c r="E1327">
        <v>28567</v>
      </c>
      <c r="F1327">
        <v>28655</v>
      </c>
      <c r="G1327">
        <v>28382</v>
      </c>
      <c r="H1327">
        <v>28406</v>
      </c>
      <c r="I1327">
        <v>28483</v>
      </c>
      <c r="J1327">
        <v>28552</v>
      </c>
      <c r="K1327">
        <v>28687</v>
      </c>
      <c r="L1327">
        <v>29015</v>
      </c>
      <c r="M1327">
        <v>29336</v>
      </c>
      <c r="N1327">
        <v>29519</v>
      </c>
      <c r="O1327">
        <f>INDEX([1]Opioid_prescription_amounts!$C$2:$E$3144,MATCH(B1327,[1]Opioid_prescription_amounts!$C$2:$C$3144,0),2)</f>
        <v>820.3</v>
      </c>
      <c r="P1327">
        <f>INDEX([1]Opioid_prescription_amounts!$C$2:$E$3144,MATCH(B1327,[1]Opioid_prescription_amounts!$C$2:$C$3144,0),3)</f>
        <v>709.9</v>
      </c>
      <c r="Q1327" t="s">
        <v>1336</v>
      </c>
    </row>
    <row r="1328" spans="2:17" x14ac:dyDescent="0.25">
      <c r="B1328" t="str">
        <f t="shared" si="23"/>
        <v>Chippewa</v>
      </c>
      <c r="C1328" t="s">
        <v>1337</v>
      </c>
      <c r="D1328">
        <v>12441</v>
      </c>
      <c r="E1328">
        <v>12441</v>
      </c>
      <c r="F1328">
        <v>12443</v>
      </c>
      <c r="G1328">
        <v>12311</v>
      </c>
      <c r="H1328">
        <v>12117</v>
      </c>
      <c r="I1328">
        <v>12069</v>
      </c>
      <c r="J1328">
        <v>12050</v>
      </c>
      <c r="K1328">
        <v>12077</v>
      </c>
      <c r="L1328">
        <v>12039</v>
      </c>
      <c r="M1328">
        <v>11958</v>
      </c>
      <c r="N1328">
        <v>11924</v>
      </c>
      <c r="O1328">
        <f>INDEX([1]Opioid_prescription_amounts!$C$2:$E$3144,MATCH(B1328,[1]Opioid_prescription_amounts!$C$2:$C$3144,0),2)</f>
        <v>958.9</v>
      </c>
      <c r="P1328">
        <f>INDEX([1]Opioid_prescription_amounts!$C$2:$E$3144,MATCH(B1328,[1]Opioid_prescription_amounts!$C$2:$C$3144,0),3)</f>
        <v>751.2</v>
      </c>
      <c r="Q1328" t="s">
        <v>1337</v>
      </c>
    </row>
    <row r="1329" spans="2:17" x14ac:dyDescent="0.25">
      <c r="B1329" t="str">
        <f t="shared" si="23"/>
        <v>Chisago</v>
      </c>
      <c r="C1329" t="s">
        <v>1338</v>
      </c>
      <c r="D1329">
        <v>53887</v>
      </c>
      <c r="E1329">
        <v>53890</v>
      </c>
      <c r="F1329">
        <v>53905</v>
      </c>
      <c r="G1329">
        <v>53753</v>
      </c>
      <c r="H1329">
        <v>53464</v>
      </c>
      <c r="I1329">
        <v>53658</v>
      </c>
      <c r="J1329">
        <v>53797</v>
      </c>
      <c r="K1329">
        <v>54113</v>
      </c>
      <c r="L1329">
        <v>54588</v>
      </c>
      <c r="M1329">
        <v>55214</v>
      </c>
      <c r="N1329">
        <v>55922</v>
      </c>
      <c r="O1329">
        <f>INDEX([1]Opioid_prescription_amounts!$C$2:$E$3144,MATCH(B1329,[1]Opioid_prescription_amounts!$C$2:$C$3144,0),2)</f>
        <v>208</v>
      </c>
      <c r="P1329">
        <f>INDEX([1]Opioid_prescription_amounts!$C$2:$E$3144,MATCH(B1329,[1]Opioid_prescription_amounts!$C$2:$C$3144,0),3)</f>
        <v>352.7</v>
      </c>
      <c r="Q1329" t="s">
        <v>1338</v>
      </c>
    </row>
    <row r="1330" spans="2:17" x14ac:dyDescent="0.25">
      <c r="B1330" t="str">
        <f t="shared" si="23"/>
        <v>Clay</v>
      </c>
      <c r="C1330" t="s">
        <v>1339</v>
      </c>
      <c r="D1330">
        <v>58999</v>
      </c>
      <c r="E1330">
        <v>58999</v>
      </c>
      <c r="F1330">
        <v>59145</v>
      </c>
      <c r="G1330">
        <v>59911</v>
      </c>
      <c r="H1330">
        <v>60187</v>
      </c>
      <c r="I1330">
        <v>60519</v>
      </c>
      <c r="J1330">
        <v>61238</v>
      </c>
      <c r="K1330">
        <v>62146</v>
      </c>
      <c r="L1330">
        <v>62983</v>
      </c>
      <c r="M1330">
        <v>63682</v>
      </c>
      <c r="N1330">
        <v>63955</v>
      </c>
      <c r="O1330">
        <f>INDEX([1]Opioid_prescription_amounts!$C$2:$E$3144,MATCH(B1330,[1]Opioid_prescription_amounts!$C$2:$C$3144,0),2)</f>
        <v>1196.0999999999999</v>
      </c>
      <c r="P1330">
        <f>INDEX([1]Opioid_prescription_amounts!$C$2:$E$3144,MATCH(B1330,[1]Opioid_prescription_amounts!$C$2:$C$3144,0),3)</f>
        <v>1223.5</v>
      </c>
      <c r="Q1330" t="s">
        <v>1339</v>
      </c>
    </row>
    <row r="1331" spans="2:17" x14ac:dyDescent="0.25">
      <c r="B1331" t="str">
        <f t="shared" si="23"/>
        <v>Clearwater</v>
      </c>
      <c r="C1331" t="s">
        <v>1340</v>
      </c>
      <c r="D1331">
        <v>8695</v>
      </c>
      <c r="E1331">
        <v>8695</v>
      </c>
      <c r="F1331">
        <v>8705</v>
      </c>
      <c r="G1331">
        <v>8719</v>
      </c>
      <c r="H1331">
        <v>8676</v>
      </c>
      <c r="I1331">
        <v>8782</v>
      </c>
      <c r="J1331">
        <v>8789</v>
      </c>
      <c r="K1331">
        <v>8796</v>
      </c>
      <c r="L1331">
        <v>8830</v>
      </c>
      <c r="M1331">
        <v>8837</v>
      </c>
      <c r="N1331">
        <v>8810</v>
      </c>
      <c r="O1331">
        <f>INDEX([1]Opioid_prescription_amounts!$C$2:$E$3144,MATCH(B1331,[1]Opioid_prescription_amounts!$C$2:$C$3144,0),2)</f>
        <v>867.3</v>
      </c>
      <c r="P1331">
        <f>INDEX([1]Opioid_prescription_amounts!$C$2:$E$3144,MATCH(B1331,[1]Opioid_prescription_amounts!$C$2:$C$3144,0),3)</f>
        <v>402.7</v>
      </c>
      <c r="Q1331" t="s">
        <v>1340</v>
      </c>
    </row>
    <row r="1332" spans="2:17" x14ac:dyDescent="0.25">
      <c r="B1332" t="str">
        <f t="shared" si="23"/>
        <v>Cook</v>
      </c>
      <c r="C1332" t="s">
        <v>1341</v>
      </c>
      <c r="D1332">
        <v>5176</v>
      </c>
      <c r="E1332">
        <v>5176</v>
      </c>
      <c r="F1332">
        <v>5161</v>
      </c>
      <c r="G1332">
        <v>5209</v>
      </c>
      <c r="H1332">
        <v>5180</v>
      </c>
      <c r="I1332">
        <v>5185</v>
      </c>
      <c r="J1332">
        <v>5241</v>
      </c>
      <c r="K1332">
        <v>5228</v>
      </c>
      <c r="L1332">
        <v>5309</v>
      </c>
      <c r="M1332">
        <v>5384</v>
      </c>
      <c r="N1332">
        <v>5393</v>
      </c>
      <c r="O1332">
        <f>INDEX([1]Opioid_prescription_amounts!$C$2:$E$3144,MATCH(B1332,[1]Opioid_prescription_amounts!$C$2:$C$3144,0),2)</f>
        <v>598.29999999999995</v>
      </c>
      <c r="P1332">
        <f>INDEX([1]Opioid_prescription_amounts!$C$2:$E$3144,MATCH(B1332,[1]Opioid_prescription_amounts!$C$2:$C$3144,0),3)</f>
        <v>702.3</v>
      </c>
      <c r="Q1332" t="s">
        <v>1341</v>
      </c>
    </row>
    <row r="1333" spans="2:17" x14ac:dyDescent="0.25">
      <c r="B1333" t="str">
        <f t="shared" si="23"/>
        <v>Cottonwood</v>
      </c>
      <c r="C1333" t="s">
        <v>1342</v>
      </c>
      <c r="D1333">
        <v>11687</v>
      </c>
      <c r="E1333">
        <v>11687</v>
      </c>
      <c r="F1333">
        <v>11714</v>
      </c>
      <c r="G1333">
        <v>11712</v>
      </c>
      <c r="H1333">
        <v>11573</v>
      </c>
      <c r="I1333">
        <v>11554</v>
      </c>
      <c r="J1333">
        <v>11506</v>
      </c>
      <c r="K1333">
        <v>11426</v>
      </c>
      <c r="L1333">
        <v>11376</v>
      </c>
      <c r="M1333">
        <v>11277</v>
      </c>
      <c r="N1333">
        <v>11277</v>
      </c>
      <c r="O1333">
        <f>INDEX([1]Opioid_prescription_amounts!$C$2:$E$3144,MATCH(B1333,[1]Opioid_prescription_amounts!$C$2:$C$3144,0),2)</f>
        <v>551.5</v>
      </c>
      <c r="P1333">
        <f>INDEX([1]Opioid_prescription_amounts!$C$2:$E$3144,MATCH(B1333,[1]Opioid_prescription_amounts!$C$2:$C$3144,0),3)</f>
        <v>401.8</v>
      </c>
      <c r="Q1333" t="s">
        <v>1342</v>
      </c>
    </row>
    <row r="1334" spans="2:17" x14ac:dyDescent="0.25">
      <c r="B1334" t="str">
        <f t="shared" si="23"/>
        <v>Crow Wing</v>
      </c>
      <c r="C1334" t="s">
        <v>1343</v>
      </c>
      <c r="D1334">
        <v>62500</v>
      </c>
      <c r="E1334">
        <v>62510</v>
      </c>
      <c r="F1334">
        <v>62607</v>
      </c>
      <c r="G1334">
        <v>62666</v>
      </c>
      <c r="H1334">
        <v>62802</v>
      </c>
      <c r="I1334">
        <v>62993</v>
      </c>
      <c r="J1334">
        <v>63099</v>
      </c>
      <c r="K1334">
        <v>63231</v>
      </c>
      <c r="L1334">
        <v>63739</v>
      </c>
      <c r="M1334">
        <v>64315</v>
      </c>
      <c r="N1334">
        <v>64889</v>
      </c>
      <c r="O1334">
        <f>INDEX([1]Opioid_prescription_amounts!$C$2:$E$3144,MATCH(B1334,[1]Opioid_prescription_amounts!$C$2:$C$3144,0),2)</f>
        <v>597.20000000000005</v>
      </c>
      <c r="P1334">
        <f>INDEX([1]Opioid_prescription_amounts!$C$2:$E$3144,MATCH(B1334,[1]Opioid_prescription_amounts!$C$2:$C$3144,0),3)</f>
        <v>484.4</v>
      </c>
      <c r="Q1334" t="s">
        <v>1343</v>
      </c>
    </row>
    <row r="1335" spans="2:17" x14ac:dyDescent="0.25">
      <c r="B1335" t="str">
        <f t="shared" si="23"/>
        <v>Dakota</v>
      </c>
      <c r="C1335" t="s">
        <v>1344</v>
      </c>
      <c r="D1335">
        <v>398552</v>
      </c>
      <c r="E1335">
        <v>398583</v>
      </c>
      <c r="F1335">
        <v>399206</v>
      </c>
      <c r="G1335">
        <v>401738</v>
      </c>
      <c r="H1335">
        <v>404617</v>
      </c>
      <c r="I1335">
        <v>407929</v>
      </c>
      <c r="J1335">
        <v>411790</v>
      </c>
      <c r="K1335">
        <v>414240</v>
      </c>
      <c r="L1335">
        <v>417732</v>
      </c>
      <c r="M1335">
        <v>421821</v>
      </c>
      <c r="N1335">
        <v>425423</v>
      </c>
      <c r="O1335">
        <f>INDEX([1]Opioid_prescription_amounts!$C$2:$E$3144,MATCH(B1335,[1]Opioid_prescription_amounts!$C$2:$C$3144,0),2)</f>
        <v>460.8</v>
      </c>
      <c r="P1335">
        <f>INDEX([1]Opioid_prescription_amounts!$C$2:$E$3144,MATCH(B1335,[1]Opioid_prescription_amounts!$C$2:$C$3144,0),3)</f>
        <v>419</v>
      </c>
      <c r="Q1335" t="s">
        <v>1344</v>
      </c>
    </row>
    <row r="1336" spans="2:17" x14ac:dyDescent="0.25">
      <c r="B1336" t="str">
        <f t="shared" si="23"/>
        <v>Dodge</v>
      </c>
      <c r="C1336" t="s">
        <v>1345</v>
      </c>
      <c r="D1336">
        <v>20087</v>
      </c>
      <c r="E1336">
        <v>20087</v>
      </c>
      <c r="F1336">
        <v>20154</v>
      </c>
      <c r="G1336">
        <v>20197</v>
      </c>
      <c r="H1336">
        <v>20266</v>
      </c>
      <c r="I1336">
        <v>20334</v>
      </c>
      <c r="J1336">
        <v>20381</v>
      </c>
      <c r="K1336">
        <v>20417</v>
      </c>
      <c r="L1336">
        <v>20555</v>
      </c>
      <c r="M1336">
        <v>20737</v>
      </c>
      <c r="N1336">
        <v>20822</v>
      </c>
      <c r="O1336">
        <f>INDEX([1]Opioid_prescription_amounts!$C$2:$E$3144,MATCH(B1336,[1]Opioid_prescription_amounts!$C$2:$C$3144,0),2)</f>
        <v>841.7</v>
      </c>
      <c r="P1336">
        <f>INDEX([1]Opioid_prescription_amounts!$C$2:$E$3144,MATCH(B1336,[1]Opioid_prescription_amounts!$C$2:$C$3144,0),3)</f>
        <v>967.8</v>
      </c>
      <c r="Q1336" t="s">
        <v>1345</v>
      </c>
    </row>
    <row r="1337" spans="2:17" x14ac:dyDescent="0.25">
      <c r="B1337" t="str">
        <f t="shared" si="23"/>
        <v>Douglas</v>
      </c>
      <c r="C1337" t="s">
        <v>1346</v>
      </c>
      <c r="D1337">
        <v>36009</v>
      </c>
      <c r="E1337">
        <v>36009</v>
      </c>
      <c r="F1337">
        <v>35987</v>
      </c>
      <c r="G1337">
        <v>36175</v>
      </c>
      <c r="H1337">
        <v>36287</v>
      </c>
      <c r="I1337">
        <v>36343</v>
      </c>
      <c r="J1337">
        <v>36568</v>
      </c>
      <c r="K1337">
        <v>36782</v>
      </c>
      <c r="L1337">
        <v>37147</v>
      </c>
      <c r="M1337">
        <v>37556</v>
      </c>
      <c r="N1337">
        <v>37964</v>
      </c>
      <c r="O1337">
        <f>INDEX([1]Opioid_prescription_amounts!$C$2:$E$3144,MATCH(B1337,[1]Opioid_prescription_amounts!$C$2:$C$3144,0),2)</f>
        <v>546.1</v>
      </c>
      <c r="P1337">
        <f>INDEX([1]Opioid_prescription_amounts!$C$2:$E$3144,MATCH(B1337,[1]Opioid_prescription_amounts!$C$2:$C$3144,0),3)</f>
        <v>404.5</v>
      </c>
      <c r="Q1337" t="s">
        <v>1346</v>
      </c>
    </row>
    <row r="1338" spans="2:17" x14ac:dyDescent="0.25">
      <c r="B1338" t="str">
        <f t="shared" si="23"/>
        <v>Faribault</v>
      </c>
      <c r="C1338" t="s">
        <v>1347</v>
      </c>
      <c r="D1338">
        <v>14553</v>
      </c>
      <c r="E1338">
        <v>14553</v>
      </c>
      <c r="F1338">
        <v>14481</v>
      </c>
      <c r="G1338">
        <v>14460</v>
      </c>
      <c r="H1338">
        <v>14177</v>
      </c>
      <c r="I1338">
        <v>14101</v>
      </c>
      <c r="J1338">
        <v>14106</v>
      </c>
      <c r="K1338">
        <v>13981</v>
      </c>
      <c r="L1338">
        <v>13869</v>
      </c>
      <c r="M1338">
        <v>13764</v>
      </c>
      <c r="N1338">
        <v>13758</v>
      </c>
      <c r="O1338">
        <f>INDEX([1]Opioid_prescription_amounts!$C$2:$E$3144,MATCH(B1338,[1]Opioid_prescription_amounts!$C$2:$C$3144,0),2)</f>
        <v>319.89999999999998</v>
      </c>
      <c r="P1338">
        <f>INDEX([1]Opioid_prescription_amounts!$C$2:$E$3144,MATCH(B1338,[1]Opioid_prescription_amounts!$C$2:$C$3144,0),3)</f>
        <v>370.1</v>
      </c>
      <c r="Q1338" t="s">
        <v>1347</v>
      </c>
    </row>
    <row r="1339" spans="2:17" x14ac:dyDescent="0.25">
      <c r="B1339" t="str">
        <f t="shared" si="23"/>
        <v>Fillmore</v>
      </c>
      <c r="C1339" t="s">
        <v>1348</v>
      </c>
      <c r="D1339">
        <v>20866</v>
      </c>
      <c r="E1339">
        <v>20871</v>
      </c>
      <c r="F1339">
        <v>20865</v>
      </c>
      <c r="G1339">
        <v>20834</v>
      </c>
      <c r="H1339">
        <v>20831</v>
      </c>
      <c r="I1339">
        <v>20751</v>
      </c>
      <c r="J1339">
        <v>20769</v>
      </c>
      <c r="K1339">
        <v>20727</v>
      </c>
      <c r="L1339">
        <v>20902</v>
      </c>
      <c r="M1339">
        <v>20982</v>
      </c>
      <c r="N1339">
        <v>21058</v>
      </c>
      <c r="O1339">
        <f>INDEX([1]Opioid_prescription_amounts!$C$2:$E$3144,MATCH(B1339,[1]Opioid_prescription_amounts!$C$2:$C$3144,0),2)</f>
        <v>125.6</v>
      </c>
      <c r="P1339">
        <f>INDEX([1]Opioid_prescription_amounts!$C$2:$E$3144,MATCH(B1339,[1]Opioid_prescription_amounts!$C$2:$C$3144,0),3)</f>
        <v>209.5</v>
      </c>
      <c r="Q1339" t="s">
        <v>1348</v>
      </c>
    </row>
    <row r="1340" spans="2:17" x14ac:dyDescent="0.25">
      <c r="B1340" t="str">
        <f t="shared" si="23"/>
        <v>Freeborn</v>
      </c>
      <c r="C1340" t="s">
        <v>1349</v>
      </c>
      <c r="D1340">
        <v>31255</v>
      </c>
      <c r="E1340">
        <v>31254</v>
      </c>
      <c r="F1340">
        <v>31204</v>
      </c>
      <c r="G1340">
        <v>31065</v>
      </c>
      <c r="H1340">
        <v>31023</v>
      </c>
      <c r="I1340">
        <v>30922</v>
      </c>
      <c r="J1340">
        <v>30742</v>
      </c>
      <c r="K1340">
        <v>30496</v>
      </c>
      <c r="L1340">
        <v>30409</v>
      </c>
      <c r="M1340">
        <v>30537</v>
      </c>
      <c r="N1340">
        <v>30444</v>
      </c>
      <c r="O1340">
        <f>INDEX([1]Opioid_prescription_amounts!$C$2:$E$3144,MATCH(B1340,[1]Opioid_prescription_amounts!$C$2:$C$3144,0),2)</f>
        <v>260.7</v>
      </c>
      <c r="P1340">
        <f>INDEX([1]Opioid_prescription_amounts!$C$2:$E$3144,MATCH(B1340,[1]Opioid_prescription_amounts!$C$2:$C$3144,0),3)</f>
        <v>243.3</v>
      </c>
      <c r="Q1340" t="s">
        <v>1349</v>
      </c>
    </row>
    <row r="1341" spans="2:17" x14ac:dyDescent="0.25">
      <c r="B1341" t="str">
        <f t="shared" si="23"/>
        <v>Goodhue</v>
      </c>
      <c r="C1341" t="s">
        <v>1350</v>
      </c>
      <c r="D1341">
        <v>46183</v>
      </c>
      <c r="E1341">
        <v>46185</v>
      </c>
      <c r="F1341">
        <v>46214</v>
      </c>
      <c r="G1341">
        <v>46102</v>
      </c>
      <c r="H1341">
        <v>46146</v>
      </c>
      <c r="I1341">
        <v>46113</v>
      </c>
      <c r="J1341">
        <v>46021</v>
      </c>
      <c r="K1341">
        <v>46073</v>
      </c>
      <c r="L1341">
        <v>46252</v>
      </c>
      <c r="M1341">
        <v>46334</v>
      </c>
      <c r="N1341">
        <v>46403</v>
      </c>
      <c r="O1341">
        <f>INDEX([1]Opioid_prescription_amounts!$C$2:$E$3144,MATCH(B1341,[1]Opioid_prescription_amounts!$C$2:$C$3144,0),2)</f>
        <v>472.5</v>
      </c>
      <c r="P1341">
        <f>INDEX([1]Opioid_prescription_amounts!$C$2:$E$3144,MATCH(B1341,[1]Opioid_prescription_amounts!$C$2:$C$3144,0),3)</f>
        <v>371.5</v>
      </c>
      <c r="Q1341" t="s">
        <v>1350</v>
      </c>
    </row>
    <row r="1342" spans="2:17" x14ac:dyDescent="0.25">
      <c r="B1342" t="str">
        <f t="shared" si="23"/>
        <v>Grant</v>
      </c>
      <c r="C1342" t="s">
        <v>1351</v>
      </c>
      <c r="D1342">
        <v>6018</v>
      </c>
      <c r="E1342">
        <v>6018</v>
      </c>
      <c r="F1342">
        <v>6002</v>
      </c>
      <c r="G1342">
        <v>5993</v>
      </c>
      <c r="H1342">
        <v>5929</v>
      </c>
      <c r="I1342">
        <v>5958</v>
      </c>
      <c r="J1342">
        <v>5926</v>
      </c>
      <c r="K1342">
        <v>5870</v>
      </c>
      <c r="L1342">
        <v>5933</v>
      </c>
      <c r="M1342">
        <v>5938</v>
      </c>
      <c r="N1342">
        <v>6021</v>
      </c>
      <c r="O1342">
        <f>INDEX([1]Opioid_prescription_amounts!$C$2:$E$3144,MATCH(B1342,[1]Opioid_prescription_amounts!$C$2:$C$3144,0),2)</f>
        <v>212.6</v>
      </c>
      <c r="P1342">
        <f>INDEX([1]Opioid_prescription_amounts!$C$2:$E$3144,MATCH(B1342,[1]Opioid_prescription_amounts!$C$2:$C$3144,0),3)</f>
        <v>735.9</v>
      </c>
      <c r="Q1342" t="s">
        <v>1351</v>
      </c>
    </row>
    <row r="1343" spans="2:17" x14ac:dyDescent="0.25">
      <c r="B1343" t="str">
        <f t="shared" si="23"/>
        <v>Hennepin</v>
      </c>
      <c r="C1343" t="s">
        <v>1352</v>
      </c>
      <c r="D1343">
        <v>1152425</v>
      </c>
      <c r="E1343">
        <v>1152385</v>
      </c>
      <c r="F1343">
        <v>1154192</v>
      </c>
      <c r="G1343">
        <v>1169264</v>
      </c>
      <c r="H1343">
        <v>1184224</v>
      </c>
      <c r="I1343">
        <v>1198181</v>
      </c>
      <c r="J1343">
        <v>1211264</v>
      </c>
      <c r="K1343">
        <v>1222578</v>
      </c>
      <c r="L1343">
        <v>1235875</v>
      </c>
      <c r="M1343">
        <v>1248246</v>
      </c>
      <c r="N1343">
        <v>1259428</v>
      </c>
      <c r="O1343">
        <f>INDEX([1]Opioid_prescription_amounts!$C$2:$E$3144,MATCH(B1343,[1]Opioid_prescription_amounts!$C$2:$C$3144,0),2)</f>
        <v>401.8</v>
      </c>
      <c r="P1343">
        <f>INDEX([1]Opioid_prescription_amounts!$C$2:$E$3144,MATCH(B1343,[1]Opioid_prescription_amounts!$C$2:$C$3144,0),3)</f>
        <v>307.60000000000002</v>
      </c>
      <c r="Q1343" t="s">
        <v>1352</v>
      </c>
    </row>
    <row r="1344" spans="2:17" x14ac:dyDescent="0.25">
      <c r="B1344" t="str">
        <f t="shared" si="23"/>
        <v>Houston</v>
      </c>
      <c r="C1344" t="s">
        <v>1353</v>
      </c>
      <c r="D1344">
        <v>19027</v>
      </c>
      <c r="E1344">
        <v>19022</v>
      </c>
      <c r="F1344">
        <v>19027</v>
      </c>
      <c r="G1344">
        <v>18876</v>
      </c>
      <c r="H1344">
        <v>18764</v>
      </c>
      <c r="I1344">
        <v>18774</v>
      </c>
      <c r="J1344">
        <v>18699</v>
      </c>
      <c r="K1344">
        <v>18681</v>
      </c>
      <c r="L1344">
        <v>18694</v>
      </c>
      <c r="M1344">
        <v>18662</v>
      </c>
      <c r="N1344">
        <v>18578</v>
      </c>
      <c r="O1344">
        <f>INDEX([1]Opioid_prescription_amounts!$C$2:$E$3144,MATCH(B1344,[1]Opioid_prescription_amounts!$C$2:$C$3144,0),2)</f>
        <v>1417.8</v>
      </c>
      <c r="P1344">
        <f>INDEX([1]Opioid_prescription_amounts!$C$2:$E$3144,MATCH(B1344,[1]Opioid_prescription_amounts!$C$2:$C$3144,0),3)</f>
        <v>987.8</v>
      </c>
      <c r="Q1344" t="s">
        <v>1353</v>
      </c>
    </row>
    <row r="1345" spans="2:17" x14ac:dyDescent="0.25">
      <c r="B1345" t="str">
        <f t="shared" si="23"/>
        <v>Hubbard</v>
      </c>
      <c r="C1345" t="s">
        <v>1354</v>
      </c>
      <c r="D1345">
        <v>20428</v>
      </c>
      <c r="E1345">
        <v>20428</v>
      </c>
      <c r="F1345">
        <v>20428</v>
      </c>
      <c r="G1345">
        <v>20515</v>
      </c>
      <c r="H1345">
        <v>20454</v>
      </c>
      <c r="I1345">
        <v>20698</v>
      </c>
      <c r="J1345">
        <v>20633</v>
      </c>
      <c r="K1345">
        <v>20645</v>
      </c>
      <c r="L1345">
        <v>20700</v>
      </c>
      <c r="M1345">
        <v>21001</v>
      </c>
      <c r="N1345">
        <v>21332</v>
      </c>
      <c r="O1345">
        <f>INDEX([1]Opioid_prescription_amounts!$C$2:$E$3144,MATCH(B1345,[1]Opioid_prescription_amounts!$C$2:$C$3144,0),2)</f>
        <v>760.9</v>
      </c>
      <c r="P1345">
        <f>INDEX([1]Opioid_prescription_amounts!$C$2:$E$3144,MATCH(B1345,[1]Opioid_prescription_amounts!$C$2:$C$3144,0),3)</f>
        <v>747</v>
      </c>
      <c r="Q1345" t="s">
        <v>1354</v>
      </c>
    </row>
    <row r="1346" spans="2:17" x14ac:dyDescent="0.25">
      <c r="B1346" t="str">
        <f t="shared" si="23"/>
        <v>Isanti</v>
      </c>
      <c r="C1346" t="s">
        <v>1355</v>
      </c>
      <c r="D1346">
        <v>37816</v>
      </c>
      <c r="E1346">
        <v>37810</v>
      </c>
      <c r="F1346">
        <v>37855</v>
      </c>
      <c r="G1346">
        <v>38191</v>
      </c>
      <c r="H1346">
        <v>38141</v>
      </c>
      <c r="I1346">
        <v>38058</v>
      </c>
      <c r="J1346">
        <v>38269</v>
      </c>
      <c r="K1346">
        <v>38277</v>
      </c>
      <c r="L1346">
        <v>38777</v>
      </c>
      <c r="M1346">
        <v>39583</v>
      </c>
      <c r="N1346">
        <v>39966</v>
      </c>
      <c r="O1346">
        <f>INDEX([1]Opioid_prescription_amounts!$C$2:$E$3144,MATCH(B1346,[1]Opioid_prescription_amounts!$C$2:$C$3144,0),2)</f>
        <v>452</v>
      </c>
      <c r="P1346">
        <f>INDEX([1]Opioid_prescription_amounts!$C$2:$E$3144,MATCH(B1346,[1]Opioid_prescription_amounts!$C$2:$C$3144,0),3)</f>
        <v>474.9</v>
      </c>
      <c r="Q1346" t="s">
        <v>1355</v>
      </c>
    </row>
    <row r="1347" spans="2:17" x14ac:dyDescent="0.25">
      <c r="B1347" t="str">
        <f t="shared" si="23"/>
        <v>Itasca</v>
      </c>
      <c r="C1347" t="s">
        <v>1356</v>
      </c>
      <c r="D1347">
        <v>45058</v>
      </c>
      <c r="E1347">
        <v>45051</v>
      </c>
      <c r="F1347">
        <v>45030</v>
      </c>
      <c r="G1347">
        <v>45091</v>
      </c>
      <c r="H1347">
        <v>45139</v>
      </c>
      <c r="I1347">
        <v>45324</v>
      </c>
      <c r="J1347">
        <v>45321</v>
      </c>
      <c r="K1347">
        <v>45261</v>
      </c>
      <c r="L1347">
        <v>45164</v>
      </c>
      <c r="M1347">
        <v>45161</v>
      </c>
      <c r="N1347">
        <v>45108</v>
      </c>
      <c r="O1347">
        <f>INDEX([1]Opioid_prescription_amounts!$C$2:$E$3144,MATCH(B1347,[1]Opioid_prescription_amounts!$C$2:$C$3144,0),2)</f>
        <v>660.2</v>
      </c>
      <c r="P1347">
        <f>INDEX([1]Opioid_prescription_amounts!$C$2:$E$3144,MATCH(B1347,[1]Opioid_prescription_amounts!$C$2:$C$3144,0),3)</f>
        <v>632.9</v>
      </c>
      <c r="Q1347" t="s">
        <v>1356</v>
      </c>
    </row>
    <row r="1348" spans="2:17" x14ac:dyDescent="0.25">
      <c r="B1348" t="str">
        <f t="shared" ref="B1348:B1411" si="24">LEFT(C1348,(FIND("County",C1348)-2))</f>
        <v>Jackson</v>
      </c>
      <c r="C1348" t="s">
        <v>1357</v>
      </c>
      <c r="D1348">
        <v>10266</v>
      </c>
      <c r="E1348">
        <v>10266</v>
      </c>
      <c r="F1348">
        <v>10271</v>
      </c>
      <c r="G1348">
        <v>10194</v>
      </c>
      <c r="H1348">
        <v>10308</v>
      </c>
      <c r="I1348">
        <v>10280</v>
      </c>
      <c r="J1348">
        <v>10273</v>
      </c>
      <c r="K1348">
        <v>10095</v>
      </c>
      <c r="L1348">
        <v>9967</v>
      </c>
      <c r="M1348">
        <v>9988</v>
      </c>
      <c r="N1348">
        <v>9911</v>
      </c>
      <c r="O1348">
        <f>INDEX([1]Opioid_prescription_amounts!$C$2:$E$3144,MATCH(B1348,[1]Opioid_prescription_amounts!$C$2:$C$3144,0),2)</f>
        <v>1026.8</v>
      </c>
      <c r="P1348">
        <f>INDEX([1]Opioid_prescription_amounts!$C$2:$E$3144,MATCH(B1348,[1]Opioid_prescription_amounts!$C$2:$C$3144,0),3)</f>
        <v>902.1</v>
      </c>
      <c r="Q1348" t="s">
        <v>1357</v>
      </c>
    </row>
    <row r="1349" spans="2:17" x14ac:dyDescent="0.25">
      <c r="B1349" t="str">
        <f t="shared" si="24"/>
        <v>Kanabec</v>
      </c>
      <c r="C1349" t="s">
        <v>1358</v>
      </c>
      <c r="D1349">
        <v>16239</v>
      </c>
      <c r="E1349">
        <v>16244</v>
      </c>
      <c r="F1349">
        <v>16216</v>
      </c>
      <c r="G1349">
        <v>16224</v>
      </c>
      <c r="H1349">
        <v>15972</v>
      </c>
      <c r="I1349">
        <v>16009</v>
      </c>
      <c r="J1349">
        <v>15971</v>
      </c>
      <c r="K1349">
        <v>15884</v>
      </c>
      <c r="L1349">
        <v>15903</v>
      </c>
      <c r="M1349">
        <v>16054</v>
      </c>
      <c r="N1349">
        <v>16207</v>
      </c>
      <c r="O1349">
        <f>INDEX([1]Opioid_prescription_amounts!$C$2:$E$3144,MATCH(B1349,[1]Opioid_prescription_amounts!$C$2:$C$3144,0),2)</f>
        <v>721.8</v>
      </c>
      <c r="P1349">
        <f>INDEX([1]Opioid_prescription_amounts!$C$2:$E$3144,MATCH(B1349,[1]Opioid_prescription_amounts!$C$2:$C$3144,0),3)</f>
        <v>778.3</v>
      </c>
      <c r="Q1349" t="s">
        <v>1358</v>
      </c>
    </row>
    <row r="1350" spans="2:17" x14ac:dyDescent="0.25">
      <c r="B1350" t="str">
        <f t="shared" si="24"/>
        <v>Kandiyohi</v>
      </c>
      <c r="C1350" t="s">
        <v>1359</v>
      </c>
      <c r="D1350">
        <v>42239</v>
      </c>
      <c r="E1350">
        <v>42239</v>
      </c>
      <c r="F1350">
        <v>42237</v>
      </c>
      <c r="G1350">
        <v>42203</v>
      </c>
      <c r="H1350">
        <v>42377</v>
      </c>
      <c r="I1350">
        <v>42460</v>
      </c>
      <c r="J1350">
        <v>42492</v>
      </c>
      <c r="K1350">
        <v>42590</v>
      </c>
      <c r="L1350">
        <v>42636</v>
      </c>
      <c r="M1350">
        <v>42715</v>
      </c>
      <c r="N1350">
        <v>42855</v>
      </c>
      <c r="O1350">
        <f>INDEX([1]Opioid_prescription_amounts!$C$2:$E$3144,MATCH(B1350,[1]Opioid_prescription_amounts!$C$2:$C$3144,0),2)</f>
        <v>450.1</v>
      </c>
      <c r="P1350">
        <f>INDEX([1]Opioid_prescription_amounts!$C$2:$E$3144,MATCH(B1350,[1]Opioid_prescription_amounts!$C$2:$C$3144,0),3)</f>
        <v>469.8</v>
      </c>
      <c r="Q1350" t="s">
        <v>1359</v>
      </c>
    </row>
    <row r="1351" spans="2:17" x14ac:dyDescent="0.25">
      <c r="B1351" t="str">
        <f t="shared" si="24"/>
        <v>Kittson</v>
      </c>
      <c r="C1351" t="s">
        <v>1360</v>
      </c>
      <c r="D1351">
        <v>4552</v>
      </c>
      <c r="E1351">
        <v>4552</v>
      </c>
      <c r="F1351">
        <v>4553</v>
      </c>
      <c r="G1351">
        <v>4540</v>
      </c>
      <c r="H1351">
        <v>4497</v>
      </c>
      <c r="I1351">
        <v>4498</v>
      </c>
      <c r="J1351">
        <v>4455</v>
      </c>
      <c r="K1351">
        <v>4405</v>
      </c>
      <c r="L1351">
        <v>4316</v>
      </c>
      <c r="M1351">
        <v>4259</v>
      </c>
      <c r="N1351">
        <v>4248</v>
      </c>
      <c r="O1351">
        <f>INDEX([1]Opioid_prescription_amounts!$C$2:$E$3144,MATCH(B1351,[1]Opioid_prescription_amounts!$C$2:$C$3144,0),2)</f>
        <v>250.7</v>
      </c>
      <c r="P1351">
        <f>INDEX([1]Opioid_prescription_amounts!$C$2:$E$3144,MATCH(B1351,[1]Opioid_prescription_amounts!$C$2:$C$3144,0),3)</f>
        <v>418.5</v>
      </c>
      <c r="Q1351" t="s">
        <v>1360</v>
      </c>
    </row>
    <row r="1352" spans="2:17" x14ac:dyDescent="0.25">
      <c r="B1352" t="str">
        <f t="shared" si="24"/>
        <v>Koochiching</v>
      </c>
      <c r="C1352" t="s">
        <v>1361</v>
      </c>
      <c r="D1352">
        <v>13311</v>
      </c>
      <c r="E1352">
        <v>13317</v>
      </c>
      <c r="F1352">
        <v>13318</v>
      </c>
      <c r="G1352">
        <v>13235</v>
      </c>
      <c r="H1352">
        <v>13164</v>
      </c>
      <c r="I1352">
        <v>13090</v>
      </c>
      <c r="J1352">
        <v>12848</v>
      </c>
      <c r="K1352">
        <v>12798</v>
      </c>
      <c r="L1352">
        <v>12609</v>
      </c>
      <c r="M1352">
        <v>12526</v>
      </c>
      <c r="N1352">
        <v>12440</v>
      </c>
      <c r="O1352">
        <f>INDEX([1]Opioid_prescription_amounts!$C$2:$E$3144,MATCH(B1352,[1]Opioid_prescription_amounts!$C$2:$C$3144,0),2)</f>
        <v>747</v>
      </c>
      <c r="P1352">
        <f>INDEX([1]Opioid_prescription_amounts!$C$2:$E$3144,MATCH(B1352,[1]Opioid_prescription_amounts!$C$2:$C$3144,0),3)</f>
        <v>646</v>
      </c>
      <c r="Q1352" t="s">
        <v>1361</v>
      </c>
    </row>
    <row r="1353" spans="2:17" x14ac:dyDescent="0.25">
      <c r="B1353" t="str">
        <f t="shared" si="24"/>
        <v>Lac qui Parle</v>
      </c>
      <c r="C1353" t="s">
        <v>1362</v>
      </c>
      <c r="D1353">
        <v>7259</v>
      </c>
      <c r="E1353">
        <v>7259</v>
      </c>
      <c r="F1353">
        <v>7246</v>
      </c>
      <c r="G1353">
        <v>7220</v>
      </c>
      <c r="H1353">
        <v>7121</v>
      </c>
      <c r="I1353">
        <v>7006</v>
      </c>
      <c r="J1353">
        <v>6901</v>
      </c>
      <c r="K1353">
        <v>6872</v>
      </c>
      <c r="L1353">
        <v>6737</v>
      </c>
      <c r="M1353">
        <v>6695</v>
      </c>
      <c r="N1353">
        <v>6658</v>
      </c>
      <c r="O1353">
        <f>INDEX([1]Opioid_prescription_amounts!$C$2:$E$3144,MATCH(B1353,[1]Opioid_prescription_amounts!$C$2:$C$3144,0),2)</f>
        <v>397.4</v>
      </c>
      <c r="P1353">
        <f>INDEX([1]Opioid_prescription_amounts!$C$2:$E$3144,MATCH(B1353,[1]Opioid_prescription_amounts!$C$2:$C$3144,0),3)</f>
        <v>448.3</v>
      </c>
      <c r="Q1353" t="s">
        <v>1362</v>
      </c>
    </row>
    <row r="1354" spans="2:17" x14ac:dyDescent="0.25">
      <c r="B1354" t="str">
        <f t="shared" si="24"/>
        <v>Lake</v>
      </c>
      <c r="C1354" t="s">
        <v>1363</v>
      </c>
      <c r="D1354">
        <v>10866</v>
      </c>
      <c r="E1354">
        <v>10862</v>
      </c>
      <c r="F1354">
        <v>10854</v>
      </c>
      <c r="G1354">
        <v>10777</v>
      </c>
      <c r="H1354">
        <v>10790</v>
      </c>
      <c r="I1354">
        <v>10704</v>
      </c>
      <c r="J1354">
        <v>10600</v>
      </c>
      <c r="K1354">
        <v>10547</v>
      </c>
      <c r="L1354">
        <v>10524</v>
      </c>
      <c r="M1354">
        <v>10516</v>
      </c>
      <c r="N1354">
        <v>10658</v>
      </c>
      <c r="O1354">
        <f>INDEX([1]Opioid_prescription_amounts!$C$2:$E$3144,MATCH(B1354,[1]Opioid_prescription_amounts!$C$2:$C$3144,0),2)</f>
        <v>2444.1</v>
      </c>
      <c r="P1354">
        <f>INDEX([1]Opioid_prescription_amounts!$C$2:$E$3144,MATCH(B1354,[1]Opioid_prescription_amounts!$C$2:$C$3144,0),3)</f>
        <v>1961.5</v>
      </c>
      <c r="Q1354" t="s">
        <v>1363</v>
      </c>
    </row>
    <row r="1355" spans="2:17" x14ac:dyDescent="0.25">
      <c r="B1355" t="str">
        <f t="shared" si="24"/>
        <v>Lake of the Woods</v>
      </c>
      <c r="C1355" t="s">
        <v>1364</v>
      </c>
      <c r="D1355">
        <v>4045</v>
      </c>
      <c r="E1355">
        <v>4045</v>
      </c>
      <c r="F1355">
        <v>4035</v>
      </c>
      <c r="G1355">
        <v>4011</v>
      </c>
      <c r="H1355">
        <v>3946</v>
      </c>
      <c r="I1355">
        <v>3909</v>
      </c>
      <c r="J1355">
        <v>3889</v>
      </c>
      <c r="K1355">
        <v>3872</v>
      </c>
      <c r="L1355">
        <v>3790</v>
      </c>
      <c r="M1355">
        <v>3736</v>
      </c>
      <c r="N1355">
        <v>3758</v>
      </c>
      <c r="O1355">
        <f>INDEX([1]Opioid_prescription_amounts!$C$2:$E$3144,MATCH(B1355,[1]Opioid_prescription_amounts!$C$2:$C$3144,0),2)</f>
        <v>1019.5</v>
      </c>
      <c r="P1355">
        <f>INDEX([1]Opioid_prescription_amounts!$C$2:$E$3144,MATCH(B1355,[1]Opioid_prescription_amounts!$C$2:$C$3144,0),3)</f>
        <v>675.4</v>
      </c>
      <c r="Q1355" t="s">
        <v>1364</v>
      </c>
    </row>
    <row r="1356" spans="2:17" x14ac:dyDescent="0.25">
      <c r="B1356" t="str">
        <f t="shared" si="24"/>
        <v>Le Sueur</v>
      </c>
      <c r="C1356" t="s">
        <v>1365</v>
      </c>
      <c r="D1356">
        <v>27703</v>
      </c>
      <c r="E1356">
        <v>27701</v>
      </c>
      <c r="F1356">
        <v>27730</v>
      </c>
      <c r="G1356">
        <v>27778</v>
      </c>
      <c r="H1356">
        <v>27658</v>
      </c>
      <c r="I1356">
        <v>27702</v>
      </c>
      <c r="J1356">
        <v>27812</v>
      </c>
      <c r="K1356">
        <v>27736</v>
      </c>
      <c r="L1356">
        <v>27720</v>
      </c>
      <c r="M1356">
        <v>28151</v>
      </c>
      <c r="N1356">
        <v>28494</v>
      </c>
      <c r="O1356">
        <f>INDEX([1]Opioid_prescription_amounts!$C$2:$E$3144,MATCH(B1356,[1]Opioid_prescription_amounts!$C$2:$C$3144,0),2)</f>
        <v>162.4</v>
      </c>
      <c r="P1356">
        <f>INDEX([1]Opioid_prescription_amounts!$C$2:$E$3144,MATCH(B1356,[1]Opioid_prescription_amounts!$C$2:$C$3144,0),3)</f>
        <v>150.4</v>
      </c>
      <c r="Q1356" t="s">
        <v>1365</v>
      </c>
    </row>
    <row r="1357" spans="2:17" x14ac:dyDescent="0.25">
      <c r="B1357" t="str">
        <f t="shared" si="24"/>
        <v>Lincoln</v>
      </c>
      <c r="C1357" t="s">
        <v>1366</v>
      </c>
      <c r="D1357">
        <v>5896</v>
      </c>
      <c r="E1357">
        <v>5896</v>
      </c>
      <c r="F1357">
        <v>5886</v>
      </c>
      <c r="G1357">
        <v>5808</v>
      </c>
      <c r="H1357">
        <v>5755</v>
      </c>
      <c r="I1357">
        <v>5756</v>
      </c>
      <c r="J1357">
        <v>5766</v>
      </c>
      <c r="K1357">
        <v>5711</v>
      </c>
      <c r="L1357">
        <v>5704</v>
      </c>
      <c r="M1357">
        <v>5682</v>
      </c>
      <c r="N1357">
        <v>5673</v>
      </c>
      <c r="O1357">
        <f>INDEX([1]Opioid_prescription_amounts!$C$2:$E$3144,MATCH(B1357,[1]Opioid_prescription_amounts!$C$2:$C$3144,0),2)</f>
        <v>224.3</v>
      </c>
      <c r="P1357">
        <f>INDEX([1]Opioid_prescription_amounts!$C$2:$E$3144,MATCH(B1357,[1]Opioid_prescription_amounts!$C$2:$C$3144,0),3)</f>
        <v>520.6</v>
      </c>
      <c r="Q1357" t="s">
        <v>1366</v>
      </c>
    </row>
    <row r="1358" spans="2:17" x14ac:dyDescent="0.25">
      <c r="B1358" t="str">
        <f t="shared" si="24"/>
        <v>Lyon</v>
      </c>
      <c r="C1358" t="s">
        <v>1367</v>
      </c>
      <c r="D1358">
        <v>25857</v>
      </c>
      <c r="E1358">
        <v>25857</v>
      </c>
      <c r="F1358">
        <v>25848</v>
      </c>
      <c r="G1358">
        <v>25825</v>
      </c>
      <c r="H1358">
        <v>25630</v>
      </c>
      <c r="I1358">
        <v>25720</v>
      </c>
      <c r="J1358">
        <v>25776</v>
      </c>
      <c r="K1358">
        <v>25837</v>
      </c>
      <c r="L1358">
        <v>26000</v>
      </c>
      <c r="M1358">
        <v>25953</v>
      </c>
      <c r="N1358">
        <v>25629</v>
      </c>
      <c r="O1358">
        <f>INDEX([1]Opioid_prescription_amounts!$C$2:$E$3144,MATCH(B1358,[1]Opioid_prescription_amounts!$C$2:$C$3144,0),2)</f>
        <v>223</v>
      </c>
      <c r="P1358">
        <f>INDEX([1]Opioid_prescription_amounts!$C$2:$E$3144,MATCH(B1358,[1]Opioid_prescription_amounts!$C$2:$C$3144,0),3)</f>
        <v>197</v>
      </c>
      <c r="Q1358" t="s">
        <v>1367</v>
      </c>
    </row>
    <row r="1359" spans="2:17" x14ac:dyDescent="0.25">
      <c r="B1359" t="str">
        <f t="shared" si="24"/>
        <v>McLeod</v>
      </c>
      <c r="C1359" t="s">
        <v>1368</v>
      </c>
      <c r="D1359">
        <v>36651</v>
      </c>
      <c r="E1359">
        <v>36645</v>
      </c>
      <c r="F1359">
        <v>36590</v>
      </c>
      <c r="G1359">
        <v>36340</v>
      </c>
      <c r="H1359">
        <v>35931</v>
      </c>
      <c r="I1359">
        <v>35900</v>
      </c>
      <c r="J1359">
        <v>35776</v>
      </c>
      <c r="K1359">
        <v>35824</v>
      </c>
      <c r="L1359">
        <v>35767</v>
      </c>
      <c r="M1359">
        <v>35883</v>
      </c>
      <c r="N1359">
        <v>35873</v>
      </c>
      <c r="O1359">
        <f>INDEX([1]Opioid_prescription_amounts!$C$2:$E$3144,MATCH(B1359,[1]Opioid_prescription_amounts!$C$2:$C$3144,0),2)</f>
        <v>538.29999999999995</v>
      </c>
      <c r="P1359">
        <f>INDEX([1]Opioid_prescription_amounts!$C$2:$E$3144,MATCH(B1359,[1]Opioid_prescription_amounts!$C$2:$C$3144,0),3)</f>
        <v>493.1</v>
      </c>
      <c r="Q1359" t="s">
        <v>1368</v>
      </c>
    </row>
    <row r="1360" spans="2:17" x14ac:dyDescent="0.25">
      <c r="B1360" t="str">
        <f t="shared" si="24"/>
        <v>Mahnomen</v>
      </c>
      <c r="C1360" t="s">
        <v>1369</v>
      </c>
      <c r="D1360">
        <v>5413</v>
      </c>
      <c r="E1360">
        <v>5413</v>
      </c>
      <c r="F1360">
        <v>5441</v>
      </c>
      <c r="G1360">
        <v>5474</v>
      </c>
      <c r="H1360">
        <v>5505</v>
      </c>
      <c r="I1360">
        <v>5472</v>
      </c>
      <c r="J1360">
        <v>5503</v>
      </c>
      <c r="K1360">
        <v>5437</v>
      </c>
      <c r="L1360">
        <v>5490</v>
      </c>
      <c r="M1360">
        <v>5579</v>
      </c>
      <c r="N1360">
        <v>5519</v>
      </c>
      <c r="O1360">
        <f>INDEX([1]Opioid_prescription_amounts!$C$2:$E$3144,MATCH(B1360,[1]Opioid_prescription_amounts!$C$2:$C$3144,0),2)</f>
        <v>347.8</v>
      </c>
      <c r="P1360">
        <f>INDEX([1]Opioid_prescription_amounts!$C$2:$E$3144,MATCH(B1360,[1]Opioid_prescription_amounts!$C$2:$C$3144,0),3)</f>
        <v>373.9</v>
      </c>
      <c r="Q1360" t="s">
        <v>1369</v>
      </c>
    </row>
    <row r="1361" spans="2:17" x14ac:dyDescent="0.25">
      <c r="B1361" t="str">
        <f t="shared" si="24"/>
        <v>Marshall</v>
      </c>
      <c r="C1361" t="s">
        <v>1370</v>
      </c>
      <c r="D1361">
        <v>9439</v>
      </c>
      <c r="E1361">
        <v>9439</v>
      </c>
      <c r="F1361">
        <v>9441</v>
      </c>
      <c r="G1361">
        <v>9458</v>
      </c>
      <c r="H1361">
        <v>9469</v>
      </c>
      <c r="I1361">
        <v>9429</v>
      </c>
      <c r="J1361">
        <v>9419</v>
      </c>
      <c r="K1361">
        <v>9410</v>
      </c>
      <c r="L1361">
        <v>9371</v>
      </c>
      <c r="M1361">
        <v>9369</v>
      </c>
      <c r="N1361">
        <v>9390</v>
      </c>
      <c r="O1361">
        <f>INDEX([1]Opioid_prescription_amounts!$C$2:$E$3144,MATCH(B1361,[1]Opioid_prescription_amounts!$C$2:$C$3144,0),2)</f>
        <v>1780.3</v>
      </c>
      <c r="P1361">
        <f>INDEX([1]Opioid_prescription_amounts!$C$2:$E$3144,MATCH(B1361,[1]Opioid_prescription_amounts!$C$2:$C$3144,0),3)</f>
        <v>1837.2</v>
      </c>
      <c r="Q1361" t="s">
        <v>1370</v>
      </c>
    </row>
    <row r="1362" spans="2:17" x14ac:dyDescent="0.25">
      <c r="B1362" t="str">
        <f t="shared" si="24"/>
        <v>Martin</v>
      </c>
      <c r="C1362" t="s">
        <v>1371</v>
      </c>
      <c r="D1362">
        <v>20840</v>
      </c>
      <c r="E1362">
        <v>20843</v>
      </c>
      <c r="F1362">
        <v>20804</v>
      </c>
      <c r="G1362">
        <v>20619</v>
      </c>
      <c r="H1362">
        <v>20456</v>
      </c>
      <c r="I1362">
        <v>20419</v>
      </c>
      <c r="J1362">
        <v>20241</v>
      </c>
      <c r="K1362">
        <v>20034</v>
      </c>
      <c r="L1362">
        <v>19902</v>
      </c>
      <c r="M1362">
        <v>19858</v>
      </c>
      <c r="N1362">
        <v>19785</v>
      </c>
      <c r="O1362">
        <f>INDEX([1]Opioid_prescription_amounts!$C$2:$E$3144,MATCH(B1362,[1]Opioid_prescription_amounts!$C$2:$C$3144,0),2)</f>
        <v>1794</v>
      </c>
      <c r="P1362">
        <f>INDEX([1]Opioid_prescription_amounts!$C$2:$E$3144,MATCH(B1362,[1]Opioid_prescription_amounts!$C$2:$C$3144,0),3)</f>
        <v>813.6</v>
      </c>
      <c r="Q1362" t="s">
        <v>1371</v>
      </c>
    </row>
    <row r="1363" spans="2:17" x14ac:dyDescent="0.25">
      <c r="B1363" t="str">
        <f t="shared" si="24"/>
        <v>Meeker</v>
      </c>
      <c r="C1363" t="s">
        <v>1372</v>
      </c>
      <c r="D1363">
        <v>23300</v>
      </c>
      <c r="E1363">
        <v>23298</v>
      </c>
      <c r="F1363">
        <v>23329</v>
      </c>
      <c r="G1363">
        <v>23189</v>
      </c>
      <c r="H1363">
        <v>23034</v>
      </c>
      <c r="I1363">
        <v>23085</v>
      </c>
      <c r="J1363">
        <v>23126</v>
      </c>
      <c r="K1363">
        <v>23036</v>
      </c>
      <c r="L1363">
        <v>23052</v>
      </c>
      <c r="M1363">
        <v>23041</v>
      </c>
      <c r="N1363">
        <v>23141</v>
      </c>
      <c r="O1363">
        <f>INDEX([1]Opioid_prescription_amounts!$C$2:$E$3144,MATCH(B1363,[1]Opioid_prescription_amounts!$C$2:$C$3144,0),2)</f>
        <v>455</v>
      </c>
      <c r="P1363">
        <f>INDEX([1]Opioid_prescription_amounts!$C$2:$E$3144,MATCH(B1363,[1]Opioid_prescription_amounts!$C$2:$C$3144,0),3)</f>
        <v>321.10000000000002</v>
      </c>
      <c r="Q1363" t="s">
        <v>1372</v>
      </c>
    </row>
    <row r="1364" spans="2:17" x14ac:dyDescent="0.25">
      <c r="B1364" t="str">
        <f t="shared" si="24"/>
        <v>Mille Lacs</v>
      </c>
      <c r="C1364" t="s">
        <v>1373</v>
      </c>
      <c r="D1364">
        <v>26097</v>
      </c>
      <c r="E1364">
        <v>26097</v>
      </c>
      <c r="F1364">
        <v>26077</v>
      </c>
      <c r="G1364">
        <v>25841</v>
      </c>
      <c r="H1364">
        <v>25630</v>
      </c>
      <c r="I1364">
        <v>25654</v>
      </c>
      <c r="J1364">
        <v>25557</v>
      </c>
      <c r="K1364">
        <v>25484</v>
      </c>
      <c r="L1364">
        <v>25583</v>
      </c>
      <c r="M1364">
        <v>25877</v>
      </c>
      <c r="N1364">
        <v>26139</v>
      </c>
      <c r="O1364">
        <f>INDEX([1]Opioid_prescription_amounts!$C$2:$E$3144,MATCH(B1364,[1]Opioid_prescription_amounts!$C$2:$C$3144,0),2)</f>
        <v>674.7</v>
      </c>
      <c r="P1364">
        <f>INDEX([1]Opioid_prescription_amounts!$C$2:$E$3144,MATCH(B1364,[1]Opioid_prescription_amounts!$C$2:$C$3144,0),3)</f>
        <v>847.8</v>
      </c>
      <c r="Q1364" t="s">
        <v>1373</v>
      </c>
    </row>
    <row r="1365" spans="2:17" x14ac:dyDescent="0.25">
      <c r="B1365" t="str">
        <f t="shared" si="24"/>
        <v>Morrison</v>
      </c>
      <c r="C1365" t="s">
        <v>1374</v>
      </c>
      <c r="D1365">
        <v>33198</v>
      </c>
      <c r="E1365">
        <v>33198</v>
      </c>
      <c r="F1365">
        <v>33242</v>
      </c>
      <c r="G1365">
        <v>33253</v>
      </c>
      <c r="H1365">
        <v>33097</v>
      </c>
      <c r="I1365">
        <v>32858</v>
      </c>
      <c r="J1365">
        <v>32807</v>
      </c>
      <c r="K1365">
        <v>32763</v>
      </c>
      <c r="L1365">
        <v>32907</v>
      </c>
      <c r="M1365">
        <v>33100</v>
      </c>
      <c r="N1365">
        <v>33169</v>
      </c>
      <c r="O1365">
        <f>INDEX([1]Opioid_prescription_amounts!$C$2:$E$3144,MATCH(B1365,[1]Opioid_prescription_amounts!$C$2:$C$3144,0),2)</f>
        <v>451</v>
      </c>
      <c r="P1365">
        <f>INDEX([1]Opioid_prescription_amounts!$C$2:$E$3144,MATCH(B1365,[1]Opioid_prescription_amounts!$C$2:$C$3144,0),3)</f>
        <v>545.20000000000005</v>
      </c>
      <c r="Q1365" t="s">
        <v>1374</v>
      </c>
    </row>
    <row r="1366" spans="2:17" x14ac:dyDescent="0.25">
      <c r="B1366" t="str">
        <f t="shared" si="24"/>
        <v>Mower</v>
      </c>
      <c r="C1366" t="s">
        <v>1375</v>
      </c>
      <c r="D1366">
        <v>39163</v>
      </c>
      <c r="E1366">
        <v>39163</v>
      </c>
      <c r="F1366">
        <v>39206</v>
      </c>
      <c r="G1366">
        <v>39341</v>
      </c>
      <c r="H1366">
        <v>39393</v>
      </c>
      <c r="I1366">
        <v>39325</v>
      </c>
      <c r="J1366">
        <v>39413</v>
      </c>
      <c r="K1366">
        <v>39420</v>
      </c>
      <c r="L1366">
        <v>39469</v>
      </c>
      <c r="M1366">
        <v>39699</v>
      </c>
      <c r="N1366">
        <v>40011</v>
      </c>
      <c r="O1366">
        <f>INDEX([1]Opioid_prescription_amounts!$C$2:$E$3144,MATCH(B1366,[1]Opioid_prescription_amounts!$C$2:$C$3144,0),2)</f>
        <v>506.9</v>
      </c>
      <c r="P1366">
        <f>INDEX([1]Opioid_prescription_amounts!$C$2:$E$3144,MATCH(B1366,[1]Opioid_prescription_amounts!$C$2:$C$3144,0),3)</f>
        <v>405.1</v>
      </c>
      <c r="Q1366" t="s">
        <v>1375</v>
      </c>
    </row>
    <row r="1367" spans="2:17" x14ac:dyDescent="0.25">
      <c r="B1367" t="str">
        <f t="shared" si="24"/>
        <v>Murray</v>
      </c>
      <c r="C1367" t="s">
        <v>1376</v>
      </c>
      <c r="D1367">
        <v>8725</v>
      </c>
      <c r="E1367">
        <v>8725</v>
      </c>
      <c r="F1367">
        <v>8697</v>
      </c>
      <c r="G1367">
        <v>8630</v>
      </c>
      <c r="H1367">
        <v>8573</v>
      </c>
      <c r="I1367">
        <v>8506</v>
      </c>
      <c r="J1367">
        <v>8435</v>
      </c>
      <c r="K1367">
        <v>8394</v>
      </c>
      <c r="L1367">
        <v>8308</v>
      </c>
      <c r="M1367">
        <v>8353</v>
      </c>
      <c r="N1367">
        <v>8276</v>
      </c>
      <c r="O1367">
        <f>INDEX([1]Opioid_prescription_amounts!$C$2:$E$3144,MATCH(B1367,[1]Opioid_prescription_amounts!$C$2:$C$3144,0),2)</f>
        <v>737.1</v>
      </c>
      <c r="P1367">
        <f>INDEX([1]Opioid_prescription_amounts!$C$2:$E$3144,MATCH(B1367,[1]Opioid_prescription_amounts!$C$2:$C$3144,0),3)</f>
        <v>766.5</v>
      </c>
      <c r="Q1367" t="s">
        <v>1376</v>
      </c>
    </row>
    <row r="1368" spans="2:17" x14ac:dyDescent="0.25">
      <c r="B1368" t="str">
        <f t="shared" si="24"/>
        <v>Nicollet</v>
      </c>
      <c r="C1368" t="s">
        <v>1377</v>
      </c>
      <c r="D1368">
        <v>32727</v>
      </c>
      <c r="E1368">
        <v>32729</v>
      </c>
      <c r="F1368">
        <v>32760</v>
      </c>
      <c r="G1368">
        <v>32964</v>
      </c>
      <c r="H1368">
        <v>33020</v>
      </c>
      <c r="I1368">
        <v>32981</v>
      </c>
      <c r="J1368">
        <v>33372</v>
      </c>
      <c r="K1368">
        <v>33532</v>
      </c>
      <c r="L1368">
        <v>33732</v>
      </c>
      <c r="M1368">
        <v>34058</v>
      </c>
      <c r="N1368">
        <v>34220</v>
      </c>
      <c r="O1368">
        <f>INDEX([1]Opioid_prescription_amounts!$C$2:$E$3144,MATCH(B1368,[1]Opioid_prescription_amounts!$C$2:$C$3144,0),2)</f>
        <v>182.6</v>
      </c>
      <c r="P1368">
        <f>INDEX([1]Opioid_prescription_amounts!$C$2:$E$3144,MATCH(B1368,[1]Opioid_prescription_amounts!$C$2:$C$3144,0),3)</f>
        <v>162.6</v>
      </c>
      <c r="Q1368" t="s">
        <v>1377</v>
      </c>
    </row>
    <row r="1369" spans="2:17" x14ac:dyDescent="0.25">
      <c r="B1369" t="str">
        <f t="shared" si="24"/>
        <v>Nobles</v>
      </c>
      <c r="C1369" t="s">
        <v>1378</v>
      </c>
      <c r="D1369">
        <v>21378</v>
      </c>
      <c r="E1369">
        <v>21378</v>
      </c>
      <c r="F1369">
        <v>21426</v>
      </c>
      <c r="G1369">
        <v>21619</v>
      </c>
      <c r="H1369">
        <v>21733</v>
      </c>
      <c r="I1369">
        <v>21797</v>
      </c>
      <c r="J1369">
        <v>21701</v>
      </c>
      <c r="K1369">
        <v>21795</v>
      </c>
      <c r="L1369">
        <v>21963</v>
      </c>
      <c r="M1369">
        <v>21810</v>
      </c>
      <c r="N1369">
        <v>21924</v>
      </c>
      <c r="O1369">
        <f>INDEX([1]Opioid_prescription_amounts!$C$2:$E$3144,MATCH(B1369,[1]Opioid_prescription_amounts!$C$2:$C$3144,0),2)</f>
        <v>358.7</v>
      </c>
      <c r="P1369">
        <f>INDEX([1]Opioid_prescription_amounts!$C$2:$E$3144,MATCH(B1369,[1]Opioid_prescription_amounts!$C$2:$C$3144,0),3)</f>
        <v>345.1</v>
      </c>
      <c r="Q1369" t="s">
        <v>1378</v>
      </c>
    </row>
    <row r="1370" spans="2:17" x14ac:dyDescent="0.25">
      <c r="B1370" t="str">
        <f t="shared" si="24"/>
        <v>Norman</v>
      </c>
      <c r="C1370" t="s">
        <v>1379</v>
      </c>
      <c r="D1370">
        <v>6852</v>
      </c>
      <c r="E1370">
        <v>6852</v>
      </c>
      <c r="F1370">
        <v>6840</v>
      </c>
      <c r="G1370">
        <v>6812</v>
      </c>
      <c r="H1370">
        <v>6605</v>
      </c>
      <c r="I1370">
        <v>6602</v>
      </c>
      <c r="J1370">
        <v>6587</v>
      </c>
      <c r="K1370">
        <v>6621</v>
      </c>
      <c r="L1370">
        <v>6529</v>
      </c>
      <c r="M1370">
        <v>6585</v>
      </c>
      <c r="N1370">
        <v>6475</v>
      </c>
      <c r="O1370">
        <f>INDEX([1]Opioid_prescription_amounts!$C$2:$E$3144,MATCH(B1370,[1]Opioid_prescription_amounts!$C$2:$C$3144,0),2)</f>
        <v>612.4</v>
      </c>
      <c r="P1370">
        <f>INDEX([1]Opioid_prescription_amounts!$C$2:$E$3144,MATCH(B1370,[1]Opioid_prescription_amounts!$C$2:$C$3144,0),3)</f>
        <v>298.7</v>
      </c>
      <c r="Q1370" t="s">
        <v>1379</v>
      </c>
    </row>
    <row r="1371" spans="2:17" x14ac:dyDescent="0.25">
      <c r="B1371" t="str">
        <f t="shared" si="24"/>
        <v>Olmsted</v>
      </c>
      <c r="C1371" t="s">
        <v>1380</v>
      </c>
      <c r="D1371">
        <v>144248</v>
      </c>
      <c r="E1371">
        <v>144260</v>
      </c>
      <c r="F1371">
        <v>144526</v>
      </c>
      <c r="G1371">
        <v>145811</v>
      </c>
      <c r="H1371">
        <v>146901</v>
      </c>
      <c r="I1371">
        <v>148854</v>
      </c>
      <c r="J1371">
        <v>150055</v>
      </c>
      <c r="K1371">
        <v>151335</v>
      </c>
      <c r="L1371">
        <v>153137</v>
      </c>
      <c r="M1371">
        <v>154519</v>
      </c>
      <c r="N1371">
        <v>156277</v>
      </c>
      <c r="O1371">
        <f>INDEX([1]Opioid_prescription_amounts!$C$2:$E$3144,MATCH(B1371,[1]Opioid_prescription_amounts!$C$2:$C$3144,0),2)</f>
        <v>261.39999999999998</v>
      </c>
      <c r="P1371">
        <f>INDEX([1]Opioid_prescription_amounts!$C$2:$E$3144,MATCH(B1371,[1]Opioid_prescription_amounts!$C$2:$C$3144,0),3)</f>
        <v>208.1</v>
      </c>
      <c r="Q1371" t="s">
        <v>1380</v>
      </c>
    </row>
    <row r="1372" spans="2:17" x14ac:dyDescent="0.25">
      <c r="B1372" t="str">
        <f t="shared" si="24"/>
        <v>Otter Tail</v>
      </c>
      <c r="C1372" t="s">
        <v>1381</v>
      </c>
      <c r="D1372">
        <v>57303</v>
      </c>
      <c r="E1372">
        <v>57303</v>
      </c>
      <c r="F1372">
        <v>57294</v>
      </c>
      <c r="G1372">
        <v>57278</v>
      </c>
      <c r="H1372">
        <v>57221</v>
      </c>
      <c r="I1372">
        <v>57498</v>
      </c>
      <c r="J1372">
        <v>57488</v>
      </c>
      <c r="K1372">
        <v>57544</v>
      </c>
      <c r="L1372">
        <v>57865</v>
      </c>
      <c r="M1372">
        <v>58251</v>
      </c>
      <c r="N1372">
        <v>58812</v>
      </c>
      <c r="O1372">
        <f>INDEX([1]Opioid_prescription_amounts!$C$2:$E$3144,MATCH(B1372,[1]Opioid_prescription_amounts!$C$2:$C$3144,0),2)</f>
        <v>460.1</v>
      </c>
      <c r="P1372">
        <f>INDEX([1]Opioid_prescription_amounts!$C$2:$E$3144,MATCH(B1372,[1]Opioid_prescription_amounts!$C$2:$C$3144,0),3)</f>
        <v>481.6</v>
      </c>
      <c r="Q1372" t="s">
        <v>1381</v>
      </c>
    </row>
    <row r="1373" spans="2:17" x14ac:dyDescent="0.25">
      <c r="B1373" t="str">
        <f t="shared" si="24"/>
        <v>Pennington</v>
      </c>
      <c r="C1373" t="s">
        <v>1382</v>
      </c>
      <c r="D1373">
        <v>13930</v>
      </c>
      <c r="E1373">
        <v>13930</v>
      </c>
      <c r="F1373">
        <v>13968</v>
      </c>
      <c r="G1373">
        <v>14068</v>
      </c>
      <c r="H1373">
        <v>14117</v>
      </c>
      <c r="I1373">
        <v>14138</v>
      </c>
      <c r="J1373">
        <v>14110</v>
      </c>
      <c r="K1373">
        <v>14234</v>
      </c>
      <c r="L1373">
        <v>14207</v>
      </c>
      <c r="M1373">
        <v>14191</v>
      </c>
      <c r="N1373">
        <v>14178</v>
      </c>
      <c r="O1373">
        <f>INDEX([1]Opioid_prescription_amounts!$C$2:$E$3144,MATCH(B1373,[1]Opioid_prescription_amounts!$C$2:$C$3144,0),2)</f>
        <v>1563.1</v>
      </c>
      <c r="P1373">
        <f>INDEX([1]Opioid_prescription_amounts!$C$2:$E$3144,MATCH(B1373,[1]Opioid_prescription_amounts!$C$2:$C$3144,0),3)</f>
        <v>611.4</v>
      </c>
      <c r="Q1373" t="s">
        <v>1382</v>
      </c>
    </row>
    <row r="1374" spans="2:17" x14ac:dyDescent="0.25">
      <c r="B1374" t="str">
        <f t="shared" si="24"/>
        <v>Pine</v>
      </c>
      <c r="C1374" t="s">
        <v>1383</v>
      </c>
      <c r="D1374">
        <v>29750</v>
      </c>
      <c r="E1374">
        <v>29747</v>
      </c>
      <c r="F1374">
        <v>29716</v>
      </c>
      <c r="G1374">
        <v>29617</v>
      </c>
      <c r="H1374">
        <v>29198</v>
      </c>
      <c r="I1374">
        <v>29075</v>
      </c>
      <c r="J1374">
        <v>29081</v>
      </c>
      <c r="K1374">
        <v>29042</v>
      </c>
      <c r="L1374">
        <v>28857</v>
      </c>
      <c r="M1374">
        <v>29184</v>
      </c>
      <c r="N1374">
        <v>29483</v>
      </c>
      <c r="O1374">
        <f>INDEX([1]Opioid_prescription_amounts!$C$2:$E$3144,MATCH(B1374,[1]Opioid_prescription_amounts!$C$2:$C$3144,0),2)</f>
        <v>427.5</v>
      </c>
      <c r="P1374">
        <f>INDEX([1]Opioid_prescription_amounts!$C$2:$E$3144,MATCH(B1374,[1]Opioid_prescription_amounts!$C$2:$C$3144,0),3)</f>
        <v>480.5</v>
      </c>
      <c r="Q1374" t="s">
        <v>1383</v>
      </c>
    </row>
    <row r="1375" spans="2:17" x14ac:dyDescent="0.25">
      <c r="B1375" t="str">
        <f t="shared" si="24"/>
        <v>Pipestone</v>
      </c>
      <c r="C1375" t="s">
        <v>1384</v>
      </c>
      <c r="D1375">
        <v>9596</v>
      </c>
      <c r="E1375">
        <v>9597</v>
      </c>
      <c r="F1375">
        <v>9606</v>
      </c>
      <c r="G1375">
        <v>9529</v>
      </c>
      <c r="H1375">
        <v>9397</v>
      </c>
      <c r="I1375">
        <v>9303</v>
      </c>
      <c r="J1375">
        <v>9321</v>
      </c>
      <c r="K1375">
        <v>9267</v>
      </c>
      <c r="L1375">
        <v>9193</v>
      </c>
      <c r="M1375">
        <v>9096</v>
      </c>
      <c r="N1375">
        <v>9047</v>
      </c>
      <c r="O1375">
        <f>INDEX([1]Opioid_prescription_amounts!$C$2:$E$3144,MATCH(B1375,[1]Opioid_prescription_amounts!$C$2:$C$3144,0),2)</f>
        <v>693</v>
      </c>
      <c r="P1375">
        <f>INDEX([1]Opioid_prescription_amounts!$C$2:$E$3144,MATCH(B1375,[1]Opioid_prescription_amounts!$C$2:$C$3144,0),3)</f>
        <v>1015</v>
      </c>
      <c r="Q1375" t="s">
        <v>1384</v>
      </c>
    </row>
    <row r="1376" spans="2:17" x14ac:dyDescent="0.25">
      <c r="B1376" t="str">
        <f t="shared" si="24"/>
        <v>Polk</v>
      </c>
      <c r="C1376" t="s">
        <v>1385</v>
      </c>
      <c r="D1376">
        <v>31600</v>
      </c>
      <c r="E1376">
        <v>31600</v>
      </c>
      <c r="F1376">
        <v>31640</v>
      </c>
      <c r="G1376">
        <v>31536</v>
      </c>
      <c r="H1376">
        <v>31507</v>
      </c>
      <c r="I1376">
        <v>31634</v>
      </c>
      <c r="J1376">
        <v>31492</v>
      </c>
      <c r="K1376">
        <v>31510</v>
      </c>
      <c r="L1376">
        <v>31718</v>
      </c>
      <c r="M1376">
        <v>31705</v>
      </c>
      <c r="N1376">
        <v>31529</v>
      </c>
      <c r="O1376">
        <f>INDEX([1]Opioid_prescription_amounts!$C$2:$E$3144,MATCH(B1376,[1]Opioid_prescription_amounts!$C$2:$C$3144,0),2)</f>
        <v>1003.6</v>
      </c>
      <c r="P1376">
        <f>INDEX([1]Opioid_prescription_amounts!$C$2:$E$3144,MATCH(B1376,[1]Opioid_prescription_amounts!$C$2:$C$3144,0),3)</f>
        <v>1177.4000000000001</v>
      </c>
      <c r="Q1376" t="s">
        <v>1385</v>
      </c>
    </row>
    <row r="1377" spans="2:17" x14ac:dyDescent="0.25">
      <c r="B1377" t="str">
        <f t="shared" si="24"/>
        <v>Pope</v>
      </c>
      <c r="C1377" t="s">
        <v>1386</v>
      </c>
      <c r="D1377">
        <v>10995</v>
      </c>
      <c r="E1377">
        <v>10995</v>
      </c>
      <c r="F1377">
        <v>10976</v>
      </c>
      <c r="G1377">
        <v>10912</v>
      </c>
      <c r="H1377">
        <v>10892</v>
      </c>
      <c r="I1377">
        <v>10880</v>
      </c>
      <c r="J1377">
        <v>10926</v>
      </c>
      <c r="K1377">
        <v>10930</v>
      </c>
      <c r="L1377">
        <v>10963</v>
      </c>
      <c r="M1377">
        <v>10985</v>
      </c>
      <c r="N1377">
        <v>11097</v>
      </c>
      <c r="O1377">
        <f>INDEX([1]Opioid_prescription_amounts!$C$2:$E$3144,MATCH(B1377,[1]Opioid_prescription_amounts!$C$2:$C$3144,0),2)</f>
        <v>1428.1</v>
      </c>
      <c r="P1377">
        <f>INDEX([1]Opioid_prescription_amounts!$C$2:$E$3144,MATCH(B1377,[1]Opioid_prescription_amounts!$C$2:$C$3144,0),3)</f>
        <v>1105.7</v>
      </c>
      <c r="Q1377" t="s">
        <v>1386</v>
      </c>
    </row>
    <row r="1378" spans="2:17" x14ac:dyDescent="0.25">
      <c r="B1378" t="str">
        <f t="shared" si="24"/>
        <v>Ramsey</v>
      </c>
      <c r="C1378" t="s">
        <v>1387</v>
      </c>
      <c r="D1378">
        <v>508640</v>
      </c>
      <c r="E1378">
        <v>508639</v>
      </c>
      <c r="F1378">
        <v>509389</v>
      </c>
      <c r="G1378">
        <v>515800</v>
      </c>
      <c r="H1378">
        <v>521026</v>
      </c>
      <c r="I1378">
        <v>527197</v>
      </c>
      <c r="J1378">
        <v>532912</v>
      </c>
      <c r="K1378">
        <v>536879</v>
      </c>
      <c r="L1378">
        <v>541944</v>
      </c>
      <c r="M1378">
        <v>545518</v>
      </c>
      <c r="N1378">
        <v>550210</v>
      </c>
      <c r="O1378">
        <f>INDEX([1]Opioid_prescription_amounts!$C$2:$E$3144,MATCH(B1378,[1]Opioid_prescription_amounts!$C$2:$C$3144,0),2)</f>
        <v>420.9</v>
      </c>
      <c r="P1378">
        <f>INDEX([1]Opioid_prescription_amounts!$C$2:$E$3144,MATCH(B1378,[1]Opioid_prescription_amounts!$C$2:$C$3144,0),3)</f>
        <v>353.6</v>
      </c>
      <c r="Q1378" t="s">
        <v>1387</v>
      </c>
    </row>
    <row r="1379" spans="2:17" x14ac:dyDescent="0.25">
      <c r="B1379" t="str">
        <f t="shared" si="24"/>
        <v>Red Lake</v>
      </c>
      <c r="C1379" t="s">
        <v>1388</v>
      </c>
      <c r="D1379">
        <v>4089</v>
      </c>
      <c r="E1379">
        <v>4089</v>
      </c>
      <c r="F1379">
        <v>4079</v>
      </c>
      <c r="G1379">
        <v>4084</v>
      </c>
      <c r="H1379">
        <v>4061</v>
      </c>
      <c r="I1379">
        <v>4032</v>
      </c>
      <c r="J1379">
        <v>3998</v>
      </c>
      <c r="K1379">
        <v>4032</v>
      </c>
      <c r="L1379">
        <v>3990</v>
      </c>
      <c r="M1379">
        <v>4022</v>
      </c>
      <c r="N1379">
        <v>3999</v>
      </c>
      <c r="O1379">
        <f>INDEX([1]Opioid_prescription_amounts!$C$2:$E$3144,MATCH(B1379,[1]Opioid_prescription_amounts!$C$2:$C$3144,0),2)</f>
        <v>304.89999999999998</v>
      </c>
      <c r="P1379">
        <f>INDEX([1]Opioid_prescription_amounts!$C$2:$E$3144,MATCH(B1379,[1]Opioid_prescription_amounts!$C$2:$C$3144,0),3)</f>
        <v>216.7</v>
      </c>
      <c r="Q1379" t="s">
        <v>1388</v>
      </c>
    </row>
    <row r="1380" spans="2:17" x14ac:dyDescent="0.25">
      <c r="B1380" t="str">
        <f t="shared" si="24"/>
        <v>Redwood</v>
      </c>
      <c r="C1380" t="s">
        <v>1389</v>
      </c>
      <c r="D1380">
        <v>16059</v>
      </c>
      <c r="E1380">
        <v>16058</v>
      </c>
      <c r="F1380">
        <v>16079</v>
      </c>
      <c r="G1380">
        <v>16024</v>
      </c>
      <c r="H1380">
        <v>15819</v>
      </c>
      <c r="I1380">
        <v>15685</v>
      </c>
      <c r="J1380">
        <v>15531</v>
      </c>
      <c r="K1380">
        <v>15422</v>
      </c>
      <c r="L1380">
        <v>15210</v>
      </c>
      <c r="M1380">
        <v>15243</v>
      </c>
      <c r="N1380">
        <v>15249</v>
      </c>
      <c r="O1380">
        <f>INDEX([1]Opioid_prescription_amounts!$C$2:$E$3144,MATCH(B1380,[1]Opioid_prescription_amounts!$C$2:$C$3144,0),2)</f>
        <v>358.7</v>
      </c>
      <c r="P1380">
        <f>INDEX([1]Opioid_prescription_amounts!$C$2:$E$3144,MATCH(B1380,[1]Opioid_prescription_amounts!$C$2:$C$3144,0),3)</f>
        <v>403.8</v>
      </c>
      <c r="Q1380" t="s">
        <v>1389</v>
      </c>
    </row>
    <row r="1381" spans="2:17" x14ac:dyDescent="0.25">
      <c r="B1381" t="str">
        <f t="shared" si="24"/>
        <v>Renville</v>
      </c>
      <c r="C1381" t="s">
        <v>1390</v>
      </c>
      <c r="D1381">
        <v>15730</v>
      </c>
      <c r="E1381">
        <v>15728</v>
      </c>
      <c r="F1381">
        <v>15683</v>
      </c>
      <c r="G1381">
        <v>15423</v>
      </c>
      <c r="H1381">
        <v>15282</v>
      </c>
      <c r="I1381">
        <v>15069</v>
      </c>
      <c r="J1381">
        <v>14932</v>
      </c>
      <c r="K1381">
        <v>14792</v>
      </c>
      <c r="L1381">
        <v>14604</v>
      </c>
      <c r="M1381">
        <v>14667</v>
      </c>
      <c r="N1381">
        <v>14612</v>
      </c>
      <c r="O1381">
        <f>INDEX([1]Opioid_prescription_amounts!$C$2:$E$3144,MATCH(B1381,[1]Opioid_prescription_amounts!$C$2:$C$3144,0),2)</f>
        <v>258.10000000000002</v>
      </c>
      <c r="P1381">
        <f>INDEX([1]Opioid_prescription_amounts!$C$2:$E$3144,MATCH(B1381,[1]Opioid_prescription_amounts!$C$2:$C$3144,0),3)</f>
        <v>220.1</v>
      </c>
      <c r="Q1381" t="s">
        <v>1390</v>
      </c>
    </row>
    <row r="1382" spans="2:17" x14ac:dyDescent="0.25">
      <c r="B1382" t="str">
        <f t="shared" si="24"/>
        <v>Rice</v>
      </c>
      <c r="C1382" t="s">
        <v>1391</v>
      </c>
      <c r="D1382">
        <v>64142</v>
      </c>
      <c r="E1382">
        <v>64142</v>
      </c>
      <c r="F1382">
        <v>64242</v>
      </c>
      <c r="G1382">
        <v>64454</v>
      </c>
      <c r="H1382">
        <v>64436</v>
      </c>
      <c r="I1382">
        <v>64642</v>
      </c>
      <c r="J1382">
        <v>64997</v>
      </c>
      <c r="K1382">
        <v>65307</v>
      </c>
      <c r="L1382">
        <v>65825</v>
      </c>
      <c r="M1382">
        <v>66173</v>
      </c>
      <c r="N1382">
        <v>66523</v>
      </c>
      <c r="O1382">
        <f>INDEX([1]Opioid_prescription_amounts!$C$2:$E$3144,MATCH(B1382,[1]Opioid_prescription_amounts!$C$2:$C$3144,0),2)</f>
        <v>364.2</v>
      </c>
      <c r="P1382">
        <f>INDEX([1]Opioid_prescription_amounts!$C$2:$E$3144,MATCH(B1382,[1]Opioid_prescription_amounts!$C$2:$C$3144,0),3)</f>
        <v>575</v>
      </c>
      <c r="Q1382" t="s">
        <v>1391</v>
      </c>
    </row>
    <row r="1383" spans="2:17" x14ac:dyDescent="0.25">
      <c r="B1383" t="str">
        <f t="shared" si="24"/>
        <v>Rock</v>
      </c>
      <c r="C1383" t="s">
        <v>1392</v>
      </c>
      <c r="D1383">
        <v>9687</v>
      </c>
      <c r="E1383">
        <v>9686</v>
      </c>
      <c r="F1383">
        <v>9658</v>
      </c>
      <c r="G1383">
        <v>9598</v>
      </c>
      <c r="H1383">
        <v>9480</v>
      </c>
      <c r="I1383">
        <v>9427</v>
      </c>
      <c r="J1383">
        <v>9377</v>
      </c>
      <c r="K1383">
        <v>9437</v>
      </c>
      <c r="L1383">
        <v>9383</v>
      </c>
      <c r="M1383">
        <v>9453</v>
      </c>
      <c r="N1383">
        <v>9414</v>
      </c>
      <c r="O1383">
        <f>INDEX([1]Opioid_prescription_amounts!$C$2:$E$3144,MATCH(B1383,[1]Opioid_prescription_amounts!$C$2:$C$3144,0),2)</f>
        <v>480.2</v>
      </c>
      <c r="P1383">
        <f>INDEX([1]Opioid_prescription_amounts!$C$2:$E$3144,MATCH(B1383,[1]Opioid_prescription_amounts!$C$2:$C$3144,0),3)</f>
        <v>340.6</v>
      </c>
      <c r="Q1383" t="s">
        <v>1392</v>
      </c>
    </row>
    <row r="1384" spans="2:17" x14ac:dyDescent="0.25">
      <c r="B1384" t="str">
        <f t="shared" si="24"/>
        <v>Roseau</v>
      </c>
      <c r="C1384" t="s">
        <v>1393</v>
      </c>
      <c r="D1384">
        <v>15629</v>
      </c>
      <c r="E1384">
        <v>15629</v>
      </c>
      <c r="F1384">
        <v>15559</v>
      </c>
      <c r="G1384">
        <v>15515</v>
      </c>
      <c r="H1384">
        <v>15510</v>
      </c>
      <c r="I1384">
        <v>15495</v>
      </c>
      <c r="J1384">
        <v>15678</v>
      </c>
      <c r="K1384">
        <v>15619</v>
      </c>
      <c r="L1384">
        <v>15554</v>
      </c>
      <c r="M1384">
        <v>15311</v>
      </c>
      <c r="N1384">
        <v>15150</v>
      </c>
      <c r="O1384">
        <f>INDEX([1]Opioid_prescription_amounts!$C$2:$E$3144,MATCH(B1384,[1]Opioid_prescription_amounts!$C$2:$C$3144,0),2)</f>
        <v>622.9</v>
      </c>
      <c r="P1384">
        <f>INDEX([1]Opioid_prescription_amounts!$C$2:$E$3144,MATCH(B1384,[1]Opioid_prescription_amounts!$C$2:$C$3144,0),3)</f>
        <v>661.1</v>
      </c>
      <c r="Q1384" t="s">
        <v>1393</v>
      </c>
    </row>
    <row r="1385" spans="2:17" x14ac:dyDescent="0.25">
      <c r="B1385" t="str">
        <f t="shared" si="24"/>
        <v>St. Louis</v>
      </c>
      <c r="C1385" t="s">
        <v>1394</v>
      </c>
      <c r="D1385">
        <v>200226</v>
      </c>
      <c r="E1385">
        <v>200231</v>
      </c>
      <c r="F1385">
        <v>200140</v>
      </c>
      <c r="G1385">
        <v>200393</v>
      </c>
      <c r="H1385">
        <v>200348</v>
      </c>
      <c r="I1385">
        <v>200440</v>
      </c>
      <c r="J1385">
        <v>200647</v>
      </c>
      <c r="K1385">
        <v>200276</v>
      </c>
      <c r="L1385">
        <v>199925</v>
      </c>
      <c r="M1385">
        <v>199798</v>
      </c>
      <c r="N1385">
        <v>199754</v>
      </c>
      <c r="O1385">
        <v>741.8</v>
      </c>
      <c r="P1385">
        <v>559.5</v>
      </c>
      <c r="Q1385" t="s">
        <v>1394</v>
      </c>
    </row>
    <row r="1386" spans="2:17" x14ac:dyDescent="0.25">
      <c r="B1386" t="str">
        <f t="shared" si="24"/>
        <v>Scott</v>
      </c>
      <c r="C1386" t="s">
        <v>1395</v>
      </c>
      <c r="D1386">
        <v>129928</v>
      </c>
      <c r="E1386">
        <v>129912</v>
      </c>
      <c r="F1386">
        <v>130511</v>
      </c>
      <c r="G1386">
        <v>132560</v>
      </c>
      <c r="H1386">
        <v>135120</v>
      </c>
      <c r="I1386">
        <v>137260</v>
      </c>
      <c r="J1386">
        <v>139182</v>
      </c>
      <c r="K1386">
        <v>141361</v>
      </c>
      <c r="L1386">
        <v>143340</v>
      </c>
      <c r="M1386">
        <v>145595</v>
      </c>
      <c r="N1386">
        <v>147381</v>
      </c>
      <c r="O1386">
        <f>INDEX([1]Opioid_prescription_amounts!$C$2:$E$3144,MATCH(B1386,[1]Opioid_prescription_amounts!$C$2:$C$3144,0),2)</f>
        <v>2048</v>
      </c>
      <c r="P1386">
        <f>INDEX([1]Opioid_prescription_amounts!$C$2:$E$3144,MATCH(B1386,[1]Opioid_prescription_amounts!$C$2:$C$3144,0),3)</f>
        <v>1463.8</v>
      </c>
      <c r="Q1386" t="s">
        <v>1395</v>
      </c>
    </row>
    <row r="1387" spans="2:17" x14ac:dyDescent="0.25">
      <c r="B1387" t="str">
        <f t="shared" si="24"/>
        <v>Sherburne</v>
      </c>
      <c r="C1387" t="s">
        <v>1396</v>
      </c>
      <c r="D1387">
        <v>88499</v>
      </c>
      <c r="E1387">
        <v>88492</v>
      </c>
      <c r="F1387">
        <v>88798</v>
      </c>
      <c r="G1387">
        <v>89258</v>
      </c>
      <c r="H1387">
        <v>89455</v>
      </c>
      <c r="I1387">
        <v>90067</v>
      </c>
      <c r="J1387">
        <v>90888</v>
      </c>
      <c r="K1387">
        <v>91416</v>
      </c>
      <c r="L1387">
        <v>93266</v>
      </c>
      <c r="M1387">
        <v>94547</v>
      </c>
      <c r="N1387">
        <v>96036</v>
      </c>
      <c r="O1387">
        <f>INDEX([1]Opioid_prescription_amounts!$C$2:$E$3144,MATCH(B1387,[1]Opioid_prescription_amounts!$C$2:$C$3144,0),2)</f>
        <v>378.4</v>
      </c>
      <c r="P1387">
        <f>INDEX([1]Opioid_prescription_amounts!$C$2:$E$3144,MATCH(B1387,[1]Opioid_prescription_amounts!$C$2:$C$3144,0),3)</f>
        <v>343.6</v>
      </c>
      <c r="Q1387" t="s">
        <v>1396</v>
      </c>
    </row>
    <row r="1388" spans="2:17" x14ac:dyDescent="0.25">
      <c r="B1388" t="str">
        <f t="shared" si="24"/>
        <v>Sibley</v>
      </c>
      <c r="C1388" t="s">
        <v>1397</v>
      </c>
      <c r="D1388">
        <v>15226</v>
      </c>
      <c r="E1388">
        <v>15232</v>
      </c>
      <c r="F1388">
        <v>15254</v>
      </c>
      <c r="G1388">
        <v>15160</v>
      </c>
      <c r="H1388">
        <v>15075</v>
      </c>
      <c r="I1388">
        <v>15050</v>
      </c>
      <c r="J1388">
        <v>14925</v>
      </c>
      <c r="K1388">
        <v>14887</v>
      </c>
      <c r="L1388">
        <v>14815</v>
      </c>
      <c r="M1388">
        <v>14904</v>
      </c>
      <c r="N1388">
        <v>15028</v>
      </c>
      <c r="O1388">
        <f>INDEX([1]Opioid_prescription_amounts!$C$2:$E$3144,MATCH(B1388,[1]Opioid_prescription_amounts!$C$2:$C$3144,0),2)</f>
        <v>155.6</v>
      </c>
      <c r="P1388">
        <f>INDEX([1]Opioid_prescription_amounts!$C$2:$E$3144,MATCH(B1388,[1]Opioid_prescription_amounts!$C$2:$C$3144,0),3)</f>
        <v>200.5</v>
      </c>
      <c r="Q1388" t="s">
        <v>1397</v>
      </c>
    </row>
    <row r="1389" spans="2:17" x14ac:dyDescent="0.25">
      <c r="B1389" t="str">
        <f t="shared" si="24"/>
        <v>Stearns</v>
      </c>
      <c r="C1389" t="s">
        <v>1398</v>
      </c>
      <c r="D1389">
        <v>150642</v>
      </c>
      <c r="E1389">
        <v>150642</v>
      </c>
      <c r="F1389">
        <v>150754</v>
      </c>
      <c r="G1389">
        <v>151345</v>
      </c>
      <c r="H1389">
        <v>151883</v>
      </c>
      <c r="I1389">
        <v>152573</v>
      </c>
      <c r="J1389">
        <v>153972</v>
      </c>
      <c r="K1389">
        <v>155890</v>
      </c>
      <c r="L1389">
        <v>156996</v>
      </c>
      <c r="M1389">
        <v>157979</v>
      </c>
      <c r="N1389">
        <v>159256</v>
      </c>
      <c r="O1389">
        <f>INDEX([1]Opioid_prescription_amounts!$C$2:$E$3144,MATCH(B1389,[1]Opioid_prescription_amounts!$C$2:$C$3144,0),2)</f>
        <v>399.3</v>
      </c>
      <c r="P1389">
        <f>INDEX([1]Opioid_prescription_amounts!$C$2:$E$3144,MATCH(B1389,[1]Opioid_prescription_amounts!$C$2:$C$3144,0),3)</f>
        <v>430.5</v>
      </c>
      <c r="Q1389" t="s">
        <v>1398</v>
      </c>
    </row>
    <row r="1390" spans="2:17" x14ac:dyDescent="0.25">
      <c r="B1390" t="str">
        <f t="shared" si="24"/>
        <v>Steele</v>
      </c>
      <c r="C1390" t="s">
        <v>1399</v>
      </c>
      <c r="D1390">
        <v>36576</v>
      </c>
      <c r="E1390">
        <v>36581</v>
      </c>
      <c r="F1390">
        <v>36496</v>
      </c>
      <c r="G1390">
        <v>36562</v>
      </c>
      <c r="H1390">
        <v>36307</v>
      </c>
      <c r="I1390">
        <v>36361</v>
      </c>
      <c r="J1390">
        <v>36481</v>
      </c>
      <c r="K1390">
        <v>36610</v>
      </c>
      <c r="L1390">
        <v>36662</v>
      </c>
      <c r="M1390">
        <v>36824</v>
      </c>
      <c r="N1390">
        <v>36803</v>
      </c>
      <c r="O1390">
        <f>INDEX([1]Opioid_prescription_amounts!$C$2:$E$3144,MATCH(B1390,[1]Opioid_prescription_amounts!$C$2:$C$3144,0),2)</f>
        <v>276.8</v>
      </c>
      <c r="P1390">
        <f>INDEX([1]Opioid_prescription_amounts!$C$2:$E$3144,MATCH(B1390,[1]Opioid_prescription_amounts!$C$2:$C$3144,0),3)</f>
        <v>286.3</v>
      </c>
      <c r="Q1390" t="s">
        <v>1399</v>
      </c>
    </row>
    <row r="1391" spans="2:17" x14ac:dyDescent="0.25">
      <c r="B1391" t="str">
        <f t="shared" si="24"/>
        <v>Stevens</v>
      </c>
      <c r="C1391" t="s">
        <v>1400</v>
      </c>
      <c r="D1391">
        <v>9726</v>
      </c>
      <c r="E1391">
        <v>9722</v>
      </c>
      <c r="F1391">
        <v>9705</v>
      </c>
      <c r="G1391">
        <v>9706</v>
      </c>
      <c r="H1391">
        <v>9732</v>
      </c>
      <c r="I1391">
        <v>9745</v>
      </c>
      <c r="J1391">
        <v>9848</v>
      </c>
      <c r="K1391">
        <v>9864</v>
      </c>
      <c r="L1391">
        <v>9784</v>
      </c>
      <c r="M1391">
        <v>9672</v>
      </c>
      <c r="N1391">
        <v>9753</v>
      </c>
      <c r="O1391">
        <f>INDEX([1]Opioid_prescription_amounts!$C$2:$E$3144,MATCH(B1391,[1]Opioid_prescription_amounts!$C$2:$C$3144,0),2)</f>
        <v>524.4</v>
      </c>
      <c r="P1391">
        <f>INDEX([1]Opioid_prescription_amounts!$C$2:$E$3144,MATCH(B1391,[1]Opioid_prescription_amounts!$C$2:$C$3144,0),3)</f>
        <v>142.1</v>
      </c>
      <c r="Q1391" t="s">
        <v>1400</v>
      </c>
    </row>
    <row r="1392" spans="2:17" x14ac:dyDescent="0.25">
      <c r="B1392" t="str">
        <f t="shared" si="24"/>
        <v>Swift</v>
      </c>
      <c r="C1392" t="s">
        <v>1401</v>
      </c>
      <c r="D1392">
        <v>9783</v>
      </c>
      <c r="E1392">
        <v>9783</v>
      </c>
      <c r="F1392">
        <v>9756</v>
      </c>
      <c r="G1392">
        <v>9678</v>
      </c>
      <c r="H1392">
        <v>9635</v>
      </c>
      <c r="I1392">
        <v>9555</v>
      </c>
      <c r="J1392">
        <v>9489</v>
      </c>
      <c r="K1392">
        <v>9379</v>
      </c>
      <c r="L1392">
        <v>9447</v>
      </c>
      <c r="M1392">
        <v>9396</v>
      </c>
      <c r="N1392">
        <v>9345</v>
      </c>
      <c r="O1392">
        <f>INDEX([1]Opioid_prescription_amounts!$C$2:$E$3144,MATCH(B1392,[1]Opioid_prescription_amounts!$C$2:$C$3144,0),2)</f>
        <v>440</v>
      </c>
      <c r="P1392">
        <f>INDEX([1]Opioid_prescription_amounts!$C$2:$E$3144,MATCH(B1392,[1]Opioid_prescription_amounts!$C$2:$C$3144,0),3)</f>
        <v>437.7</v>
      </c>
      <c r="Q1392" t="s">
        <v>1401</v>
      </c>
    </row>
    <row r="1393" spans="2:17" x14ac:dyDescent="0.25">
      <c r="B1393" t="str">
        <f t="shared" si="24"/>
        <v>Todd</v>
      </c>
      <c r="C1393" t="s">
        <v>1402</v>
      </c>
      <c r="D1393">
        <v>24895</v>
      </c>
      <c r="E1393">
        <v>24895</v>
      </c>
      <c r="F1393">
        <v>24898</v>
      </c>
      <c r="G1393">
        <v>24887</v>
      </c>
      <c r="H1393">
        <v>24652</v>
      </c>
      <c r="I1393">
        <v>24491</v>
      </c>
      <c r="J1393">
        <v>24357</v>
      </c>
      <c r="K1393">
        <v>24340</v>
      </c>
      <c r="L1393">
        <v>24389</v>
      </c>
      <c r="M1393">
        <v>24532</v>
      </c>
      <c r="N1393">
        <v>24582</v>
      </c>
      <c r="O1393">
        <f>INDEX([1]Opioid_prescription_amounts!$C$2:$E$3144,MATCH(B1393,[1]Opioid_prescription_amounts!$C$2:$C$3144,0),2)</f>
        <v>754.7</v>
      </c>
      <c r="P1393">
        <f>INDEX([1]Opioid_prescription_amounts!$C$2:$E$3144,MATCH(B1393,[1]Opioid_prescription_amounts!$C$2:$C$3144,0),3)</f>
        <v>393.1</v>
      </c>
      <c r="Q1393" t="s">
        <v>1402</v>
      </c>
    </row>
    <row r="1394" spans="2:17" x14ac:dyDescent="0.25">
      <c r="B1394" t="str">
        <f t="shared" si="24"/>
        <v>Traverse</v>
      </c>
      <c r="C1394" t="s">
        <v>1403</v>
      </c>
      <c r="D1394">
        <v>3558</v>
      </c>
      <c r="E1394">
        <v>3558</v>
      </c>
      <c r="F1394">
        <v>3534</v>
      </c>
      <c r="G1394">
        <v>3488</v>
      </c>
      <c r="H1394">
        <v>3405</v>
      </c>
      <c r="I1394">
        <v>3401</v>
      </c>
      <c r="J1394">
        <v>3379</v>
      </c>
      <c r="K1394">
        <v>3369</v>
      </c>
      <c r="L1394">
        <v>3323</v>
      </c>
      <c r="M1394">
        <v>3307</v>
      </c>
      <c r="N1394">
        <v>3308</v>
      </c>
      <c r="O1394">
        <f>INDEX([1]Opioid_prescription_amounts!$C$2:$E$3144,MATCH(B1394,[1]Opioid_prescription_amounts!$C$2:$C$3144,0),2)</f>
        <v>1067</v>
      </c>
      <c r="P1394">
        <f>INDEX([1]Opioid_prescription_amounts!$C$2:$E$3144,MATCH(B1394,[1]Opioid_prescription_amounts!$C$2:$C$3144,0),3)</f>
        <v>859.8</v>
      </c>
      <c r="Q1394" t="s">
        <v>1403</v>
      </c>
    </row>
    <row r="1395" spans="2:17" x14ac:dyDescent="0.25">
      <c r="B1395" t="str">
        <f t="shared" si="24"/>
        <v>Wabasha</v>
      </c>
      <c r="C1395" t="s">
        <v>1404</v>
      </c>
      <c r="D1395">
        <v>21676</v>
      </c>
      <c r="E1395">
        <v>21664</v>
      </c>
      <c r="F1395">
        <v>21672</v>
      </c>
      <c r="G1395">
        <v>21608</v>
      </c>
      <c r="H1395">
        <v>21541</v>
      </c>
      <c r="I1395">
        <v>21566</v>
      </c>
      <c r="J1395">
        <v>21459</v>
      </c>
      <c r="K1395">
        <v>21380</v>
      </c>
      <c r="L1395">
        <v>21425</v>
      </c>
      <c r="M1395">
        <v>21590</v>
      </c>
      <c r="N1395">
        <v>21645</v>
      </c>
      <c r="O1395" t="str">
        <f>INDEX([1]Opioid_prescription_amounts!$C$2:$E$3144,MATCH(B1395,[1]Opioid_prescription_amounts!$C$2:$C$3144,0),2)</f>
        <v>N/A</v>
      </c>
      <c r="P1395">
        <f>INDEX([1]Opioid_prescription_amounts!$C$2:$E$3144,MATCH(B1395,[1]Opioid_prescription_amounts!$C$2:$C$3144,0),3)</f>
        <v>70.599999999999994</v>
      </c>
      <c r="Q1395" t="s">
        <v>1404</v>
      </c>
    </row>
    <row r="1396" spans="2:17" x14ac:dyDescent="0.25">
      <c r="B1396" t="str">
        <f t="shared" si="24"/>
        <v>Wadena</v>
      </c>
      <c r="C1396" t="s">
        <v>1405</v>
      </c>
      <c r="D1396">
        <v>13843</v>
      </c>
      <c r="E1396">
        <v>13843</v>
      </c>
      <c r="F1396">
        <v>13816</v>
      </c>
      <c r="G1396">
        <v>13649</v>
      </c>
      <c r="H1396">
        <v>13606</v>
      </c>
      <c r="I1396">
        <v>13640</v>
      </c>
      <c r="J1396">
        <v>13590</v>
      </c>
      <c r="K1396">
        <v>13668</v>
      </c>
      <c r="L1396">
        <v>13551</v>
      </c>
      <c r="M1396">
        <v>13646</v>
      </c>
      <c r="N1396">
        <v>13773</v>
      </c>
      <c r="O1396">
        <f>INDEX([1]Opioid_prescription_amounts!$C$2:$E$3144,MATCH(B1396,[1]Opioid_prescription_amounts!$C$2:$C$3144,0),2)</f>
        <v>1628.3</v>
      </c>
      <c r="P1396">
        <f>INDEX([1]Opioid_prescription_amounts!$C$2:$E$3144,MATCH(B1396,[1]Opioid_prescription_amounts!$C$2:$C$3144,0),3)</f>
        <v>1320.2</v>
      </c>
      <c r="Q1396" t="s">
        <v>1405</v>
      </c>
    </row>
    <row r="1397" spans="2:17" x14ac:dyDescent="0.25">
      <c r="B1397" t="str">
        <f t="shared" si="24"/>
        <v>Waseca</v>
      </c>
      <c r="C1397" t="s">
        <v>1406</v>
      </c>
      <c r="D1397">
        <v>19136</v>
      </c>
      <c r="E1397">
        <v>19138</v>
      </c>
      <c r="F1397">
        <v>19145</v>
      </c>
      <c r="G1397">
        <v>19185</v>
      </c>
      <c r="H1397">
        <v>19175</v>
      </c>
      <c r="I1397">
        <v>19036</v>
      </c>
      <c r="J1397">
        <v>18926</v>
      </c>
      <c r="K1397">
        <v>18923</v>
      </c>
      <c r="L1397">
        <v>18779</v>
      </c>
      <c r="M1397">
        <v>18726</v>
      </c>
      <c r="N1397">
        <v>18691</v>
      </c>
      <c r="O1397">
        <f>INDEX([1]Opioid_prescription_amounts!$C$2:$E$3144,MATCH(B1397,[1]Opioid_prescription_amounts!$C$2:$C$3144,0),2)</f>
        <v>404.9</v>
      </c>
      <c r="P1397">
        <f>INDEX([1]Opioid_prescription_amounts!$C$2:$E$3144,MATCH(B1397,[1]Opioid_prescription_amounts!$C$2:$C$3144,0),3)</f>
        <v>302.5</v>
      </c>
      <c r="Q1397" t="s">
        <v>1406</v>
      </c>
    </row>
    <row r="1398" spans="2:17" x14ac:dyDescent="0.25">
      <c r="B1398" t="str">
        <f t="shared" si="24"/>
        <v>Washington</v>
      </c>
      <c r="C1398" t="s">
        <v>1407</v>
      </c>
      <c r="D1398">
        <v>238136</v>
      </c>
      <c r="E1398">
        <v>238114</v>
      </c>
      <c r="F1398">
        <v>238936</v>
      </c>
      <c r="G1398">
        <v>241394</v>
      </c>
      <c r="H1398">
        <v>243691</v>
      </c>
      <c r="I1398">
        <v>245974</v>
      </c>
      <c r="J1398">
        <v>248541</v>
      </c>
      <c r="K1398">
        <v>250494</v>
      </c>
      <c r="L1398">
        <v>252650</v>
      </c>
      <c r="M1398">
        <v>255697</v>
      </c>
      <c r="N1398">
        <v>259201</v>
      </c>
      <c r="O1398">
        <f>INDEX([1]Opioid_prescription_amounts!$C$2:$E$3144,MATCH(B1398,[1]Opioid_prescription_amounts!$C$2:$C$3144,0),2)</f>
        <v>236.6</v>
      </c>
      <c r="P1398">
        <f>INDEX([1]Opioid_prescription_amounts!$C$2:$E$3144,MATCH(B1398,[1]Opioid_prescription_amounts!$C$2:$C$3144,0),3)</f>
        <v>358.7</v>
      </c>
      <c r="Q1398" t="s">
        <v>1407</v>
      </c>
    </row>
    <row r="1399" spans="2:17" x14ac:dyDescent="0.25">
      <c r="B1399" t="str">
        <f t="shared" si="24"/>
        <v>Watonwan</v>
      </c>
      <c r="C1399" t="s">
        <v>1408</v>
      </c>
      <c r="D1399">
        <v>11211</v>
      </c>
      <c r="E1399">
        <v>11211</v>
      </c>
      <c r="F1399">
        <v>11194</v>
      </c>
      <c r="G1399">
        <v>11168</v>
      </c>
      <c r="H1399">
        <v>11118</v>
      </c>
      <c r="I1399">
        <v>11053</v>
      </c>
      <c r="J1399">
        <v>10985</v>
      </c>
      <c r="K1399">
        <v>11002</v>
      </c>
      <c r="L1399">
        <v>10982</v>
      </c>
      <c r="M1399">
        <v>10916</v>
      </c>
      <c r="N1399">
        <v>10980</v>
      </c>
      <c r="O1399">
        <f>INDEX([1]Opioid_prescription_amounts!$C$2:$E$3144,MATCH(B1399,[1]Opioid_prescription_amounts!$C$2:$C$3144,0),2)</f>
        <v>293.2</v>
      </c>
      <c r="P1399">
        <f>INDEX([1]Opioid_prescription_amounts!$C$2:$E$3144,MATCH(B1399,[1]Opioid_prescription_amounts!$C$2:$C$3144,0),3)</f>
        <v>330.1</v>
      </c>
      <c r="Q1399" t="s">
        <v>1408</v>
      </c>
    </row>
    <row r="1400" spans="2:17" x14ac:dyDescent="0.25">
      <c r="B1400" t="str">
        <f t="shared" si="24"/>
        <v>Wilkin</v>
      </c>
      <c r="C1400" t="s">
        <v>1409</v>
      </c>
      <c r="D1400">
        <v>6576</v>
      </c>
      <c r="E1400">
        <v>6576</v>
      </c>
      <c r="F1400">
        <v>6589</v>
      </c>
      <c r="G1400">
        <v>6575</v>
      </c>
      <c r="H1400">
        <v>6590</v>
      </c>
      <c r="I1400">
        <v>6494</v>
      </c>
      <c r="J1400">
        <v>6460</v>
      </c>
      <c r="K1400">
        <v>6355</v>
      </c>
      <c r="L1400">
        <v>6322</v>
      </c>
      <c r="M1400">
        <v>6322</v>
      </c>
      <c r="N1400">
        <v>6254</v>
      </c>
      <c r="O1400">
        <f>INDEX([1]Opioid_prescription_amounts!$C$2:$E$3144,MATCH(B1400,[1]Opioid_prescription_amounts!$C$2:$C$3144,0),2)</f>
        <v>699</v>
      </c>
      <c r="P1400">
        <f>INDEX([1]Opioid_prescription_amounts!$C$2:$E$3144,MATCH(B1400,[1]Opioid_prescription_amounts!$C$2:$C$3144,0),3)</f>
        <v>564.20000000000005</v>
      </c>
      <c r="Q1400" t="s">
        <v>1409</v>
      </c>
    </row>
    <row r="1401" spans="2:17" x14ac:dyDescent="0.25">
      <c r="B1401" t="str">
        <f t="shared" si="24"/>
        <v>Winona</v>
      </c>
      <c r="C1401" t="s">
        <v>1410</v>
      </c>
      <c r="D1401">
        <v>51461</v>
      </c>
      <c r="E1401">
        <v>51461</v>
      </c>
      <c r="F1401">
        <v>51434</v>
      </c>
      <c r="G1401">
        <v>51348</v>
      </c>
      <c r="H1401">
        <v>51339</v>
      </c>
      <c r="I1401">
        <v>51330</v>
      </c>
      <c r="J1401">
        <v>51057</v>
      </c>
      <c r="K1401">
        <v>50808</v>
      </c>
      <c r="L1401">
        <v>50840</v>
      </c>
      <c r="M1401">
        <v>50704</v>
      </c>
      <c r="N1401">
        <v>50825</v>
      </c>
      <c r="O1401">
        <f>INDEX([1]Opioid_prescription_amounts!$C$2:$E$3144,MATCH(B1401,[1]Opioid_prescription_amounts!$C$2:$C$3144,0),2)</f>
        <v>638.6</v>
      </c>
      <c r="P1401">
        <f>INDEX([1]Opioid_prescription_amounts!$C$2:$E$3144,MATCH(B1401,[1]Opioid_prescription_amounts!$C$2:$C$3144,0),3)</f>
        <v>506.7</v>
      </c>
      <c r="Q1401" t="s">
        <v>1410</v>
      </c>
    </row>
    <row r="1402" spans="2:17" x14ac:dyDescent="0.25">
      <c r="B1402" t="str">
        <f t="shared" si="24"/>
        <v>Wright</v>
      </c>
      <c r="C1402" t="s">
        <v>1411</v>
      </c>
      <c r="D1402">
        <v>124700</v>
      </c>
      <c r="E1402">
        <v>124697</v>
      </c>
      <c r="F1402">
        <v>125095</v>
      </c>
      <c r="G1402">
        <v>126216</v>
      </c>
      <c r="H1402">
        <v>127245</v>
      </c>
      <c r="I1402">
        <v>128202</v>
      </c>
      <c r="J1402">
        <v>129801</v>
      </c>
      <c r="K1402">
        <v>130978</v>
      </c>
      <c r="L1402">
        <v>132343</v>
      </c>
      <c r="M1402">
        <v>134255</v>
      </c>
      <c r="N1402">
        <v>136349</v>
      </c>
      <c r="O1402">
        <f>INDEX([1]Opioid_prescription_amounts!$C$2:$E$3144,MATCH(B1402,[1]Opioid_prescription_amounts!$C$2:$C$3144,0),2)</f>
        <v>592.20000000000005</v>
      </c>
      <c r="P1402">
        <f>INDEX([1]Opioid_prescription_amounts!$C$2:$E$3144,MATCH(B1402,[1]Opioid_prescription_amounts!$C$2:$C$3144,0),3)</f>
        <v>539</v>
      </c>
      <c r="Q1402" t="s">
        <v>1411</v>
      </c>
    </row>
    <row r="1403" spans="2:17" x14ac:dyDescent="0.25">
      <c r="B1403" t="str">
        <f t="shared" si="24"/>
        <v>Yellow Medicine</v>
      </c>
      <c r="C1403" t="s">
        <v>1412</v>
      </c>
      <c r="D1403">
        <v>10438</v>
      </c>
      <c r="E1403">
        <v>10438</v>
      </c>
      <c r="F1403">
        <v>10423</v>
      </c>
      <c r="G1403">
        <v>10282</v>
      </c>
      <c r="H1403">
        <v>10150</v>
      </c>
      <c r="I1403">
        <v>10076</v>
      </c>
      <c r="J1403">
        <v>9981</v>
      </c>
      <c r="K1403">
        <v>9836</v>
      </c>
      <c r="L1403">
        <v>9885</v>
      </c>
      <c r="M1403">
        <v>9845</v>
      </c>
      <c r="N1403">
        <v>9795</v>
      </c>
      <c r="O1403">
        <f>INDEX([1]Opioid_prescription_amounts!$C$2:$E$3144,MATCH(B1403,[1]Opioid_prescription_amounts!$C$2:$C$3144,0),2)</f>
        <v>347</v>
      </c>
      <c r="P1403">
        <f>INDEX([1]Opioid_prescription_amounts!$C$2:$E$3144,MATCH(B1403,[1]Opioid_prescription_amounts!$C$2:$C$3144,0),3)</f>
        <v>244</v>
      </c>
      <c r="Q1403" t="s">
        <v>1412</v>
      </c>
    </row>
    <row r="1404" spans="2:17" x14ac:dyDescent="0.25">
      <c r="B1404" t="str">
        <f t="shared" si="24"/>
        <v>Adams</v>
      </c>
      <c r="C1404" t="s">
        <v>1413</v>
      </c>
      <c r="D1404">
        <v>32297</v>
      </c>
      <c r="E1404">
        <v>32299</v>
      </c>
      <c r="F1404">
        <v>32576</v>
      </c>
      <c r="G1404">
        <v>32433</v>
      </c>
      <c r="H1404">
        <v>32193</v>
      </c>
      <c r="I1404">
        <v>32116</v>
      </c>
      <c r="J1404">
        <v>32072</v>
      </c>
      <c r="K1404">
        <v>31570</v>
      </c>
      <c r="L1404">
        <v>31563</v>
      </c>
      <c r="M1404">
        <v>31337</v>
      </c>
      <c r="N1404">
        <v>31192</v>
      </c>
      <c r="O1404">
        <f>INDEX([1]Opioid_prescription_amounts!$C$2:$E$3144,MATCH(B1404,[1]Opioid_prescription_amounts!$C$2:$C$3144,0),2)</f>
        <v>613.4</v>
      </c>
      <c r="P1404">
        <f>INDEX([1]Opioid_prescription_amounts!$C$2:$E$3144,MATCH(B1404,[1]Opioid_prescription_amounts!$C$2:$C$3144,0),3)</f>
        <v>528.1</v>
      </c>
      <c r="Q1404" t="s">
        <v>1413</v>
      </c>
    </row>
    <row r="1405" spans="2:17" x14ac:dyDescent="0.25">
      <c r="B1405" t="str">
        <f t="shared" si="24"/>
        <v>Alcorn</v>
      </c>
      <c r="C1405" t="s">
        <v>1414</v>
      </c>
      <c r="D1405">
        <v>37057</v>
      </c>
      <c r="E1405">
        <v>37060</v>
      </c>
      <c r="F1405">
        <v>37106</v>
      </c>
      <c r="G1405">
        <v>37275</v>
      </c>
      <c r="H1405">
        <v>37203</v>
      </c>
      <c r="I1405">
        <v>37278</v>
      </c>
      <c r="J1405">
        <v>37250</v>
      </c>
      <c r="K1405">
        <v>37273</v>
      </c>
      <c r="L1405">
        <v>37249</v>
      </c>
      <c r="M1405">
        <v>37203</v>
      </c>
      <c r="N1405">
        <v>36925</v>
      </c>
      <c r="O1405">
        <f>INDEX([1]Opioid_prescription_amounts!$C$2:$E$3144,MATCH(B1405,[1]Opioid_prescription_amounts!$C$2:$C$3144,0),2)</f>
        <v>1745.2</v>
      </c>
      <c r="P1405">
        <f>INDEX([1]Opioid_prescription_amounts!$C$2:$E$3144,MATCH(B1405,[1]Opioid_prescription_amounts!$C$2:$C$3144,0),3)</f>
        <v>1375.3</v>
      </c>
      <c r="Q1405" t="s">
        <v>1414</v>
      </c>
    </row>
    <row r="1406" spans="2:17" x14ac:dyDescent="0.25">
      <c r="B1406" t="str">
        <f t="shared" si="24"/>
        <v>Amite</v>
      </c>
      <c r="C1406" t="s">
        <v>1415</v>
      </c>
      <c r="D1406">
        <v>13131</v>
      </c>
      <c r="E1406">
        <v>13128</v>
      </c>
      <c r="F1406">
        <v>13130</v>
      </c>
      <c r="G1406">
        <v>13133</v>
      </c>
      <c r="H1406">
        <v>12931</v>
      </c>
      <c r="I1406">
        <v>12850</v>
      </c>
      <c r="J1406">
        <v>12598</v>
      </c>
      <c r="K1406">
        <v>12546</v>
      </c>
      <c r="L1406">
        <v>12426</v>
      </c>
      <c r="M1406">
        <v>12444</v>
      </c>
      <c r="N1406">
        <v>12326</v>
      </c>
      <c r="O1406">
        <f>INDEX([1]Opioid_prescription_amounts!$C$2:$E$3144,MATCH(B1406,[1]Opioid_prescription_amounts!$C$2:$C$3144,0),2)</f>
        <v>581</v>
      </c>
      <c r="P1406">
        <f>INDEX([1]Opioid_prescription_amounts!$C$2:$E$3144,MATCH(B1406,[1]Opioid_prescription_amounts!$C$2:$C$3144,0),3)</f>
        <v>465.6</v>
      </c>
      <c r="Q1406" t="s">
        <v>1415</v>
      </c>
    </row>
    <row r="1407" spans="2:17" x14ac:dyDescent="0.25">
      <c r="B1407" t="str">
        <f t="shared" si="24"/>
        <v>Attala</v>
      </c>
      <c r="C1407" t="s">
        <v>1416</v>
      </c>
      <c r="D1407">
        <v>19564</v>
      </c>
      <c r="E1407">
        <v>19562</v>
      </c>
      <c r="F1407">
        <v>19487</v>
      </c>
      <c r="G1407">
        <v>19387</v>
      </c>
      <c r="H1407">
        <v>19147</v>
      </c>
      <c r="I1407">
        <v>19114</v>
      </c>
      <c r="J1407">
        <v>18825</v>
      </c>
      <c r="K1407">
        <v>18673</v>
      </c>
      <c r="L1407">
        <v>18559</v>
      </c>
      <c r="M1407">
        <v>18482</v>
      </c>
      <c r="N1407">
        <v>18365</v>
      </c>
      <c r="O1407">
        <f>INDEX([1]Opioid_prescription_amounts!$C$2:$E$3144,MATCH(B1407,[1]Opioid_prescription_amounts!$C$2:$C$3144,0),2)</f>
        <v>974.9</v>
      </c>
      <c r="P1407">
        <f>INDEX([1]Opioid_prescription_amounts!$C$2:$E$3144,MATCH(B1407,[1]Opioid_prescription_amounts!$C$2:$C$3144,0),3)</f>
        <v>796.1</v>
      </c>
      <c r="Q1407" t="s">
        <v>1416</v>
      </c>
    </row>
    <row r="1408" spans="2:17" x14ac:dyDescent="0.25">
      <c r="B1408" t="str">
        <f t="shared" si="24"/>
        <v>Benton</v>
      </c>
      <c r="C1408" t="s">
        <v>1417</v>
      </c>
      <c r="D1408">
        <v>8729</v>
      </c>
      <c r="E1408">
        <v>8728</v>
      </c>
      <c r="F1408">
        <v>8694</v>
      </c>
      <c r="G1408">
        <v>8714</v>
      </c>
      <c r="H1408">
        <v>8643</v>
      </c>
      <c r="I1408">
        <v>8494</v>
      </c>
      <c r="J1408">
        <v>8296</v>
      </c>
      <c r="K1408">
        <v>8157</v>
      </c>
      <c r="L1408">
        <v>8253</v>
      </c>
      <c r="M1408">
        <v>8286</v>
      </c>
      <c r="N1408">
        <v>8271</v>
      </c>
      <c r="O1408">
        <f>INDEX([1]Opioid_prescription_amounts!$C$2:$E$3144,MATCH(B1408,[1]Opioid_prescription_amounts!$C$2:$C$3144,0),2)</f>
        <v>948.9</v>
      </c>
      <c r="P1408">
        <f>INDEX([1]Opioid_prescription_amounts!$C$2:$E$3144,MATCH(B1408,[1]Opioid_prescription_amounts!$C$2:$C$3144,0),3)</f>
        <v>879.3</v>
      </c>
      <c r="Q1408" t="s">
        <v>1417</v>
      </c>
    </row>
    <row r="1409" spans="2:17" x14ac:dyDescent="0.25">
      <c r="B1409" t="str">
        <f t="shared" si="24"/>
        <v>Bolivar</v>
      </c>
      <c r="C1409" t="s">
        <v>1418</v>
      </c>
      <c r="D1409">
        <v>34145</v>
      </c>
      <c r="E1409">
        <v>34153</v>
      </c>
      <c r="F1409">
        <v>34105</v>
      </c>
      <c r="G1409">
        <v>33804</v>
      </c>
      <c r="H1409">
        <v>33997</v>
      </c>
      <c r="I1409">
        <v>33986</v>
      </c>
      <c r="J1409">
        <v>33822</v>
      </c>
      <c r="K1409">
        <v>33279</v>
      </c>
      <c r="L1409">
        <v>32631</v>
      </c>
      <c r="M1409">
        <v>31895</v>
      </c>
      <c r="N1409">
        <v>31333</v>
      </c>
      <c r="O1409">
        <f>INDEX([1]Opioid_prescription_amounts!$C$2:$E$3144,MATCH(B1409,[1]Opioid_prescription_amounts!$C$2:$C$3144,0),2)</f>
        <v>757.3</v>
      </c>
      <c r="P1409">
        <f>INDEX([1]Opioid_prescription_amounts!$C$2:$E$3144,MATCH(B1409,[1]Opioid_prescription_amounts!$C$2:$C$3144,0),3)</f>
        <v>593.29999999999995</v>
      </c>
      <c r="Q1409" t="s">
        <v>1418</v>
      </c>
    </row>
    <row r="1410" spans="2:17" x14ac:dyDescent="0.25">
      <c r="B1410" t="str">
        <f t="shared" si="24"/>
        <v>Calhoun</v>
      </c>
      <c r="C1410" t="s">
        <v>1419</v>
      </c>
      <c r="D1410">
        <v>14962</v>
      </c>
      <c r="E1410">
        <v>14962</v>
      </c>
      <c r="F1410">
        <v>14971</v>
      </c>
      <c r="G1410">
        <v>14910</v>
      </c>
      <c r="H1410">
        <v>14833</v>
      </c>
      <c r="I1410">
        <v>14712</v>
      </c>
      <c r="J1410">
        <v>14702</v>
      </c>
      <c r="K1410">
        <v>14639</v>
      </c>
      <c r="L1410">
        <v>14555</v>
      </c>
      <c r="M1410">
        <v>14525</v>
      </c>
      <c r="N1410">
        <v>14436</v>
      </c>
      <c r="O1410">
        <f>INDEX([1]Opioid_prescription_amounts!$C$2:$E$3144,MATCH(B1410,[1]Opioid_prescription_amounts!$C$2:$C$3144,0),2)</f>
        <v>1741.4</v>
      </c>
      <c r="P1410">
        <f>INDEX([1]Opioid_prescription_amounts!$C$2:$E$3144,MATCH(B1410,[1]Opioid_prescription_amounts!$C$2:$C$3144,0),3)</f>
        <v>1755.6</v>
      </c>
      <c r="Q1410" t="s">
        <v>1419</v>
      </c>
    </row>
    <row r="1411" spans="2:17" x14ac:dyDescent="0.25">
      <c r="B1411" t="str">
        <f t="shared" si="24"/>
        <v>Carroll</v>
      </c>
      <c r="C1411" t="s">
        <v>1420</v>
      </c>
      <c r="D1411">
        <v>10597</v>
      </c>
      <c r="E1411">
        <v>10597</v>
      </c>
      <c r="F1411">
        <v>10602</v>
      </c>
      <c r="G1411">
        <v>10433</v>
      </c>
      <c r="H1411">
        <v>10400</v>
      </c>
      <c r="I1411">
        <v>10322</v>
      </c>
      <c r="J1411">
        <v>10233</v>
      </c>
      <c r="K1411">
        <v>10201</v>
      </c>
      <c r="L1411">
        <v>10182</v>
      </c>
      <c r="M1411">
        <v>10117</v>
      </c>
      <c r="N1411">
        <v>9911</v>
      </c>
      <c r="O1411">
        <f>INDEX([1]Opioid_prescription_amounts!$C$2:$E$3144,MATCH(B1411,[1]Opioid_prescription_amounts!$C$2:$C$3144,0),2)</f>
        <v>625.5</v>
      </c>
      <c r="P1411">
        <f>INDEX([1]Opioid_prescription_amounts!$C$2:$E$3144,MATCH(B1411,[1]Opioid_prescription_amounts!$C$2:$C$3144,0),3)</f>
        <v>667</v>
      </c>
      <c r="Q1411" t="s">
        <v>1420</v>
      </c>
    </row>
    <row r="1412" spans="2:17" x14ac:dyDescent="0.25">
      <c r="B1412" t="str">
        <f t="shared" ref="B1412:B1475" si="25">LEFT(C1412,(FIND("County",C1412)-2))</f>
        <v>Chickasaw</v>
      </c>
      <c r="C1412" t="s">
        <v>1421</v>
      </c>
      <c r="D1412">
        <v>17392</v>
      </c>
      <c r="E1412">
        <v>17392</v>
      </c>
      <c r="F1412">
        <v>17440</v>
      </c>
      <c r="G1412">
        <v>17500</v>
      </c>
      <c r="H1412">
        <v>17500</v>
      </c>
      <c r="I1412">
        <v>17383</v>
      </c>
      <c r="J1412">
        <v>17402</v>
      </c>
      <c r="K1412">
        <v>17401</v>
      </c>
      <c r="L1412">
        <v>17233</v>
      </c>
      <c r="M1412">
        <v>17189</v>
      </c>
      <c r="N1412">
        <v>17171</v>
      </c>
      <c r="O1412">
        <f>INDEX([1]Opioid_prescription_amounts!$C$2:$E$3144,MATCH(B1412,[1]Opioid_prescription_amounts!$C$2:$C$3144,0),2)</f>
        <v>259.10000000000002</v>
      </c>
      <c r="P1412">
        <f>INDEX([1]Opioid_prescription_amounts!$C$2:$E$3144,MATCH(B1412,[1]Opioid_prescription_amounts!$C$2:$C$3144,0),3)</f>
        <v>261.39999999999998</v>
      </c>
      <c r="Q1412" t="s">
        <v>1421</v>
      </c>
    </row>
    <row r="1413" spans="2:17" x14ac:dyDescent="0.25">
      <c r="B1413" t="str">
        <f t="shared" si="25"/>
        <v>Choctaw</v>
      </c>
      <c r="C1413" t="s">
        <v>1422</v>
      </c>
      <c r="D1413">
        <v>8547</v>
      </c>
      <c r="E1413">
        <v>8551</v>
      </c>
      <c r="F1413">
        <v>8571</v>
      </c>
      <c r="G1413">
        <v>8449</v>
      </c>
      <c r="H1413">
        <v>8426</v>
      </c>
      <c r="I1413">
        <v>8459</v>
      </c>
      <c r="J1413">
        <v>8386</v>
      </c>
      <c r="K1413">
        <v>8370</v>
      </c>
      <c r="L1413">
        <v>8298</v>
      </c>
      <c r="M1413">
        <v>8272</v>
      </c>
      <c r="N1413">
        <v>8278</v>
      </c>
      <c r="O1413">
        <f>INDEX([1]Opioid_prescription_amounts!$C$2:$E$3144,MATCH(B1413,[1]Opioid_prescription_amounts!$C$2:$C$3144,0),2)</f>
        <v>850.7</v>
      </c>
      <c r="P1413">
        <f>INDEX([1]Opioid_prescription_amounts!$C$2:$E$3144,MATCH(B1413,[1]Opioid_prescription_amounts!$C$2:$C$3144,0),3)</f>
        <v>755.9</v>
      </c>
      <c r="Q1413" t="s">
        <v>1422</v>
      </c>
    </row>
    <row r="1414" spans="2:17" x14ac:dyDescent="0.25">
      <c r="B1414" t="str">
        <f t="shared" si="25"/>
        <v>Claiborne</v>
      </c>
      <c r="C1414" t="s">
        <v>1423</v>
      </c>
      <c r="D1414">
        <v>9604</v>
      </c>
      <c r="E1414">
        <v>9597</v>
      </c>
      <c r="F1414">
        <v>9581</v>
      </c>
      <c r="G1414">
        <v>9781</v>
      </c>
      <c r="H1414">
        <v>9353</v>
      </c>
      <c r="I1414">
        <v>9143</v>
      </c>
      <c r="J1414">
        <v>9168</v>
      </c>
      <c r="K1414">
        <v>9214</v>
      </c>
      <c r="L1414">
        <v>9163</v>
      </c>
      <c r="M1414">
        <v>9053</v>
      </c>
      <c r="N1414">
        <v>9002</v>
      </c>
      <c r="O1414" t="str">
        <f>INDEX([1]Opioid_prescription_amounts!$C$2:$E$3144,MATCH(B1414,[1]Opioid_prescription_amounts!$C$2:$C$3144,0),2)</f>
        <v>N/A</v>
      </c>
      <c r="P1414">
        <f>INDEX([1]Opioid_prescription_amounts!$C$2:$E$3144,MATCH(B1414,[1]Opioid_prescription_amounts!$C$2:$C$3144,0),3)</f>
        <v>618.5</v>
      </c>
      <c r="Q1414" t="s">
        <v>1423</v>
      </c>
    </row>
    <row r="1415" spans="2:17" x14ac:dyDescent="0.25">
      <c r="B1415" t="str">
        <f t="shared" si="25"/>
        <v>Clarke</v>
      </c>
      <c r="C1415" t="s">
        <v>1424</v>
      </c>
      <c r="D1415">
        <v>16732</v>
      </c>
      <c r="E1415">
        <v>16732</v>
      </c>
      <c r="F1415">
        <v>16731</v>
      </c>
      <c r="G1415">
        <v>16696</v>
      </c>
      <c r="H1415">
        <v>16531</v>
      </c>
      <c r="I1415">
        <v>16420</v>
      </c>
      <c r="J1415">
        <v>16279</v>
      </c>
      <c r="K1415">
        <v>16029</v>
      </c>
      <c r="L1415">
        <v>15904</v>
      </c>
      <c r="M1415">
        <v>15823</v>
      </c>
      <c r="N1415">
        <v>15604</v>
      </c>
      <c r="O1415">
        <f>INDEX([1]Opioid_prescription_amounts!$C$2:$E$3144,MATCH(B1415,[1]Opioid_prescription_amounts!$C$2:$C$3144,0),2)</f>
        <v>1061.3</v>
      </c>
      <c r="P1415">
        <f>INDEX([1]Opioid_prescription_amounts!$C$2:$E$3144,MATCH(B1415,[1]Opioid_prescription_amounts!$C$2:$C$3144,0),3)</f>
        <v>1108.2</v>
      </c>
      <c r="Q1415" t="s">
        <v>1424</v>
      </c>
    </row>
    <row r="1416" spans="2:17" x14ac:dyDescent="0.25">
      <c r="B1416" t="str">
        <f t="shared" si="25"/>
        <v>Clay</v>
      </c>
      <c r="C1416" t="s">
        <v>1425</v>
      </c>
      <c r="D1416">
        <v>20634</v>
      </c>
      <c r="E1416">
        <v>20634</v>
      </c>
      <c r="F1416">
        <v>20547</v>
      </c>
      <c r="G1416">
        <v>20482</v>
      </c>
      <c r="H1416">
        <v>20385</v>
      </c>
      <c r="I1416">
        <v>20346</v>
      </c>
      <c r="J1416">
        <v>20138</v>
      </c>
      <c r="K1416">
        <v>20004</v>
      </c>
      <c r="L1416">
        <v>19853</v>
      </c>
      <c r="M1416">
        <v>19658</v>
      </c>
      <c r="N1416">
        <v>19386</v>
      </c>
      <c r="O1416">
        <f>INDEX([1]Opioid_prescription_amounts!$C$2:$E$3144,MATCH(B1416,[1]Opioid_prescription_amounts!$C$2:$C$3144,0),2)</f>
        <v>1196.0999999999999</v>
      </c>
      <c r="P1416">
        <f>INDEX([1]Opioid_prescription_amounts!$C$2:$E$3144,MATCH(B1416,[1]Opioid_prescription_amounts!$C$2:$C$3144,0),3)</f>
        <v>1223.5</v>
      </c>
      <c r="Q1416" t="s">
        <v>1425</v>
      </c>
    </row>
    <row r="1417" spans="2:17" x14ac:dyDescent="0.25">
      <c r="B1417" t="str">
        <f t="shared" si="25"/>
        <v>Coahoma</v>
      </c>
      <c r="C1417" t="s">
        <v>1426</v>
      </c>
      <c r="D1417">
        <v>26151</v>
      </c>
      <c r="E1417">
        <v>26145</v>
      </c>
      <c r="F1417">
        <v>26106</v>
      </c>
      <c r="G1417">
        <v>25850</v>
      </c>
      <c r="H1417">
        <v>25617</v>
      </c>
      <c r="I1417">
        <v>25183</v>
      </c>
      <c r="J1417">
        <v>24843</v>
      </c>
      <c r="K1417">
        <v>24509</v>
      </c>
      <c r="L1417">
        <v>23843</v>
      </c>
      <c r="M1417">
        <v>23185</v>
      </c>
      <c r="N1417">
        <v>22628</v>
      </c>
      <c r="O1417">
        <f>INDEX([1]Opioid_prescription_amounts!$C$2:$E$3144,MATCH(B1417,[1]Opioid_prescription_amounts!$C$2:$C$3144,0),2)</f>
        <v>432.4</v>
      </c>
      <c r="P1417">
        <f>INDEX([1]Opioid_prescription_amounts!$C$2:$E$3144,MATCH(B1417,[1]Opioid_prescription_amounts!$C$2:$C$3144,0),3)</f>
        <v>470.6</v>
      </c>
      <c r="Q1417" t="s">
        <v>1426</v>
      </c>
    </row>
    <row r="1418" spans="2:17" x14ac:dyDescent="0.25">
      <c r="B1418" t="str">
        <f t="shared" si="25"/>
        <v>Copiah</v>
      </c>
      <c r="C1418" t="s">
        <v>1427</v>
      </c>
      <c r="D1418">
        <v>29449</v>
      </c>
      <c r="E1418">
        <v>29447</v>
      </c>
      <c r="F1418">
        <v>29433</v>
      </c>
      <c r="G1418">
        <v>29276</v>
      </c>
      <c r="H1418">
        <v>29047</v>
      </c>
      <c r="I1418">
        <v>28944</v>
      </c>
      <c r="J1418">
        <v>28980</v>
      </c>
      <c r="K1418">
        <v>28869</v>
      </c>
      <c r="L1418">
        <v>28663</v>
      </c>
      <c r="M1418">
        <v>28548</v>
      </c>
      <c r="N1418">
        <v>28543</v>
      </c>
      <c r="O1418">
        <f>INDEX([1]Opioid_prescription_amounts!$C$2:$E$3144,MATCH(B1418,[1]Opioid_prescription_amounts!$C$2:$C$3144,0),2)</f>
        <v>664.2</v>
      </c>
      <c r="P1418">
        <f>INDEX([1]Opioid_prescription_amounts!$C$2:$E$3144,MATCH(B1418,[1]Opioid_prescription_amounts!$C$2:$C$3144,0),3)</f>
        <v>776.5</v>
      </c>
      <c r="Q1418" t="s">
        <v>1427</v>
      </c>
    </row>
    <row r="1419" spans="2:17" x14ac:dyDescent="0.25">
      <c r="B1419" t="str">
        <f t="shared" si="25"/>
        <v>Covington</v>
      </c>
      <c r="C1419" t="s">
        <v>1428</v>
      </c>
      <c r="D1419">
        <v>19568</v>
      </c>
      <c r="E1419">
        <v>19573</v>
      </c>
      <c r="F1419">
        <v>19577</v>
      </c>
      <c r="G1419">
        <v>19483</v>
      </c>
      <c r="H1419">
        <v>19443</v>
      </c>
      <c r="I1419">
        <v>19208</v>
      </c>
      <c r="J1419">
        <v>19151</v>
      </c>
      <c r="K1419">
        <v>19238</v>
      </c>
      <c r="L1419">
        <v>19168</v>
      </c>
      <c r="M1419">
        <v>19045</v>
      </c>
      <c r="N1419">
        <v>18853</v>
      </c>
      <c r="O1419">
        <f>INDEX([1]Opioid_prescription_amounts!$C$2:$E$3144,MATCH(B1419,[1]Opioid_prescription_amounts!$C$2:$C$3144,0),2)</f>
        <v>1438.2</v>
      </c>
      <c r="P1419">
        <f>INDEX([1]Opioid_prescription_amounts!$C$2:$E$3144,MATCH(B1419,[1]Opioid_prescription_amounts!$C$2:$C$3144,0),3)</f>
        <v>1808.7</v>
      </c>
      <c r="Q1419" t="s">
        <v>1428</v>
      </c>
    </row>
    <row r="1420" spans="2:17" x14ac:dyDescent="0.25">
      <c r="B1420" t="str">
        <f t="shared" si="25"/>
        <v>DeSoto</v>
      </c>
      <c r="C1420" t="s">
        <v>1429</v>
      </c>
      <c r="D1420">
        <v>161252</v>
      </c>
      <c r="E1420">
        <v>161267</v>
      </c>
      <c r="F1420">
        <v>161781</v>
      </c>
      <c r="G1420">
        <v>164061</v>
      </c>
      <c r="H1420">
        <v>166421</v>
      </c>
      <c r="I1420">
        <v>168375</v>
      </c>
      <c r="J1420">
        <v>170773</v>
      </c>
      <c r="K1420">
        <v>173265</v>
      </c>
      <c r="L1420">
        <v>175709</v>
      </c>
      <c r="M1420">
        <v>178914</v>
      </c>
      <c r="N1420">
        <v>182001</v>
      </c>
      <c r="O1420">
        <f>INDEX([1]Opioid_prescription_amounts!$C$2:$E$3144,MATCH(B1420,[1]Opioid_prescription_amounts!$C$2:$C$3144,0),2)</f>
        <v>875.4</v>
      </c>
      <c r="P1420">
        <f>INDEX([1]Opioid_prescription_amounts!$C$2:$E$3144,MATCH(B1420,[1]Opioid_prescription_amounts!$C$2:$C$3144,0),3)</f>
        <v>715.2</v>
      </c>
      <c r="Q1420" t="s">
        <v>1429</v>
      </c>
    </row>
    <row r="1421" spans="2:17" x14ac:dyDescent="0.25">
      <c r="B1421" t="str">
        <f t="shared" si="25"/>
        <v>Forrest</v>
      </c>
      <c r="C1421" t="s">
        <v>1430</v>
      </c>
      <c r="D1421">
        <v>74934</v>
      </c>
      <c r="E1421">
        <v>74928</v>
      </c>
      <c r="F1421">
        <v>75009</v>
      </c>
      <c r="G1421">
        <v>75850</v>
      </c>
      <c r="H1421">
        <v>76479</v>
      </c>
      <c r="I1421">
        <v>76655</v>
      </c>
      <c r="J1421">
        <v>75895</v>
      </c>
      <c r="K1421">
        <v>75705</v>
      </c>
      <c r="L1421">
        <v>75687</v>
      </c>
      <c r="M1421">
        <v>75263</v>
      </c>
      <c r="N1421">
        <v>75036</v>
      </c>
      <c r="O1421">
        <f>INDEX([1]Opioid_prescription_amounts!$C$2:$E$3144,MATCH(B1421,[1]Opioid_prescription_amounts!$C$2:$C$3144,0),2)</f>
        <v>1736.2</v>
      </c>
      <c r="P1421">
        <f>INDEX([1]Opioid_prescription_amounts!$C$2:$E$3144,MATCH(B1421,[1]Opioid_prescription_amounts!$C$2:$C$3144,0),3)</f>
        <v>1471.3</v>
      </c>
      <c r="Q1421" t="s">
        <v>1430</v>
      </c>
    </row>
    <row r="1422" spans="2:17" x14ac:dyDescent="0.25">
      <c r="B1422" t="str">
        <f t="shared" si="25"/>
        <v>Franklin</v>
      </c>
      <c r="C1422" t="s">
        <v>1431</v>
      </c>
      <c r="D1422">
        <v>8118</v>
      </c>
      <c r="E1422">
        <v>8118</v>
      </c>
      <c r="F1422">
        <v>8110</v>
      </c>
      <c r="G1422">
        <v>7985</v>
      </c>
      <c r="H1422">
        <v>7903</v>
      </c>
      <c r="I1422">
        <v>7878</v>
      </c>
      <c r="J1422">
        <v>7778</v>
      </c>
      <c r="K1422">
        <v>7732</v>
      </c>
      <c r="L1422">
        <v>7709</v>
      </c>
      <c r="M1422">
        <v>7779</v>
      </c>
      <c r="N1422">
        <v>7788</v>
      </c>
      <c r="O1422">
        <f>INDEX([1]Opioid_prescription_amounts!$C$2:$E$3144,MATCH(B1422,[1]Opioid_prescription_amounts!$C$2:$C$3144,0),2)</f>
        <v>1536.5</v>
      </c>
      <c r="P1422">
        <f>INDEX([1]Opioid_prescription_amounts!$C$2:$E$3144,MATCH(B1422,[1]Opioid_prescription_amounts!$C$2:$C$3144,0),3)</f>
        <v>1934.2</v>
      </c>
      <c r="Q1422" t="s">
        <v>1431</v>
      </c>
    </row>
    <row r="1423" spans="2:17" x14ac:dyDescent="0.25">
      <c r="B1423" t="str">
        <f t="shared" si="25"/>
        <v>George</v>
      </c>
      <c r="C1423" t="s">
        <v>1432</v>
      </c>
      <c r="D1423">
        <v>22578</v>
      </c>
      <c r="E1423">
        <v>22579</v>
      </c>
      <c r="F1423">
        <v>22649</v>
      </c>
      <c r="G1423">
        <v>22851</v>
      </c>
      <c r="H1423">
        <v>22909</v>
      </c>
      <c r="I1423">
        <v>23207</v>
      </c>
      <c r="J1423">
        <v>23315</v>
      </c>
      <c r="K1423">
        <v>23373</v>
      </c>
      <c r="L1423">
        <v>23638</v>
      </c>
      <c r="M1423">
        <v>23973</v>
      </c>
      <c r="N1423">
        <v>24250</v>
      </c>
      <c r="O1423">
        <f>INDEX([1]Opioid_prescription_amounts!$C$2:$E$3144,MATCH(B1423,[1]Opioid_prescription_amounts!$C$2:$C$3144,0),2)</f>
        <v>1365.3</v>
      </c>
      <c r="P1423">
        <f>INDEX([1]Opioid_prescription_amounts!$C$2:$E$3144,MATCH(B1423,[1]Opioid_prescription_amounts!$C$2:$C$3144,0),3)</f>
        <v>1344.7</v>
      </c>
      <c r="Q1423" t="s">
        <v>1432</v>
      </c>
    </row>
    <row r="1424" spans="2:17" x14ac:dyDescent="0.25">
      <c r="B1424" t="str">
        <f t="shared" si="25"/>
        <v>Greene</v>
      </c>
      <c r="C1424" t="s">
        <v>1433</v>
      </c>
      <c r="D1424">
        <v>14400</v>
      </c>
      <c r="E1424">
        <v>14395</v>
      </c>
      <c r="F1424">
        <v>14392</v>
      </c>
      <c r="G1424">
        <v>14327</v>
      </c>
      <c r="H1424">
        <v>14337</v>
      </c>
      <c r="I1424">
        <v>14291</v>
      </c>
      <c r="J1424">
        <v>14342</v>
      </c>
      <c r="K1424">
        <v>13545</v>
      </c>
      <c r="L1424">
        <v>13559</v>
      </c>
      <c r="M1424">
        <v>13538</v>
      </c>
      <c r="N1424">
        <v>13586</v>
      </c>
      <c r="O1424">
        <f>INDEX([1]Opioid_prescription_amounts!$C$2:$E$3144,MATCH(B1424,[1]Opioid_prescription_amounts!$C$2:$C$3144,0),2)</f>
        <v>175</v>
      </c>
      <c r="P1424">
        <f>INDEX([1]Opioid_prescription_amounts!$C$2:$E$3144,MATCH(B1424,[1]Opioid_prescription_amounts!$C$2:$C$3144,0),3)</f>
        <v>309.3</v>
      </c>
      <c r="Q1424" t="s">
        <v>1433</v>
      </c>
    </row>
    <row r="1425" spans="2:17" x14ac:dyDescent="0.25">
      <c r="B1425" t="str">
        <f t="shared" si="25"/>
        <v>Grenada</v>
      </c>
      <c r="C1425" t="s">
        <v>1434</v>
      </c>
      <c r="D1425">
        <v>21906</v>
      </c>
      <c r="E1425">
        <v>21905</v>
      </c>
      <c r="F1425">
        <v>21841</v>
      </c>
      <c r="G1425">
        <v>21609</v>
      </c>
      <c r="H1425">
        <v>21620</v>
      </c>
      <c r="I1425">
        <v>21539</v>
      </c>
      <c r="J1425">
        <v>21605</v>
      </c>
      <c r="K1425">
        <v>21452</v>
      </c>
      <c r="L1425">
        <v>21224</v>
      </c>
      <c r="M1425">
        <v>21056</v>
      </c>
      <c r="N1425">
        <v>21055</v>
      </c>
      <c r="O1425">
        <f>INDEX([1]Opioid_prescription_amounts!$C$2:$E$3144,MATCH(B1425,[1]Opioid_prescription_amounts!$C$2:$C$3144,0),2)</f>
        <v>1067.5</v>
      </c>
      <c r="P1425">
        <f>INDEX([1]Opioid_prescription_amounts!$C$2:$E$3144,MATCH(B1425,[1]Opioid_prescription_amounts!$C$2:$C$3144,0),3)</f>
        <v>1027</v>
      </c>
      <c r="Q1425" t="s">
        <v>1434</v>
      </c>
    </row>
    <row r="1426" spans="2:17" x14ac:dyDescent="0.25">
      <c r="B1426" t="str">
        <f t="shared" si="25"/>
        <v>Hancock</v>
      </c>
      <c r="C1426" t="s">
        <v>1435</v>
      </c>
      <c r="D1426">
        <v>43929</v>
      </c>
      <c r="E1426">
        <v>44014</v>
      </c>
      <c r="F1426">
        <v>44081</v>
      </c>
      <c r="G1426">
        <v>44732</v>
      </c>
      <c r="H1426">
        <v>45254</v>
      </c>
      <c r="I1426">
        <v>45512</v>
      </c>
      <c r="J1426">
        <v>45973</v>
      </c>
      <c r="K1426">
        <v>46292</v>
      </c>
      <c r="L1426">
        <v>46646</v>
      </c>
      <c r="M1426">
        <v>47020</v>
      </c>
      <c r="N1426">
        <v>47334</v>
      </c>
      <c r="O1426">
        <f>INDEX([1]Opioid_prescription_amounts!$C$2:$E$3144,MATCH(B1426,[1]Opioid_prescription_amounts!$C$2:$C$3144,0),2)</f>
        <v>247.7</v>
      </c>
      <c r="P1426">
        <f>INDEX([1]Opioid_prescription_amounts!$C$2:$E$3144,MATCH(B1426,[1]Opioid_prescription_amounts!$C$2:$C$3144,0),3)</f>
        <v>396</v>
      </c>
      <c r="Q1426" t="s">
        <v>1435</v>
      </c>
    </row>
    <row r="1427" spans="2:17" x14ac:dyDescent="0.25">
      <c r="B1427" t="str">
        <f t="shared" si="25"/>
        <v>Harrison</v>
      </c>
      <c r="C1427" t="s">
        <v>1436</v>
      </c>
      <c r="D1427">
        <v>187105</v>
      </c>
      <c r="E1427">
        <v>187105</v>
      </c>
      <c r="F1427">
        <v>187849</v>
      </c>
      <c r="G1427">
        <v>191049</v>
      </c>
      <c r="H1427">
        <v>193525</v>
      </c>
      <c r="I1427">
        <v>196131</v>
      </c>
      <c r="J1427">
        <v>198344</v>
      </c>
      <c r="K1427">
        <v>200671</v>
      </c>
      <c r="L1427">
        <v>202531</v>
      </c>
      <c r="M1427">
        <v>204933</v>
      </c>
      <c r="N1427">
        <v>206650</v>
      </c>
      <c r="O1427">
        <f>INDEX([1]Opioid_prescription_amounts!$C$2:$E$3144,MATCH(B1427,[1]Opioid_prescription_amounts!$C$2:$C$3144,0),2)</f>
        <v>533.5</v>
      </c>
      <c r="P1427">
        <f>INDEX([1]Opioid_prescription_amounts!$C$2:$E$3144,MATCH(B1427,[1]Opioid_prescription_amounts!$C$2:$C$3144,0),3)</f>
        <v>708.6</v>
      </c>
      <c r="Q1427" t="s">
        <v>1436</v>
      </c>
    </row>
    <row r="1428" spans="2:17" x14ac:dyDescent="0.25">
      <c r="B1428" t="str">
        <f t="shared" si="25"/>
        <v>Hinds</v>
      </c>
      <c r="C1428" t="s">
        <v>1437</v>
      </c>
      <c r="D1428">
        <v>245285</v>
      </c>
      <c r="E1428">
        <v>245365</v>
      </c>
      <c r="F1428">
        <v>245725</v>
      </c>
      <c r="G1428">
        <v>248182</v>
      </c>
      <c r="H1428">
        <v>247980</v>
      </c>
      <c r="I1428">
        <v>246234</v>
      </c>
      <c r="J1428">
        <v>245278</v>
      </c>
      <c r="K1428">
        <v>244241</v>
      </c>
      <c r="L1428">
        <v>242232</v>
      </c>
      <c r="M1428">
        <v>240033</v>
      </c>
      <c r="N1428">
        <v>237085</v>
      </c>
      <c r="O1428">
        <f>INDEX([1]Opioid_prescription_amounts!$C$2:$E$3144,MATCH(B1428,[1]Opioid_prescription_amounts!$C$2:$C$3144,0),2)</f>
        <v>521.4</v>
      </c>
      <c r="P1428">
        <f>INDEX([1]Opioid_prescription_amounts!$C$2:$E$3144,MATCH(B1428,[1]Opioid_prescription_amounts!$C$2:$C$3144,0),3)</f>
        <v>423.4</v>
      </c>
      <c r="Q1428" t="s">
        <v>1437</v>
      </c>
    </row>
    <row r="1429" spans="2:17" x14ac:dyDescent="0.25">
      <c r="B1429" t="str">
        <f t="shared" si="25"/>
        <v>Holmes</v>
      </c>
      <c r="C1429" t="s">
        <v>1438</v>
      </c>
      <c r="D1429">
        <v>19198</v>
      </c>
      <c r="E1429">
        <v>19483</v>
      </c>
      <c r="F1429">
        <v>19405</v>
      </c>
      <c r="G1429">
        <v>19081</v>
      </c>
      <c r="H1429">
        <v>18925</v>
      </c>
      <c r="I1429">
        <v>18808</v>
      </c>
      <c r="J1429">
        <v>18515</v>
      </c>
      <c r="K1429">
        <v>18371</v>
      </c>
      <c r="L1429">
        <v>18019</v>
      </c>
      <c r="M1429">
        <v>17849</v>
      </c>
      <c r="N1429">
        <v>17622</v>
      </c>
      <c r="O1429">
        <f>INDEX([1]Opioid_prescription_amounts!$C$2:$E$3144,MATCH(B1429,[1]Opioid_prescription_amounts!$C$2:$C$3144,0),2)</f>
        <v>787.5</v>
      </c>
      <c r="P1429">
        <f>INDEX([1]Opioid_prescription_amounts!$C$2:$E$3144,MATCH(B1429,[1]Opioid_prescription_amounts!$C$2:$C$3144,0),3)</f>
        <v>563.29999999999995</v>
      </c>
      <c r="Q1429" t="s">
        <v>1438</v>
      </c>
    </row>
    <row r="1430" spans="2:17" x14ac:dyDescent="0.25">
      <c r="B1430" t="str">
        <f t="shared" si="25"/>
        <v>Humphreys</v>
      </c>
      <c r="C1430" t="s">
        <v>1439</v>
      </c>
      <c r="D1430">
        <v>9375</v>
      </c>
      <c r="E1430">
        <v>9375</v>
      </c>
      <c r="F1430">
        <v>9335</v>
      </c>
      <c r="G1430">
        <v>9317</v>
      </c>
      <c r="H1430">
        <v>9214</v>
      </c>
      <c r="I1430">
        <v>8964</v>
      </c>
      <c r="J1430">
        <v>8795</v>
      </c>
      <c r="K1430">
        <v>8705</v>
      </c>
      <c r="L1430">
        <v>8589</v>
      </c>
      <c r="M1430">
        <v>8349</v>
      </c>
      <c r="N1430">
        <v>8257</v>
      </c>
      <c r="O1430">
        <f>INDEX([1]Opioid_prescription_amounts!$C$2:$E$3144,MATCH(B1430,[1]Opioid_prescription_amounts!$C$2:$C$3144,0),2)</f>
        <v>219.5</v>
      </c>
      <c r="P1430">
        <f>INDEX([1]Opioid_prescription_amounts!$C$2:$E$3144,MATCH(B1430,[1]Opioid_prescription_amounts!$C$2:$C$3144,0),3)</f>
        <v>221.1</v>
      </c>
      <c r="Q1430" t="s">
        <v>1439</v>
      </c>
    </row>
    <row r="1431" spans="2:17" x14ac:dyDescent="0.25">
      <c r="B1431" t="str">
        <f t="shared" si="25"/>
        <v>Issaquena</v>
      </c>
      <c r="C1431" t="s">
        <v>1440</v>
      </c>
      <c r="D1431">
        <v>1406</v>
      </c>
      <c r="E1431">
        <v>1399</v>
      </c>
      <c r="F1431">
        <v>1386</v>
      </c>
      <c r="G1431">
        <v>1388</v>
      </c>
      <c r="H1431">
        <v>1395</v>
      </c>
      <c r="I1431">
        <v>1406</v>
      </c>
      <c r="J1431">
        <v>1387</v>
      </c>
      <c r="K1431">
        <v>1337</v>
      </c>
      <c r="L1431">
        <v>1326</v>
      </c>
      <c r="M1431">
        <v>1341</v>
      </c>
      <c r="N1431">
        <v>1308</v>
      </c>
      <c r="O1431" t="str">
        <f>INDEX([1]Opioid_prescription_amounts!$C$2:$E$3144,MATCH(B1431,[1]Opioid_prescription_amounts!$C$2:$C$3144,0),2)</f>
        <v>N/A</v>
      </c>
      <c r="P1431" t="str">
        <f>INDEX([1]Opioid_prescription_amounts!$C$2:$E$3144,MATCH(B1431,[1]Opioid_prescription_amounts!$C$2:$C$3144,0),3)</f>
        <v>N/A</v>
      </c>
      <c r="Q1431" t="s">
        <v>1440</v>
      </c>
    </row>
    <row r="1432" spans="2:17" x14ac:dyDescent="0.25">
      <c r="B1432" t="str">
        <f t="shared" si="25"/>
        <v>Itawamba</v>
      </c>
      <c r="C1432" t="s">
        <v>1441</v>
      </c>
      <c r="D1432">
        <v>23401</v>
      </c>
      <c r="E1432">
        <v>23401</v>
      </c>
      <c r="F1432">
        <v>23419</v>
      </c>
      <c r="G1432">
        <v>23269</v>
      </c>
      <c r="H1432">
        <v>23300</v>
      </c>
      <c r="I1432">
        <v>23374</v>
      </c>
      <c r="J1432">
        <v>23399</v>
      </c>
      <c r="K1432">
        <v>23548</v>
      </c>
      <c r="L1432">
        <v>23422</v>
      </c>
      <c r="M1432">
        <v>23512</v>
      </c>
      <c r="N1432">
        <v>23517</v>
      </c>
      <c r="O1432">
        <f>INDEX([1]Opioid_prescription_amounts!$C$2:$E$3144,MATCH(B1432,[1]Opioid_prescription_amounts!$C$2:$C$3144,0),2)</f>
        <v>1276.0999999999999</v>
      </c>
      <c r="P1432">
        <f>INDEX([1]Opioid_prescription_amounts!$C$2:$E$3144,MATCH(B1432,[1]Opioid_prescription_amounts!$C$2:$C$3144,0),3)</f>
        <v>906.8</v>
      </c>
      <c r="Q1432" t="s">
        <v>1441</v>
      </c>
    </row>
    <row r="1433" spans="2:17" x14ac:dyDescent="0.25">
      <c r="B1433" t="str">
        <f t="shared" si="25"/>
        <v>Jackson</v>
      </c>
      <c r="C1433" t="s">
        <v>1442</v>
      </c>
      <c r="D1433">
        <v>139668</v>
      </c>
      <c r="E1433">
        <v>139668</v>
      </c>
      <c r="F1433">
        <v>139467</v>
      </c>
      <c r="G1433">
        <v>140015</v>
      </c>
      <c r="H1433">
        <v>139942</v>
      </c>
      <c r="I1433">
        <v>140323</v>
      </c>
      <c r="J1433">
        <v>141439</v>
      </c>
      <c r="K1433">
        <v>141381</v>
      </c>
      <c r="L1433">
        <v>141603</v>
      </c>
      <c r="M1433">
        <v>142369</v>
      </c>
      <c r="N1433">
        <v>143277</v>
      </c>
      <c r="O1433">
        <f>INDEX([1]Opioid_prescription_amounts!$C$2:$E$3144,MATCH(B1433,[1]Opioid_prescription_amounts!$C$2:$C$3144,0),2)</f>
        <v>1026.8</v>
      </c>
      <c r="P1433">
        <f>INDEX([1]Opioid_prescription_amounts!$C$2:$E$3144,MATCH(B1433,[1]Opioid_prescription_amounts!$C$2:$C$3144,0),3)</f>
        <v>902.1</v>
      </c>
      <c r="Q1433" t="s">
        <v>1442</v>
      </c>
    </row>
    <row r="1434" spans="2:17" x14ac:dyDescent="0.25">
      <c r="B1434" t="str">
        <f t="shared" si="25"/>
        <v>Jasper</v>
      </c>
      <c r="C1434" t="s">
        <v>1443</v>
      </c>
      <c r="D1434">
        <v>17062</v>
      </c>
      <c r="E1434">
        <v>17065</v>
      </c>
      <c r="F1434">
        <v>17010</v>
      </c>
      <c r="G1434">
        <v>16853</v>
      </c>
      <c r="H1434">
        <v>16556</v>
      </c>
      <c r="I1434">
        <v>16490</v>
      </c>
      <c r="J1434">
        <v>16531</v>
      </c>
      <c r="K1434">
        <v>16548</v>
      </c>
      <c r="L1434">
        <v>16581</v>
      </c>
      <c r="M1434">
        <v>16556</v>
      </c>
      <c r="N1434">
        <v>16428</v>
      </c>
      <c r="O1434">
        <f>INDEX([1]Opioid_prescription_amounts!$C$2:$E$3144,MATCH(B1434,[1]Opioid_prescription_amounts!$C$2:$C$3144,0),2)</f>
        <v>314.89999999999998</v>
      </c>
      <c r="P1434">
        <f>INDEX([1]Opioid_prescription_amounts!$C$2:$E$3144,MATCH(B1434,[1]Opioid_prescription_amounts!$C$2:$C$3144,0),3)</f>
        <v>407.8</v>
      </c>
      <c r="Q1434" t="s">
        <v>1443</v>
      </c>
    </row>
    <row r="1435" spans="2:17" x14ac:dyDescent="0.25">
      <c r="B1435" t="str">
        <f t="shared" si="25"/>
        <v>Jefferson</v>
      </c>
      <c r="C1435" t="s">
        <v>1444</v>
      </c>
      <c r="D1435">
        <v>7726</v>
      </c>
      <c r="E1435">
        <v>7732</v>
      </c>
      <c r="F1435">
        <v>7721</v>
      </c>
      <c r="G1435">
        <v>7593</v>
      </c>
      <c r="H1435">
        <v>7679</v>
      </c>
      <c r="I1435">
        <v>7653</v>
      </c>
      <c r="J1435">
        <v>7579</v>
      </c>
      <c r="K1435">
        <v>7501</v>
      </c>
      <c r="L1435">
        <v>7311</v>
      </c>
      <c r="M1435">
        <v>7233</v>
      </c>
      <c r="N1435">
        <v>7106</v>
      </c>
      <c r="O1435">
        <f>INDEX([1]Opioid_prescription_amounts!$C$2:$E$3144,MATCH(B1435,[1]Opioid_prescription_amounts!$C$2:$C$3144,0),2)</f>
        <v>1147.5</v>
      </c>
      <c r="P1435">
        <f>INDEX([1]Opioid_prescription_amounts!$C$2:$E$3144,MATCH(B1435,[1]Opioid_prescription_amounts!$C$2:$C$3144,0),3)</f>
        <v>1039.0999999999999</v>
      </c>
      <c r="Q1435" t="s">
        <v>1444</v>
      </c>
    </row>
    <row r="1436" spans="2:17" x14ac:dyDescent="0.25">
      <c r="B1436" t="str">
        <f t="shared" si="25"/>
        <v>Jefferson Davis</v>
      </c>
      <c r="C1436" t="s">
        <v>1445</v>
      </c>
      <c r="D1436">
        <v>12487</v>
      </c>
      <c r="E1436">
        <v>12481</v>
      </c>
      <c r="F1436">
        <v>12472</v>
      </c>
      <c r="G1436">
        <v>12170</v>
      </c>
      <c r="H1436">
        <v>12075</v>
      </c>
      <c r="I1436">
        <v>11954</v>
      </c>
      <c r="J1436">
        <v>11825</v>
      </c>
      <c r="K1436">
        <v>11643</v>
      </c>
      <c r="L1436">
        <v>11450</v>
      </c>
      <c r="M1436">
        <v>11321</v>
      </c>
      <c r="N1436">
        <v>11234</v>
      </c>
      <c r="O1436">
        <f>INDEX([1]Opioid_prescription_amounts!$C$2:$E$3144,MATCH(B1436,[1]Opioid_prescription_amounts!$C$2:$C$3144,0),2)</f>
        <v>854.6</v>
      </c>
      <c r="P1436">
        <f>INDEX([1]Opioid_prescription_amounts!$C$2:$E$3144,MATCH(B1436,[1]Opioid_prescription_amounts!$C$2:$C$3144,0),3)</f>
        <v>741.6</v>
      </c>
      <c r="Q1436" t="s">
        <v>1445</v>
      </c>
    </row>
    <row r="1437" spans="2:17" x14ac:dyDescent="0.25">
      <c r="B1437" t="str">
        <f t="shared" si="25"/>
        <v>Jones</v>
      </c>
      <c r="C1437" t="s">
        <v>1446</v>
      </c>
      <c r="D1437">
        <v>67761</v>
      </c>
      <c r="E1437">
        <v>67769</v>
      </c>
      <c r="F1437">
        <v>67804</v>
      </c>
      <c r="G1437">
        <v>67924</v>
      </c>
      <c r="H1437">
        <v>68425</v>
      </c>
      <c r="I1437">
        <v>68962</v>
      </c>
      <c r="J1437">
        <v>68405</v>
      </c>
      <c r="K1437">
        <v>68630</v>
      </c>
      <c r="L1437">
        <v>68462</v>
      </c>
      <c r="M1437">
        <v>68312</v>
      </c>
      <c r="N1437">
        <v>68461</v>
      </c>
      <c r="O1437">
        <f>INDEX([1]Opioid_prescription_amounts!$C$2:$E$3144,MATCH(B1437,[1]Opioid_prescription_amounts!$C$2:$C$3144,0),2)</f>
        <v>518</v>
      </c>
      <c r="P1437">
        <f>INDEX([1]Opioid_prescription_amounts!$C$2:$E$3144,MATCH(B1437,[1]Opioid_prescription_amounts!$C$2:$C$3144,0),3)</f>
        <v>626.79999999999995</v>
      </c>
      <c r="Q1437" t="s">
        <v>1446</v>
      </c>
    </row>
    <row r="1438" spans="2:17" x14ac:dyDescent="0.25">
      <c r="B1438" t="str">
        <f t="shared" si="25"/>
        <v>Kemper</v>
      </c>
      <c r="C1438" t="s">
        <v>1447</v>
      </c>
      <c r="D1438">
        <v>10456</v>
      </c>
      <c r="E1438">
        <v>10446</v>
      </c>
      <c r="F1438">
        <v>10458</v>
      </c>
      <c r="G1438">
        <v>10293</v>
      </c>
      <c r="H1438">
        <v>10397</v>
      </c>
      <c r="I1438">
        <v>10303</v>
      </c>
      <c r="J1438">
        <v>10230</v>
      </c>
      <c r="K1438">
        <v>10116</v>
      </c>
      <c r="L1438">
        <v>10043</v>
      </c>
      <c r="M1438">
        <v>10119</v>
      </c>
      <c r="N1438">
        <v>10027</v>
      </c>
      <c r="O1438" t="str">
        <f>INDEX([1]Opioid_prescription_amounts!$C$2:$E$3144,MATCH(B1438,[1]Opioid_prescription_amounts!$C$2:$C$3144,0),2)</f>
        <v>N/A</v>
      </c>
      <c r="P1438">
        <f>INDEX([1]Opioid_prescription_amounts!$C$2:$E$3144,MATCH(B1438,[1]Opioid_prescription_amounts!$C$2:$C$3144,0),3)</f>
        <v>352.1</v>
      </c>
      <c r="Q1438" t="s">
        <v>1447</v>
      </c>
    </row>
    <row r="1439" spans="2:17" x14ac:dyDescent="0.25">
      <c r="B1439" t="str">
        <f t="shared" si="25"/>
        <v>Lafayette</v>
      </c>
      <c r="C1439" t="s">
        <v>1448</v>
      </c>
      <c r="D1439">
        <v>47351</v>
      </c>
      <c r="E1439">
        <v>47359</v>
      </c>
      <c r="F1439">
        <v>47567</v>
      </c>
      <c r="G1439">
        <v>48395</v>
      </c>
      <c r="H1439">
        <v>50222</v>
      </c>
      <c r="I1439">
        <v>51563</v>
      </c>
      <c r="J1439">
        <v>52030</v>
      </c>
      <c r="K1439">
        <v>52743</v>
      </c>
      <c r="L1439">
        <v>53492</v>
      </c>
      <c r="M1439">
        <v>54237</v>
      </c>
      <c r="N1439">
        <v>54793</v>
      </c>
      <c r="O1439" t="str">
        <f>INDEX([1]Opioid_prescription_amounts!$C$2:$E$3144,MATCH(B1439,[1]Opioid_prescription_amounts!$C$2:$C$3144,0),2)</f>
        <v>N/A</v>
      </c>
      <c r="P1439">
        <f>INDEX([1]Opioid_prescription_amounts!$C$2:$E$3144,MATCH(B1439,[1]Opioid_prescription_amounts!$C$2:$C$3144,0),3)</f>
        <v>13.1</v>
      </c>
      <c r="Q1439" t="s">
        <v>1448</v>
      </c>
    </row>
    <row r="1440" spans="2:17" x14ac:dyDescent="0.25">
      <c r="B1440" t="str">
        <f t="shared" si="25"/>
        <v>Lamar</v>
      </c>
      <c r="C1440" t="s">
        <v>1449</v>
      </c>
      <c r="D1440">
        <v>55658</v>
      </c>
      <c r="E1440">
        <v>55668</v>
      </c>
      <c r="F1440">
        <v>56042</v>
      </c>
      <c r="G1440">
        <v>57307</v>
      </c>
      <c r="H1440">
        <v>58075</v>
      </c>
      <c r="I1440">
        <v>59103</v>
      </c>
      <c r="J1440">
        <v>60089</v>
      </c>
      <c r="K1440">
        <v>60881</v>
      </c>
      <c r="L1440">
        <v>61272</v>
      </c>
      <c r="M1440">
        <v>61426</v>
      </c>
      <c r="N1440">
        <v>62447</v>
      </c>
      <c r="O1440">
        <f>INDEX([1]Opioid_prescription_amounts!$C$2:$E$3144,MATCH(B1440,[1]Opioid_prescription_amounts!$C$2:$C$3144,0),2)</f>
        <v>343.3</v>
      </c>
      <c r="P1440">
        <f>INDEX([1]Opioid_prescription_amounts!$C$2:$E$3144,MATCH(B1440,[1]Opioid_prescription_amounts!$C$2:$C$3144,0),3)</f>
        <v>800.8</v>
      </c>
      <c r="Q1440" t="s">
        <v>1449</v>
      </c>
    </row>
    <row r="1441" spans="2:17" x14ac:dyDescent="0.25">
      <c r="B1441" t="str">
        <f t="shared" si="25"/>
        <v>Lauderdale</v>
      </c>
      <c r="C1441" t="s">
        <v>1450</v>
      </c>
      <c r="D1441">
        <v>80261</v>
      </c>
      <c r="E1441">
        <v>80267</v>
      </c>
      <c r="F1441">
        <v>80388</v>
      </c>
      <c r="G1441">
        <v>80628</v>
      </c>
      <c r="H1441">
        <v>80244</v>
      </c>
      <c r="I1441">
        <v>80224</v>
      </c>
      <c r="J1441">
        <v>79266</v>
      </c>
      <c r="K1441">
        <v>78336</v>
      </c>
      <c r="L1441">
        <v>77366</v>
      </c>
      <c r="M1441">
        <v>76330</v>
      </c>
      <c r="N1441">
        <v>75317</v>
      </c>
      <c r="O1441">
        <f>INDEX([1]Opioid_prescription_amounts!$C$2:$E$3144,MATCH(B1441,[1]Opioid_prescription_amounts!$C$2:$C$3144,0),2)</f>
        <v>1153.8</v>
      </c>
      <c r="P1441">
        <f>INDEX([1]Opioid_prescription_amounts!$C$2:$E$3144,MATCH(B1441,[1]Opioid_prescription_amounts!$C$2:$C$3144,0),3)</f>
        <v>1156.5999999999999</v>
      </c>
      <c r="Q1441" t="s">
        <v>1450</v>
      </c>
    </row>
    <row r="1442" spans="2:17" x14ac:dyDescent="0.25">
      <c r="B1442" t="str">
        <f t="shared" si="25"/>
        <v>Lawrence</v>
      </c>
      <c r="C1442" t="s">
        <v>1451</v>
      </c>
      <c r="D1442">
        <v>12929</v>
      </c>
      <c r="E1442">
        <v>12929</v>
      </c>
      <c r="F1442">
        <v>12906</v>
      </c>
      <c r="G1442">
        <v>12724</v>
      </c>
      <c r="H1442">
        <v>12666</v>
      </c>
      <c r="I1442">
        <v>12576</v>
      </c>
      <c r="J1442">
        <v>12602</v>
      </c>
      <c r="K1442">
        <v>12672</v>
      </c>
      <c r="L1442">
        <v>12792</v>
      </c>
      <c r="M1442">
        <v>12631</v>
      </c>
      <c r="N1442">
        <v>12455</v>
      </c>
      <c r="O1442">
        <f>INDEX([1]Opioid_prescription_amounts!$C$2:$E$3144,MATCH(B1442,[1]Opioid_prescription_amounts!$C$2:$C$3144,0),2)</f>
        <v>426.4</v>
      </c>
      <c r="P1442">
        <f>INDEX([1]Opioid_prescription_amounts!$C$2:$E$3144,MATCH(B1442,[1]Opioid_prescription_amounts!$C$2:$C$3144,0),3)</f>
        <v>1020.9</v>
      </c>
      <c r="Q1442" t="s">
        <v>1451</v>
      </c>
    </row>
    <row r="1443" spans="2:17" x14ac:dyDescent="0.25">
      <c r="B1443" t="str">
        <f t="shared" si="25"/>
        <v>Leake</v>
      </c>
      <c r="C1443" t="s">
        <v>1452</v>
      </c>
      <c r="D1443">
        <v>23805</v>
      </c>
      <c r="E1443">
        <v>23803</v>
      </c>
      <c r="F1443">
        <v>23738</v>
      </c>
      <c r="G1443">
        <v>23252</v>
      </c>
      <c r="H1443">
        <v>23193</v>
      </c>
      <c r="I1443">
        <v>23264</v>
      </c>
      <c r="J1443">
        <v>23179</v>
      </c>
      <c r="K1443">
        <v>22779</v>
      </c>
      <c r="L1443">
        <v>22795</v>
      </c>
      <c r="M1443">
        <v>22832</v>
      </c>
      <c r="N1443">
        <v>22763</v>
      </c>
      <c r="O1443">
        <f>INDEX([1]Opioid_prescription_amounts!$C$2:$E$3144,MATCH(B1443,[1]Opioid_prescription_amounts!$C$2:$C$3144,0),2)</f>
        <v>581.1</v>
      </c>
      <c r="P1443">
        <f>INDEX([1]Opioid_prescription_amounts!$C$2:$E$3144,MATCH(B1443,[1]Opioid_prescription_amounts!$C$2:$C$3144,0),3)</f>
        <v>651</v>
      </c>
      <c r="Q1443" t="s">
        <v>1452</v>
      </c>
    </row>
    <row r="1444" spans="2:17" x14ac:dyDescent="0.25">
      <c r="B1444" t="str">
        <f t="shared" si="25"/>
        <v>Lee</v>
      </c>
      <c r="C1444" t="s">
        <v>1453</v>
      </c>
      <c r="D1444">
        <v>82910</v>
      </c>
      <c r="E1444">
        <v>82910</v>
      </c>
      <c r="F1444">
        <v>82879</v>
      </c>
      <c r="G1444">
        <v>84022</v>
      </c>
      <c r="H1444">
        <v>84793</v>
      </c>
      <c r="I1444">
        <v>84966</v>
      </c>
      <c r="J1444">
        <v>84761</v>
      </c>
      <c r="K1444">
        <v>84743</v>
      </c>
      <c r="L1444">
        <v>84834</v>
      </c>
      <c r="M1444">
        <v>85034</v>
      </c>
      <c r="N1444">
        <v>85202</v>
      </c>
      <c r="O1444">
        <f>INDEX([1]Opioid_prescription_amounts!$C$2:$E$3144,MATCH(B1444,[1]Opioid_prescription_amounts!$C$2:$C$3144,0),2)</f>
        <v>502.1</v>
      </c>
      <c r="P1444">
        <f>INDEX([1]Opioid_prescription_amounts!$C$2:$E$3144,MATCH(B1444,[1]Opioid_prescription_amounts!$C$2:$C$3144,0),3)</f>
        <v>404.4</v>
      </c>
      <c r="Q1444" t="s">
        <v>1453</v>
      </c>
    </row>
    <row r="1445" spans="2:17" x14ac:dyDescent="0.25">
      <c r="B1445" t="str">
        <f t="shared" si="25"/>
        <v>Leflore</v>
      </c>
      <c r="C1445" t="s">
        <v>1454</v>
      </c>
      <c r="D1445">
        <v>32317</v>
      </c>
      <c r="E1445">
        <v>32382</v>
      </c>
      <c r="F1445">
        <v>32418</v>
      </c>
      <c r="G1445">
        <v>32067</v>
      </c>
      <c r="H1445">
        <v>30800</v>
      </c>
      <c r="I1445">
        <v>30752</v>
      </c>
      <c r="J1445">
        <v>30716</v>
      </c>
      <c r="K1445">
        <v>30261</v>
      </c>
      <c r="L1445">
        <v>29799</v>
      </c>
      <c r="M1445">
        <v>29324</v>
      </c>
      <c r="N1445">
        <v>28919</v>
      </c>
      <c r="O1445">
        <f>INDEX([1]Opioid_prescription_amounts!$C$2:$E$3144,MATCH(B1445,[1]Opioid_prescription_amounts!$C$2:$C$3144,0),2)</f>
        <v>650.9</v>
      </c>
      <c r="P1445">
        <f>INDEX([1]Opioid_prescription_amounts!$C$2:$E$3144,MATCH(B1445,[1]Opioid_prescription_amounts!$C$2:$C$3144,0),3)</f>
        <v>681.6</v>
      </c>
      <c r="Q1445" t="s">
        <v>1454</v>
      </c>
    </row>
    <row r="1446" spans="2:17" x14ac:dyDescent="0.25">
      <c r="B1446" t="str">
        <f t="shared" si="25"/>
        <v>Lincoln</v>
      </c>
      <c r="C1446" t="s">
        <v>1455</v>
      </c>
      <c r="D1446">
        <v>34869</v>
      </c>
      <c r="E1446">
        <v>34870</v>
      </c>
      <c r="F1446">
        <v>34901</v>
      </c>
      <c r="G1446">
        <v>34870</v>
      </c>
      <c r="H1446">
        <v>34848</v>
      </c>
      <c r="I1446">
        <v>34728</v>
      </c>
      <c r="J1446">
        <v>34739</v>
      </c>
      <c r="K1446">
        <v>34524</v>
      </c>
      <c r="L1446">
        <v>34373</v>
      </c>
      <c r="M1446">
        <v>34320</v>
      </c>
      <c r="N1446">
        <v>34205</v>
      </c>
      <c r="O1446">
        <f>INDEX([1]Opioid_prescription_amounts!$C$2:$E$3144,MATCH(B1446,[1]Opioid_prescription_amounts!$C$2:$C$3144,0),2)</f>
        <v>224.3</v>
      </c>
      <c r="P1446">
        <f>INDEX([1]Opioid_prescription_amounts!$C$2:$E$3144,MATCH(B1446,[1]Opioid_prescription_amounts!$C$2:$C$3144,0),3)</f>
        <v>520.6</v>
      </c>
      <c r="Q1446" t="s">
        <v>1455</v>
      </c>
    </row>
    <row r="1447" spans="2:17" x14ac:dyDescent="0.25">
      <c r="B1447" t="str">
        <f t="shared" si="25"/>
        <v>Lowndes</v>
      </c>
      <c r="C1447" t="s">
        <v>1456</v>
      </c>
      <c r="D1447">
        <v>59779</v>
      </c>
      <c r="E1447">
        <v>59779</v>
      </c>
      <c r="F1447">
        <v>59796</v>
      </c>
      <c r="G1447">
        <v>59613</v>
      </c>
      <c r="H1447">
        <v>59606</v>
      </c>
      <c r="I1447">
        <v>59811</v>
      </c>
      <c r="J1447">
        <v>59813</v>
      </c>
      <c r="K1447">
        <v>59695</v>
      </c>
      <c r="L1447">
        <v>59558</v>
      </c>
      <c r="M1447">
        <v>59189</v>
      </c>
      <c r="N1447">
        <v>58930</v>
      </c>
      <c r="O1447">
        <f>INDEX([1]Opioid_prescription_amounts!$C$2:$E$3144,MATCH(B1447,[1]Opioid_prescription_amounts!$C$2:$C$3144,0),2)</f>
        <v>76.8</v>
      </c>
      <c r="P1447">
        <f>INDEX([1]Opioid_prescription_amounts!$C$2:$E$3144,MATCH(B1447,[1]Opioid_prescription_amounts!$C$2:$C$3144,0),3)</f>
        <v>1.2</v>
      </c>
      <c r="Q1447" t="s">
        <v>1456</v>
      </c>
    </row>
    <row r="1448" spans="2:17" x14ac:dyDescent="0.25">
      <c r="B1448" t="str">
        <f t="shared" si="25"/>
        <v>Madison</v>
      </c>
      <c r="C1448" t="s">
        <v>1457</v>
      </c>
      <c r="D1448">
        <v>95203</v>
      </c>
      <c r="E1448">
        <v>95203</v>
      </c>
      <c r="F1448">
        <v>95538</v>
      </c>
      <c r="G1448">
        <v>96950</v>
      </c>
      <c r="H1448">
        <v>98065</v>
      </c>
      <c r="I1448">
        <v>99496</v>
      </c>
      <c r="J1448">
        <v>100860</v>
      </c>
      <c r="K1448">
        <v>102475</v>
      </c>
      <c r="L1448">
        <v>103892</v>
      </c>
      <c r="M1448">
        <v>104632</v>
      </c>
      <c r="N1448">
        <v>105630</v>
      </c>
      <c r="O1448">
        <f>INDEX([1]Opioid_prescription_amounts!$C$2:$E$3144,MATCH(B1448,[1]Opioid_prescription_amounts!$C$2:$C$3144,0),2)</f>
        <v>985.4</v>
      </c>
      <c r="P1448">
        <f>INDEX([1]Opioid_prescription_amounts!$C$2:$E$3144,MATCH(B1448,[1]Opioid_prescription_amounts!$C$2:$C$3144,0),3)</f>
        <v>882.9</v>
      </c>
      <c r="Q1448" t="s">
        <v>1457</v>
      </c>
    </row>
    <row r="1449" spans="2:17" x14ac:dyDescent="0.25">
      <c r="B1449" t="str">
        <f t="shared" si="25"/>
        <v>Marion</v>
      </c>
      <c r="C1449" t="s">
        <v>1458</v>
      </c>
      <c r="D1449">
        <v>27088</v>
      </c>
      <c r="E1449">
        <v>27085</v>
      </c>
      <c r="F1449">
        <v>26997</v>
      </c>
      <c r="G1449">
        <v>26676</v>
      </c>
      <c r="H1449">
        <v>26334</v>
      </c>
      <c r="I1449">
        <v>26063</v>
      </c>
      <c r="J1449">
        <v>25682</v>
      </c>
      <c r="K1449">
        <v>25411</v>
      </c>
      <c r="L1449">
        <v>25100</v>
      </c>
      <c r="M1449">
        <v>25103</v>
      </c>
      <c r="N1449">
        <v>24715</v>
      </c>
      <c r="O1449">
        <f>INDEX([1]Opioid_prescription_amounts!$C$2:$E$3144,MATCH(B1449,[1]Opioid_prescription_amounts!$C$2:$C$3144,0),2)</f>
        <v>2050</v>
      </c>
      <c r="P1449">
        <f>INDEX([1]Opioid_prescription_amounts!$C$2:$E$3144,MATCH(B1449,[1]Opioid_prescription_amounts!$C$2:$C$3144,0),3)</f>
        <v>2111.9</v>
      </c>
      <c r="Q1449" t="s">
        <v>1458</v>
      </c>
    </row>
    <row r="1450" spans="2:17" x14ac:dyDescent="0.25">
      <c r="B1450" t="str">
        <f t="shared" si="25"/>
        <v>Marshall</v>
      </c>
      <c r="C1450" t="s">
        <v>1459</v>
      </c>
      <c r="D1450">
        <v>37144</v>
      </c>
      <c r="E1450">
        <v>37145</v>
      </c>
      <c r="F1450">
        <v>37057</v>
      </c>
      <c r="G1450">
        <v>36749</v>
      </c>
      <c r="H1450">
        <v>36549</v>
      </c>
      <c r="I1450">
        <v>36454</v>
      </c>
      <c r="J1450">
        <v>36173</v>
      </c>
      <c r="K1450">
        <v>35892</v>
      </c>
      <c r="L1450">
        <v>35786</v>
      </c>
      <c r="M1450">
        <v>35635</v>
      </c>
      <c r="N1450">
        <v>35451</v>
      </c>
      <c r="O1450">
        <f>INDEX([1]Opioid_prescription_amounts!$C$2:$E$3144,MATCH(B1450,[1]Opioid_prescription_amounts!$C$2:$C$3144,0),2)</f>
        <v>1780.3</v>
      </c>
      <c r="P1450">
        <f>INDEX([1]Opioid_prescription_amounts!$C$2:$E$3144,MATCH(B1450,[1]Opioid_prescription_amounts!$C$2:$C$3144,0),3)</f>
        <v>1837.2</v>
      </c>
      <c r="Q1450" t="s">
        <v>1459</v>
      </c>
    </row>
    <row r="1451" spans="2:17" x14ac:dyDescent="0.25">
      <c r="B1451" t="str">
        <f t="shared" si="25"/>
        <v>Monroe</v>
      </c>
      <c r="C1451" t="s">
        <v>1460</v>
      </c>
      <c r="D1451">
        <v>36989</v>
      </c>
      <c r="E1451">
        <v>36989</v>
      </c>
      <c r="F1451">
        <v>36928</v>
      </c>
      <c r="G1451">
        <v>36611</v>
      </c>
      <c r="H1451">
        <v>36416</v>
      </c>
      <c r="I1451">
        <v>36157</v>
      </c>
      <c r="J1451">
        <v>36062</v>
      </c>
      <c r="K1451">
        <v>35827</v>
      </c>
      <c r="L1451">
        <v>35897</v>
      </c>
      <c r="M1451">
        <v>35852</v>
      </c>
      <c r="N1451">
        <v>35564</v>
      </c>
      <c r="O1451">
        <f>INDEX([1]Opioid_prescription_amounts!$C$2:$E$3144,MATCH(B1451,[1]Opioid_prescription_amounts!$C$2:$C$3144,0),2)</f>
        <v>752</v>
      </c>
      <c r="P1451">
        <f>INDEX([1]Opioid_prescription_amounts!$C$2:$E$3144,MATCH(B1451,[1]Opioid_prescription_amounts!$C$2:$C$3144,0),3)</f>
        <v>831.2</v>
      </c>
      <c r="Q1451" t="s">
        <v>1460</v>
      </c>
    </row>
    <row r="1452" spans="2:17" x14ac:dyDescent="0.25">
      <c r="B1452" t="str">
        <f t="shared" si="25"/>
        <v>Montgomery</v>
      </c>
      <c r="C1452" t="s">
        <v>1461</v>
      </c>
      <c r="D1452">
        <v>10925</v>
      </c>
      <c r="E1452">
        <v>10926</v>
      </c>
      <c r="F1452">
        <v>10894</v>
      </c>
      <c r="G1452">
        <v>10769</v>
      </c>
      <c r="H1452">
        <v>10600</v>
      </c>
      <c r="I1452">
        <v>10577</v>
      </c>
      <c r="J1452">
        <v>10361</v>
      </c>
      <c r="K1452">
        <v>10194</v>
      </c>
      <c r="L1452">
        <v>10236</v>
      </c>
      <c r="M1452">
        <v>10175</v>
      </c>
      <c r="N1452">
        <v>10023</v>
      </c>
      <c r="O1452">
        <f>INDEX([1]Opioid_prescription_amounts!$C$2:$E$3144,MATCH(B1452,[1]Opioid_prescription_amounts!$C$2:$C$3144,0),2)</f>
        <v>669.6</v>
      </c>
      <c r="P1452">
        <f>INDEX([1]Opioid_prescription_amounts!$C$2:$E$3144,MATCH(B1452,[1]Opioid_prescription_amounts!$C$2:$C$3144,0),3)</f>
        <v>547.4</v>
      </c>
      <c r="Q1452" t="s">
        <v>1461</v>
      </c>
    </row>
    <row r="1453" spans="2:17" x14ac:dyDescent="0.25">
      <c r="B1453" t="str">
        <f t="shared" si="25"/>
        <v>Neshoba</v>
      </c>
      <c r="C1453" t="s">
        <v>1462</v>
      </c>
      <c r="D1453">
        <v>29676</v>
      </c>
      <c r="E1453">
        <v>29685</v>
      </c>
      <c r="F1453">
        <v>29686</v>
      </c>
      <c r="G1453">
        <v>29743</v>
      </c>
      <c r="H1453">
        <v>29727</v>
      </c>
      <c r="I1453">
        <v>29519</v>
      </c>
      <c r="J1453">
        <v>29444</v>
      </c>
      <c r="K1453">
        <v>29463</v>
      </c>
      <c r="L1453">
        <v>29455</v>
      </c>
      <c r="M1453">
        <v>29393</v>
      </c>
      <c r="N1453">
        <v>29125</v>
      </c>
      <c r="O1453">
        <f>INDEX([1]Opioid_prescription_amounts!$C$2:$E$3144,MATCH(B1453,[1]Opioid_prescription_amounts!$C$2:$C$3144,0),2)</f>
        <v>1166</v>
      </c>
      <c r="P1453">
        <f>INDEX([1]Opioid_prescription_amounts!$C$2:$E$3144,MATCH(B1453,[1]Opioid_prescription_amounts!$C$2:$C$3144,0),3)</f>
        <v>1228.3</v>
      </c>
      <c r="Q1453" t="s">
        <v>1462</v>
      </c>
    </row>
    <row r="1454" spans="2:17" x14ac:dyDescent="0.25">
      <c r="B1454" t="str">
        <f t="shared" si="25"/>
        <v>Newton</v>
      </c>
      <c r="C1454" t="s">
        <v>1463</v>
      </c>
      <c r="D1454">
        <v>21720</v>
      </c>
      <c r="E1454">
        <v>21720</v>
      </c>
      <c r="F1454">
        <v>21664</v>
      </c>
      <c r="G1454">
        <v>21424</v>
      </c>
      <c r="H1454">
        <v>21500</v>
      </c>
      <c r="I1454">
        <v>21525</v>
      </c>
      <c r="J1454">
        <v>21714</v>
      </c>
      <c r="K1454">
        <v>21574</v>
      </c>
      <c r="L1454">
        <v>21467</v>
      </c>
      <c r="M1454">
        <v>21424</v>
      </c>
      <c r="N1454">
        <v>21443</v>
      </c>
      <c r="O1454" t="str">
        <f>INDEX([1]Opioid_prescription_amounts!$C$2:$E$3144,MATCH(B1454,[1]Opioid_prescription_amounts!$C$2:$C$3144,0),2)</f>
        <v>N/A</v>
      </c>
      <c r="P1454">
        <f>INDEX([1]Opioid_prescription_amounts!$C$2:$E$3144,MATCH(B1454,[1]Opioid_prescription_amounts!$C$2:$C$3144,0),3)</f>
        <v>14.2</v>
      </c>
      <c r="Q1454" t="s">
        <v>1463</v>
      </c>
    </row>
    <row r="1455" spans="2:17" x14ac:dyDescent="0.25">
      <c r="B1455" t="str">
        <f t="shared" si="25"/>
        <v>Noxubee</v>
      </c>
      <c r="C1455" t="s">
        <v>1464</v>
      </c>
      <c r="D1455">
        <v>11545</v>
      </c>
      <c r="E1455">
        <v>11545</v>
      </c>
      <c r="F1455">
        <v>11480</v>
      </c>
      <c r="G1455">
        <v>11290</v>
      </c>
      <c r="H1455">
        <v>11149</v>
      </c>
      <c r="I1455">
        <v>11052</v>
      </c>
      <c r="J1455">
        <v>11063</v>
      </c>
      <c r="K1455">
        <v>10935</v>
      </c>
      <c r="L1455">
        <v>10876</v>
      </c>
      <c r="M1455">
        <v>10732</v>
      </c>
      <c r="N1455">
        <v>10535</v>
      </c>
      <c r="O1455">
        <f>INDEX([1]Opioid_prescription_amounts!$C$2:$E$3144,MATCH(B1455,[1]Opioid_prescription_amounts!$C$2:$C$3144,0),2)</f>
        <v>476.9</v>
      </c>
      <c r="P1455">
        <f>INDEX([1]Opioid_prescription_amounts!$C$2:$E$3144,MATCH(B1455,[1]Opioid_prescription_amounts!$C$2:$C$3144,0),3)</f>
        <v>414.7</v>
      </c>
      <c r="Q1455" t="s">
        <v>1464</v>
      </c>
    </row>
    <row r="1456" spans="2:17" x14ac:dyDescent="0.25">
      <c r="B1456" t="str">
        <f t="shared" si="25"/>
        <v>Oktibbeha</v>
      </c>
      <c r="C1456" t="s">
        <v>1465</v>
      </c>
      <c r="D1456">
        <v>47671</v>
      </c>
      <c r="E1456">
        <v>47671</v>
      </c>
      <c r="F1456">
        <v>47737</v>
      </c>
      <c r="G1456">
        <v>47770</v>
      </c>
      <c r="H1456">
        <v>48835</v>
      </c>
      <c r="I1456">
        <v>49121</v>
      </c>
      <c r="J1456">
        <v>49081</v>
      </c>
      <c r="K1456">
        <v>49516</v>
      </c>
      <c r="L1456">
        <v>49532</v>
      </c>
      <c r="M1456">
        <v>49675</v>
      </c>
      <c r="N1456">
        <v>49599</v>
      </c>
      <c r="O1456">
        <f>INDEX([1]Opioid_prescription_amounts!$C$2:$E$3144,MATCH(B1456,[1]Opioid_prescription_amounts!$C$2:$C$3144,0),2)</f>
        <v>373.3</v>
      </c>
      <c r="P1456">
        <f>INDEX([1]Opioid_prescription_amounts!$C$2:$E$3144,MATCH(B1456,[1]Opioid_prescription_amounts!$C$2:$C$3144,0),3)</f>
        <v>357.9</v>
      </c>
      <c r="Q1456" t="s">
        <v>1465</v>
      </c>
    </row>
    <row r="1457" spans="2:17" x14ac:dyDescent="0.25">
      <c r="B1457" t="str">
        <f t="shared" si="25"/>
        <v>Panola</v>
      </c>
      <c r="C1457" t="s">
        <v>1466</v>
      </c>
      <c r="D1457">
        <v>34707</v>
      </c>
      <c r="E1457">
        <v>34698</v>
      </c>
      <c r="F1457">
        <v>34640</v>
      </c>
      <c r="G1457">
        <v>34472</v>
      </c>
      <c r="H1457">
        <v>34425</v>
      </c>
      <c r="I1457">
        <v>34399</v>
      </c>
      <c r="J1457">
        <v>34455</v>
      </c>
      <c r="K1457">
        <v>34199</v>
      </c>
      <c r="L1457">
        <v>34241</v>
      </c>
      <c r="M1457">
        <v>34141</v>
      </c>
      <c r="N1457">
        <v>34178</v>
      </c>
      <c r="O1457">
        <f>INDEX([1]Opioid_prescription_amounts!$C$2:$E$3144,MATCH(B1457,[1]Opioid_prescription_amounts!$C$2:$C$3144,0),2)</f>
        <v>782.4</v>
      </c>
      <c r="P1457">
        <f>INDEX([1]Opioid_prescription_amounts!$C$2:$E$3144,MATCH(B1457,[1]Opioid_prescription_amounts!$C$2:$C$3144,0),3)</f>
        <v>537.79999999999995</v>
      </c>
      <c r="Q1457" t="s">
        <v>1466</v>
      </c>
    </row>
    <row r="1458" spans="2:17" x14ac:dyDescent="0.25">
      <c r="B1458" t="str">
        <f t="shared" si="25"/>
        <v>Pearl River</v>
      </c>
      <c r="C1458" t="s">
        <v>1467</v>
      </c>
      <c r="D1458">
        <v>55834</v>
      </c>
      <c r="E1458">
        <v>55752</v>
      </c>
      <c r="F1458">
        <v>55705</v>
      </c>
      <c r="G1458">
        <v>55448</v>
      </c>
      <c r="H1458">
        <v>55007</v>
      </c>
      <c r="I1458">
        <v>54844</v>
      </c>
      <c r="J1458">
        <v>55134</v>
      </c>
      <c r="K1458">
        <v>54947</v>
      </c>
      <c r="L1458">
        <v>55037</v>
      </c>
      <c r="M1458">
        <v>55239</v>
      </c>
      <c r="N1458">
        <v>55387</v>
      </c>
      <c r="O1458">
        <f>INDEX([1]Opioid_prescription_amounts!$C$2:$E$3144,MATCH(B1458,[1]Opioid_prescription_amounts!$C$2:$C$3144,0),2)</f>
        <v>1080.8</v>
      </c>
      <c r="P1458">
        <f>INDEX([1]Opioid_prescription_amounts!$C$2:$E$3144,MATCH(B1458,[1]Opioid_prescription_amounts!$C$2:$C$3144,0),3)</f>
        <v>1214.9000000000001</v>
      </c>
      <c r="Q1458" t="s">
        <v>1467</v>
      </c>
    </row>
    <row r="1459" spans="2:17" x14ac:dyDescent="0.25">
      <c r="B1459" t="str">
        <f t="shared" si="25"/>
        <v>Perry</v>
      </c>
      <c r="C1459" t="s">
        <v>1468</v>
      </c>
      <c r="D1459">
        <v>12250</v>
      </c>
      <c r="E1459">
        <v>12249</v>
      </c>
      <c r="F1459">
        <v>12232</v>
      </c>
      <c r="G1459">
        <v>12149</v>
      </c>
      <c r="H1459">
        <v>11993</v>
      </c>
      <c r="I1459">
        <v>12008</v>
      </c>
      <c r="J1459">
        <v>12051</v>
      </c>
      <c r="K1459">
        <v>12069</v>
      </c>
      <c r="L1459">
        <v>12057</v>
      </c>
      <c r="M1459">
        <v>12030</v>
      </c>
      <c r="N1459">
        <v>11931</v>
      </c>
      <c r="O1459" t="str">
        <f>INDEX([1]Opioid_prescription_amounts!$C$2:$E$3144,MATCH(B1459,[1]Opioid_prescription_amounts!$C$2:$C$3144,0),2)</f>
        <v>N/A</v>
      </c>
      <c r="P1459">
        <f>INDEX([1]Opioid_prescription_amounts!$C$2:$E$3144,MATCH(B1459,[1]Opioid_prescription_amounts!$C$2:$C$3144,0),3)</f>
        <v>21.6</v>
      </c>
      <c r="Q1459" t="s">
        <v>1468</v>
      </c>
    </row>
    <row r="1460" spans="2:17" x14ac:dyDescent="0.25">
      <c r="B1460" t="str">
        <f t="shared" si="25"/>
        <v>Pike</v>
      </c>
      <c r="C1460" t="s">
        <v>1469</v>
      </c>
      <c r="D1460">
        <v>40404</v>
      </c>
      <c r="E1460">
        <v>40407</v>
      </c>
      <c r="F1460">
        <v>40448</v>
      </c>
      <c r="G1460">
        <v>40438</v>
      </c>
      <c r="H1460">
        <v>40095</v>
      </c>
      <c r="I1460">
        <v>39949</v>
      </c>
      <c r="J1460">
        <v>39957</v>
      </c>
      <c r="K1460">
        <v>39927</v>
      </c>
      <c r="L1460">
        <v>39638</v>
      </c>
      <c r="M1460">
        <v>39602</v>
      </c>
      <c r="N1460">
        <v>39563</v>
      </c>
      <c r="O1460">
        <f>INDEX([1]Opioid_prescription_amounts!$C$2:$E$3144,MATCH(B1460,[1]Opioid_prescription_amounts!$C$2:$C$3144,0),2)</f>
        <v>764.6</v>
      </c>
      <c r="P1460">
        <f>INDEX([1]Opioid_prescription_amounts!$C$2:$E$3144,MATCH(B1460,[1]Opioid_prescription_amounts!$C$2:$C$3144,0),3)</f>
        <v>663.8</v>
      </c>
      <c r="Q1460" t="s">
        <v>1469</v>
      </c>
    </row>
    <row r="1461" spans="2:17" x14ac:dyDescent="0.25">
      <c r="B1461" t="str">
        <f t="shared" si="25"/>
        <v>Pontotoc</v>
      </c>
      <c r="C1461" t="s">
        <v>1470</v>
      </c>
      <c r="D1461">
        <v>29957</v>
      </c>
      <c r="E1461">
        <v>29957</v>
      </c>
      <c r="F1461">
        <v>30057</v>
      </c>
      <c r="G1461">
        <v>29781</v>
      </c>
      <c r="H1461">
        <v>30305</v>
      </c>
      <c r="I1461">
        <v>30680</v>
      </c>
      <c r="J1461">
        <v>30795</v>
      </c>
      <c r="K1461">
        <v>30857</v>
      </c>
      <c r="L1461">
        <v>31452</v>
      </c>
      <c r="M1461">
        <v>31640</v>
      </c>
      <c r="N1461">
        <v>31833</v>
      </c>
      <c r="O1461">
        <f>INDEX([1]Opioid_prescription_amounts!$C$2:$E$3144,MATCH(B1461,[1]Opioid_prescription_amounts!$C$2:$C$3144,0),2)</f>
        <v>674.6</v>
      </c>
      <c r="P1461">
        <f>INDEX([1]Opioid_prescription_amounts!$C$2:$E$3144,MATCH(B1461,[1]Opioid_prescription_amounts!$C$2:$C$3144,0),3)</f>
        <v>602</v>
      </c>
      <c r="Q1461" t="s">
        <v>1470</v>
      </c>
    </row>
    <row r="1462" spans="2:17" x14ac:dyDescent="0.25">
      <c r="B1462" t="str">
        <f t="shared" si="25"/>
        <v>Prentiss</v>
      </c>
      <c r="C1462" t="s">
        <v>1471</v>
      </c>
      <c r="D1462">
        <v>25276</v>
      </c>
      <c r="E1462">
        <v>25276</v>
      </c>
      <c r="F1462">
        <v>25227</v>
      </c>
      <c r="G1462">
        <v>25356</v>
      </c>
      <c r="H1462">
        <v>25353</v>
      </c>
      <c r="I1462">
        <v>25470</v>
      </c>
      <c r="J1462">
        <v>25408</v>
      </c>
      <c r="K1462">
        <v>25441</v>
      </c>
      <c r="L1462">
        <v>25395</v>
      </c>
      <c r="M1462">
        <v>25241</v>
      </c>
      <c r="N1462">
        <v>25315</v>
      </c>
      <c r="O1462">
        <f>INDEX([1]Opioid_prescription_amounts!$C$2:$E$3144,MATCH(B1462,[1]Opioid_prescription_amounts!$C$2:$C$3144,0),2)</f>
        <v>774.4</v>
      </c>
      <c r="P1462">
        <f>INDEX([1]Opioid_prescription_amounts!$C$2:$E$3144,MATCH(B1462,[1]Opioid_prescription_amounts!$C$2:$C$3144,0),3)</f>
        <v>706.9</v>
      </c>
      <c r="Q1462" t="s">
        <v>1471</v>
      </c>
    </row>
    <row r="1463" spans="2:17" x14ac:dyDescent="0.25">
      <c r="B1463" t="str">
        <f t="shared" si="25"/>
        <v>Quitman</v>
      </c>
      <c r="C1463" t="s">
        <v>1472</v>
      </c>
      <c r="D1463">
        <v>8223</v>
      </c>
      <c r="E1463">
        <v>8222</v>
      </c>
      <c r="F1463">
        <v>8158</v>
      </c>
      <c r="G1463">
        <v>8055</v>
      </c>
      <c r="H1463">
        <v>7802</v>
      </c>
      <c r="I1463">
        <v>7817</v>
      </c>
      <c r="J1463">
        <v>7691</v>
      </c>
      <c r="K1463">
        <v>7514</v>
      </c>
      <c r="L1463">
        <v>7368</v>
      </c>
      <c r="M1463">
        <v>7236</v>
      </c>
      <c r="N1463">
        <v>7051</v>
      </c>
      <c r="O1463" t="str">
        <f>INDEX([1]Opioid_prescription_amounts!$C$2:$E$3144,MATCH(B1463,[1]Opioid_prescription_amounts!$C$2:$C$3144,0),2)</f>
        <v>N/A</v>
      </c>
      <c r="P1463" t="str">
        <f>INDEX([1]Opioid_prescription_amounts!$C$2:$E$3144,MATCH(B1463,[1]Opioid_prescription_amounts!$C$2:$C$3144,0),3)</f>
        <v>N/A</v>
      </c>
      <c r="Q1463" t="s">
        <v>1472</v>
      </c>
    </row>
    <row r="1464" spans="2:17" x14ac:dyDescent="0.25">
      <c r="B1464" t="str">
        <f t="shared" si="25"/>
        <v>Rankin</v>
      </c>
      <c r="C1464" t="s">
        <v>1473</v>
      </c>
      <c r="D1464">
        <v>141617</v>
      </c>
      <c r="E1464">
        <v>142054</v>
      </c>
      <c r="F1464">
        <v>142517</v>
      </c>
      <c r="G1464">
        <v>144195</v>
      </c>
      <c r="H1464">
        <v>145804</v>
      </c>
      <c r="I1464">
        <v>147324</v>
      </c>
      <c r="J1464">
        <v>148425</v>
      </c>
      <c r="K1464">
        <v>149429</v>
      </c>
      <c r="L1464">
        <v>151527</v>
      </c>
      <c r="M1464">
        <v>152919</v>
      </c>
      <c r="N1464">
        <v>153902</v>
      </c>
      <c r="O1464">
        <f>INDEX([1]Opioid_prescription_amounts!$C$2:$E$3144,MATCH(B1464,[1]Opioid_prescription_amounts!$C$2:$C$3144,0),2)</f>
        <v>749.5</v>
      </c>
      <c r="P1464">
        <f>INDEX([1]Opioid_prescription_amounts!$C$2:$E$3144,MATCH(B1464,[1]Opioid_prescription_amounts!$C$2:$C$3144,0),3)</f>
        <v>695</v>
      </c>
      <c r="Q1464" t="s">
        <v>1473</v>
      </c>
    </row>
    <row r="1465" spans="2:17" x14ac:dyDescent="0.25">
      <c r="B1465" t="str">
        <f t="shared" si="25"/>
        <v>Scott</v>
      </c>
      <c r="C1465" t="s">
        <v>1474</v>
      </c>
      <c r="D1465">
        <v>28264</v>
      </c>
      <c r="E1465">
        <v>28260</v>
      </c>
      <c r="F1465">
        <v>28337</v>
      </c>
      <c r="G1465">
        <v>28379</v>
      </c>
      <c r="H1465">
        <v>28359</v>
      </c>
      <c r="I1465">
        <v>28335</v>
      </c>
      <c r="J1465">
        <v>28552</v>
      </c>
      <c r="K1465">
        <v>28446</v>
      </c>
      <c r="L1465">
        <v>28359</v>
      </c>
      <c r="M1465">
        <v>28429</v>
      </c>
      <c r="N1465">
        <v>28287</v>
      </c>
      <c r="O1465">
        <f>INDEX([1]Opioid_prescription_amounts!$C$2:$E$3144,MATCH(B1465,[1]Opioid_prescription_amounts!$C$2:$C$3144,0),2)</f>
        <v>2048</v>
      </c>
      <c r="P1465">
        <f>INDEX([1]Opioid_prescription_amounts!$C$2:$E$3144,MATCH(B1465,[1]Opioid_prescription_amounts!$C$2:$C$3144,0),3)</f>
        <v>1463.8</v>
      </c>
      <c r="Q1465" t="s">
        <v>1474</v>
      </c>
    </row>
    <row r="1466" spans="2:17" x14ac:dyDescent="0.25">
      <c r="B1466" t="str">
        <f t="shared" si="25"/>
        <v>Sharkey</v>
      </c>
      <c r="C1466" t="s">
        <v>1475</v>
      </c>
      <c r="D1466">
        <v>4916</v>
      </c>
      <c r="E1466">
        <v>4916</v>
      </c>
      <c r="F1466">
        <v>4886</v>
      </c>
      <c r="G1466">
        <v>4875</v>
      </c>
      <c r="H1466">
        <v>4786</v>
      </c>
      <c r="I1466">
        <v>4678</v>
      </c>
      <c r="J1466">
        <v>4613</v>
      </c>
      <c r="K1466">
        <v>4567</v>
      </c>
      <c r="L1466">
        <v>4516</v>
      </c>
      <c r="M1466">
        <v>4423</v>
      </c>
      <c r="N1466">
        <v>4377</v>
      </c>
      <c r="O1466">
        <f>INDEX([1]Opioid_prescription_amounts!$C$2:$E$3144,MATCH(B1466,[1]Opioid_prescription_amounts!$C$2:$C$3144,0),2)</f>
        <v>266.8</v>
      </c>
      <c r="P1466">
        <f>INDEX([1]Opioid_prescription_amounts!$C$2:$E$3144,MATCH(B1466,[1]Opioid_prescription_amounts!$C$2:$C$3144,0),3)</f>
        <v>759.5</v>
      </c>
      <c r="Q1466" t="s">
        <v>1475</v>
      </c>
    </row>
    <row r="1467" spans="2:17" x14ac:dyDescent="0.25">
      <c r="B1467" t="str">
        <f t="shared" si="25"/>
        <v>Simpson</v>
      </c>
      <c r="C1467" t="s">
        <v>1476</v>
      </c>
      <c r="D1467">
        <v>27503</v>
      </c>
      <c r="E1467">
        <v>27498</v>
      </c>
      <c r="F1467">
        <v>27522</v>
      </c>
      <c r="G1467">
        <v>27397</v>
      </c>
      <c r="H1467">
        <v>27417</v>
      </c>
      <c r="I1467">
        <v>27526</v>
      </c>
      <c r="J1467">
        <v>27508</v>
      </c>
      <c r="K1467">
        <v>27166</v>
      </c>
      <c r="L1467">
        <v>26991</v>
      </c>
      <c r="M1467">
        <v>26942</v>
      </c>
      <c r="N1467">
        <v>26758</v>
      </c>
      <c r="O1467">
        <f>INDEX([1]Opioid_prescription_amounts!$C$2:$E$3144,MATCH(B1467,[1]Opioid_prescription_amounts!$C$2:$C$3144,0),2)</f>
        <v>1177.7</v>
      </c>
      <c r="P1467">
        <f>INDEX([1]Opioid_prescription_amounts!$C$2:$E$3144,MATCH(B1467,[1]Opioid_prescription_amounts!$C$2:$C$3144,0),3)</f>
        <v>756.1</v>
      </c>
      <c r="Q1467" t="s">
        <v>1476</v>
      </c>
    </row>
    <row r="1468" spans="2:17" x14ac:dyDescent="0.25">
      <c r="B1468" t="str">
        <f t="shared" si="25"/>
        <v>Smith</v>
      </c>
      <c r="C1468" t="s">
        <v>1477</v>
      </c>
      <c r="D1468">
        <v>16491</v>
      </c>
      <c r="E1468">
        <v>16491</v>
      </c>
      <c r="F1468">
        <v>16501</v>
      </c>
      <c r="G1468">
        <v>16529</v>
      </c>
      <c r="H1468">
        <v>16340</v>
      </c>
      <c r="I1468">
        <v>16231</v>
      </c>
      <c r="J1468">
        <v>16212</v>
      </c>
      <c r="K1468">
        <v>16077</v>
      </c>
      <c r="L1468">
        <v>15945</v>
      </c>
      <c r="M1468">
        <v>16081</v>
      </c>
      <c r="N1468">
        <v>16002</v>
      </c>
      <c r="O1468">
        <f>INDEX([1]Opioid_prescription_amounts!$C$2:$E$3144,MATCH(B1468,[1]Opioid_prescription_amounts!$C$2:$C$3144,0),2)</f>
        <v>1179.3</v>
      </c>
      <c r="P1468">
        <f>INDEX([1]Opioid_prescription_amounts!$C$2:$E$3144,MATCH(B1468,[1]Opioid_prescription_amounts!$C$2:$C$3144,0),3)</f>
        <v>1559.5</v>
      </c>
      <c r="Q1468" t="s">
        <v>1477</v>
      </c>
    </row>
    <row r="1469" spans="2:17" x14ac:dyDescent="0.25">
      <c r="B1469" t="str">
        <f t="shared" si="25"/>
        <v>Stone</v>
      </c>
      <c r="C1469" t="s">
        <v>1478</v>
      </c>
      <c r="D1469">
        <v>17786</v>
      </c>
      <c r="E1469">
        <v>17788</v>
      </c>
      <c r="F1469">
        <v>17906</v>
      </c>
      <c r="G1469">
        <v>17896</v>
      </c>
      <c r="H1469">
        <v>18047</v>
      </c>
      <c r="I1469">
        <v>17955</v>
      </c>
      <c r="J1469">
        <v>18086</v>
      </c>
      <c r="K1469">
        <v>18269</v>
      </c>
      <c r="L1469">
        <v>18180</v>
      </c>
      <c r="M1469">
        <v>18624</v>
      </c>
      <c r="N1469">
        <v>18717</v>
      </c>
      <c r="O1469">
        <f>INDEX([1]Opioid_prescription_amounts!$C$2:$E$3144,MATCH(B1469,[1]Opioid_prescription_amounts!$C$2:$C$3144,0),2)</f>
        <v>590.4</v>
      </c>
      <c r="P1469">
        <f>INDEX([1]Opioid_prescription_amounts!$C$2:$E$3144,MATCH(B1469,[1]Opioid_prescription_amounts!$C$2:$C$3144,0),3)</f>
        <v>1361</v>
      </c>
      <c r="Q1469" t="s">
        <v>1478</v>
      </c>
    </row>
    <row r="1470" spans="2:17" x14ac:dyDescent="0.25">
      <c r="B1470" t="str">
        <f t="shared" si="25"/>
        <v>Sunflower</v>
      </c>
      <c r="C1470" t="s">
        <v>1479</v>
      </c>
      <c r="D1470">
        <v>29450</v>
      </c>
      <c r="E1470">
        <v>29383</v>
      </c>
      <c r="F1470">
        <v>28981</v>
      </c>
      <c r="G1470">
        <v>28517</v>
      </c>
      <c r="H1470">
        <v>28406</v>
      </c>
      <c r="I1470">
        <v>27907</v>
      </c>
      <c r="J1470">
        <v>27407</v>
      </c>
      <c r="K1470">
        <v>26879</v>
      </c>
      <c r="L1470">
        <v>26495</v>
      </c>
      <c r="M1470">
        <v>26146</v>
      </c>
      <c r="N1470">
        <v>25735</v>
      </c>
      <c r="O1470">
        <f>INDEX([1]Opioid_prescription_amounts!$C$2:$E$3144,MATCH(B1470,[1]Opioid_prescription_amounts!$C$2:$C$3144,0),2)</f>
        <v>331.9</v>
      </c>
      <c r="P1470">
        <f>INDEX([1]Opioid_prescription_amounts!$C$2:$E$3144,MATCH(B1470,[1]Opioid_prescription_amounts!$C$2:$C$3144,0),3)</f>
        <v>229</v>
      </c>
      <c r="Q1470" t="s">
        <v>1479</v>
      </c>
    </row>
    <row r="1471" spans="2:17" x14ac:dyDescent="0.25">
      <c r="B1471" t="str">
        <f t="shared" si="25"/>
        <v>Tallahatchie</v>
      </c>
      <c r="C1471" t="s">
        <v>1480</v>
      </c>
      <c r="D1471">
        <v>15378</v>
      </c>
      <c r="E1471">
        <v>15385</v>
      </c>
      <c r="F1471">
        <v>15340</v>
      </c>
      <c r="G1471">
        <v>15319</v>
      </c>
      <c r="H1471">
        <v>15036</v>
      </c>
      <c r="I1471">
        <v>14959</v>
      </c>
      <c r="J1471">
        <v>14705</v>
      </c>
      <c r="K1471">
        <v>14599</v>
      </c>
      <c r="L1471">
        <v>14367</v>
      </c>
      <c r="M1471">
        <v>14145</v>
      </c>
      <c r="N1471">
        <v>13987</v>
      </c>
      <c r="O1471">
        <f>INDEX([1]Opioid_prescription_amounts!$C$2:$E$3144,MATCH(B1471,[1]Opioid_prescription_amounts!$C$2:$C$3144,0),2)</f>
        <v>31.7</v>
      </c>
      <c r="P1471">
        <f>INDEX([1]Opioid_prescription_amounts!$C$2:$E$3144,MATCH(B1471,[1]Opioid_prescription_amounts!$C$2:$C$3144,0),3)</f>
        <v>136.4</v>
      </c>
      <c r="Q1471" t="s">
        <v>1480</v>
      </c>
    </row>
    <row r="1472" spans="2:17" x14ac:dyDescent="0.25">
      <c r="B1472" t="str">
        <f t="shared" si="25"/>
        <v>Tate</v>
      </c>
      <c r="C1472" t="s">
        <v>1481</v>
      </c>
      <c r="D1472">
        <v>28886</v>
      </c>
      <c r="E1472">
        <v>28878</v>
      </c>
      <c r="F1472">
        <v>28992</v>
      </c>
      <c r="G1472">
        <v>28743</v>
      </c>
      <c r="H1472">
        <v>28530</v>
      </c>
      <c r="I1472">
        <v>28350</v>
      </c>
      <c r="J1472">
        <v>28253</v>
      </c>
      <c r="K1472">
        <v>28471</v>
      </c>
      <c r="L1472">
        <v>28322</v>
      </c>
      <c r="M1472">
        <v>28660</v>
      </c>
      <c r="N1472">
        <v>28759</v>
      </c>
      <c r="O1472">
        <f>INDEX([1]Opioid_prescription_amounts!$C$2:$E$3144,MATCH(B1472,[1]Opioid_prescription_amounts!$C$2:$C$3144,0),2)</f>
        <v>919.7</v>
      </c>
      <c r="P1472">
        <f>INDEX([1]Opioid_prescription_amounts!$C$2:$E$3144,MATCH(B1472,[1]Opioid_prescription_amounts!$C$2:$C$3144,0),3)</f>
        <v>1040.5</v>
      </c>
      <c r="Q1472" t="s">
        <v>1481</v>
      </c>
    </row>
    <row r="1473" spans="2:17" x14ac:dyDescent="0.25">
      <c r="B1473" t="str">
        <f t="shared" si="25"/>
        <v>Tippah</v>
      </c>
      <c r="C1473" t="s">
        <v>1482</v>
      </c>
      <c r="D1473">
        <v>22232</v>
      </c>
      <c r="E1473">
        <v>22232</v>
      </c>
      <c r="F1473">
        <v>22185</v>
      </c>
      <c r="G1473">
        <v>22034</v>
      </c>
      <c r="H1473">
        <v>21909</v>
      </c>
      <c r="I1473">
        <v>21994</v>
      </c>
      <c r="J1473">
        <v>21969</v>
      </c>
      <c r="K1473">
        <v>22005</v>
      </c>
      <c r="L1473">
        <v>22041</v>
      </c>
      <c r="M1473">
        <v>21942</v>
      </c>
      <c r="N1473">
        <v>21995</v>
      </c>
      <c r="O1473">
        <f>INDEX([1]Opioid_prescription_amounts!$C$2:$E$3144,MATCH(B1473,[1]Opioid_prescription_amounts!$C$2:$C$3144,0),2)</f>
        <v>982.6</v>
      </c>
      <c r="P1473">
        <f>INDEX([1]Opioid_prescription_amounts!$C$2:$E$3144,MATCH(B1473,[1]Opioid_prescription_amounts!$C$2:$C$3144,0),3)</f>
        <v>796.4</v>
      </c>
      <c r="Q1473" t="s">
        <v>1482</v>
      </c>
    </row>
    <row r="1474" spans="2:17" x14ac:dyDescent="0.25">
      <c r="B1474" t="str">
        <f t="shared" si="25"/>
        <v>Tishomingo</v>
      </c>
      <c r="C1474" t="s">
        <v>1483</v>
      </c>
      <c r="D1474">
        <v>19593</v>
      </c>
      <c r="E1474">
        <v>19601</v>
      </c>
      <c r="F1474">
        <v>19626</v>
      </c>
      <c r="G1474">
        <v>19630</v>
      </c>
      <c r="H1474">
        <v>19614</v>
      </c>
      <c r="I1474">
        <v>19503</v>
      </c>
      <c r="J1474">
        <v>19427</v>
      </c>
      <c r="K1474">
        <v>19483</v>
      </c>
      <c r="L1474">
        <v>19448</v>
      </c>
      <c r="M1474">
        <v>19577</v>
      </c>
      <c r="N1474">
        <v>19454</v>
      </c>
      <c r="O1474">
        <f>INDEX([1]Opioid_prescription_amounts!$C$2:$E$3144,MATCH(B1474,[1]Opioid_prescription_amounts!$C$2:$C$3144,0),2)</f>
        <v>1066.2</v>
      </c>
      <c r="P1474">
        <f>INDEX([1]Opioid_prescription_amounts!$C$2:$E$3144,MATCH(B1474,[1]Opioid_prescription_amounts!$C$2:$C$3144,0),3)</f>
        <v>1294.5999999999999</v>
      </c>
      <c r="Q1474" t="s">
        <v>1483</v>
      </c>
    </row>
    <row r="1475" spans="2:17" x14ac:dyDescent="0.25">
      <c r="B1475" t="str">
        <f t="shared" si="25"/>
        <v>Tunica</v>
      </c>
      <c r="C1475" t="s">
        <v>1484</v>
      </c>
      <c r="D1475">
        <v>10778</v>
      </c>
      <c r="E1475">
        <v>10778</v>
      </c>
      <c r="F1475">
        <v>10765</v>
      </c>
      <c r="G1475">
        <v>10589</v>
      </c>
      <c r="H1475">
        <v>10438</v>
      </c>
      <c r="I1475">
        <v>10455</v>
      </c>
      <c r="J1475">
        <v>10495</v>
      </c>
      <c r="K1475">
        <v>10267</v>
      </c>
      <c r="L1475">
        <v>10144</v>
      </c>
      <c r="M1475">
        <v>10002</v>
      </c>
      <c r="N1475">
        <v>9944</v>
      </c>
      <c r="O1475" t="str">
        <f>INDEX([1]Opioid_prescription_amounts!$C$2:$E$3144,MATCH(B1475,[1]Opioid_prescription_amounts!$C$2:$C$3144,0),2)</f>
        <v>N/A</v>
      </c>
      <c r="P1475">
        <f>INDEX([1]Opioid_prescription_amounts!$C$2:$E$3144,MATCH(B1475,[1]Opioid_prescription_amounts!$C$2:$C$3144,0),3)</f>
        <v>78.099999999999994</v>
      </c>
      <c r="Q1475" t="s">
        <v>1484</v>
      </c>
    </row>
    <row r="1476" spans="2:17" x14ac:dyDescent="0.25">
      <c r="B1476" t="str">
        <f t="shared" ref="B1476:B1539" si="26">LEFT(C1476,(FIND("County",C1476)-2))</f>
        <v>Union</v>
      </c>
      <c r="C1476" t="s">
        <v>1485</v>
      </c>
      <c r="D1476">
        <v>27134</v>
      </c>
      <c r="E1476">
        <v>27134</v>
      </c>
      <c r="F1476">
        <v>27142</v>
      </c>
      <c r="G1476">
        <v>27304</v>
      </c>
      <c r="H1476">
        <v>27339</v>
      </c>
      <c r="I1476">
        <v>27763</v>
      </c>
      <c r="J1476">
        <v>28149</v>
      </c>
      <c r="K1476">
        <v>28285</v>
      </c>
      <c r="L1476">
        <v>28274</v>
      </c>
      <c r="M1476">
        <v>28466</v>
      </c>
      <c r="N1476">
        <v>28606</v>
      </c>
      <c r="O1476">
        <f>INDEX([1]Opioid_prescription_amounts!$C$2:$E$3144,MATCH(B1476,[1]Opioid_prescription_amounts!$C$2:$C$3144,0),2)</f>
        <v>1064.5</v>
      </c>
      <c r="P1476">
        <f>INDEX([1]Opioid_prescription_amounts!$C$2:$E$3144,MATCH(B1476,[1]Opioid_prescription_amounts!$C$2:$C$3144,0),3)</f>
        <v>889.1</v>
      </c>
      <c r="Q1476" t="s">
        <v>1485</v>
      </c>
    </row>
    <row r="1477" spans="2:17" x14ac:dyDescent="0.25">
      <c r="B1477" t="str">
        <f t="shared" si="26"/>
        <v>Walthall</v>
      </c>
      <c r="C1477" t="s">
        <v>1486</v>
      </c>
      <c r="D1477">
        <v>15443</v>
      </c>
      <c r="E1477">
        <v>15447</v>
      </c>
      <c r="F1477">
        <v>15405</v>
      </c>
      <c r="G1477">
        <v>15380</v>
      </c>
      <c r="H1477">
        <v>15077</v>
      </c>
      <c r="I1477">
        <v>14861</v>
      </c>
      <c r="J1477">
        <v>14850</v>
      </c>
      <c r="K1477">
        <v>14607</v>
      </c>
      <c r="L1477">
        <v>14561</v>
      </c>
      <c r="M1477">
        <v>14523</v>
      </c>
      <c r="N1477">
        <v>14465</v>
      </c>
      <c r="O1477">
        <f>INDEX([1]Opioid_prescription_amounts!$C$2:$E$3144,MATCH(B1477,[1]Opioid_prescription_amounts!$C$2:$C$3144,0),2)</f>
        <v>389</v>
      </c>
      <c r="P1477">
        <f>INDEX([1]Opioid_prescription_amounts!$C$2:$E$3144,MATCH(B1477,[1]Opioid_prescription_amounts!$C$2:$C$3144,0),3)</f>
        <v>505.2</v>
      </c>
      <c r="Q1477" t="s">
        <v>1486</v>
      </c>
    </row>
    <row r="1478" spans="2:17" x14ac:dyDescent="0.25">
      <c r="B1478" t="str">
        <f t="shared" si="26"/>
        <v>Warren</v>
      </c>
      <c r="C1478" t="s">
        <v>1487</v>
      </c>
      <c r="D1478">
        <v>48773</v>
      </c>
      <c r="E1478">
        <v>48771</v>
      </c>
      <c r="F1478">
        <v>48834</v>
      </c>
      <c r="G1478">
        <v>48314</v>
      </c>
      <c r="H1478">
        <v>48216</v>
      </c>
      <c r="I1478">
        <v>48291</v>
      </c>
      <c r="J1478">
        <v>47944</v>
      </c>
      <c r="K1478">
        <v>47507</v>
      </c>
      <c r="L1478">
        <v>46996</v>
      </c>
      <c r="M1478">
        <v>46752</v>
      </c>
      <c r="N1478">
        <v>46176</v>
      </c>
      <c r="O1478" t="str">
        <f>INDEX([1]Opioid_prescription_amounts!$C$2:$E$3144,MATCH(B1478,[1]Opioid_prescription_amounts!$C$2:$C$3144,0),2)</f>
        <v>N/A</v>
      </c>
      <c r="P1478">
        <f>INDEX([1]Opioid_prescription_amounts!$C$2:$E$3144,MATCH(B1478,[1]Opioid_prescription_amounts!$C$2:$C$3144,0),3)</f>
        <v>5.8</v>
      </c>
      <c r="Q1478" t="s">
        <v>1487</v>
      </c>
    </row>
    <row r="1479" spans="2:17" x14ac:dyDescent="0.25">
      <c r="B1479" t="str">
        <f t="shared" si="26"/>
        <v>Washington</v>
      </c>
      <c r="C1479" t="s">
        <v>1488</v>
      </c>
      <c r="D1479">
        <v>51137</v>
      </c>
      <c r="E1479">
        <v>51135</v>
      </c>
      <c r="F1479">
        <v>51096</v>
      </c>
      <c r="G1479">
        <v>50449</v>
      </c>
      <c r="H1479">
        <v>50016</v>
      </c>
      <c r="I1479">
        <v>49662</v>
      </c>
      <c r="J1479">
        <v>49012</v>
      </c>
      <c r="K1479">
        <v>47965</v>
      </c>
      <c r="L1479">
        <v>47186</v>
      </c>
      <c r="M1479">
        <v>46202</v>
      </c>
      <c r="N1479">
        <v>45063</v>
      </c>
      <c r="O1479">
        <f>INDEX([1]Opioid_prescription_amounts!$C$2:$E$3144,MATCH(B1479,[1]Opioid_prescription_amounts!$C$2:$C$3144,0),2)</f>
        <v>236.6</v>
      </c>
      <c r="P1479">
        <f>INDEX([1]Opioid_prescription_amounts!$C$2:$E$3144,MATCH(B1479,[1]Opioid_prescription_amounts!$C$2:$C$3144,0),3)</f>
        <v>358.7</v>
      </c>
      <c r="Q1479" t="s">
        <v>1488</v>
      </c>
    </row>
    <row r="1480" spans="2:17" x14ac:dyDescent="0.25">
      <c r="B1480" t="str">
        <f t="shared" si="26"/>
        <v>Wayne</v>
      </c>
      <c r="C1480" t="s">
        <v>1489</v>
      </c>
      <c r="D1480">
        <v>20747</v>
      </c>
      <c r="E1480">
        <v>20747</v>
      </c>
      <c r="F1480">
        <v>20769</v>
      </c>
      <c r="G1480">
        <v>20613</v>
      </c>
      <c r="H1480">
        <v>20613</v>
      </c>
      <c r="I1480">
        <v>20458</v>
      </c>
      <c r="J1480">
        <v>20453</v>
      </c>
      <c r="K1480">
        <v>20491</v>
      </c>
      <c r="L1480">
        <v>20451</v>
      </c>
      <c r="M1480">
        <v>20416</v>
      </c>
      <c r="N1480">
        <v>20298</v>
      </c>
      <c r="O1480">
        <f>INDEX([1]Opioid_prescription_amounts!$C$2:$E$3144,MATCH(B1480,[1]Opioid_prescription_amounts!$C$2:$C$3144,0),2)</f>
        <v>1870.9</v>
      </c>
      <c r="P1480">
        <f>INDEX([1]Opioid_prescription_amounts!$C$2:$E$3144,MATCH(B1480,[1]Opioid_prescription_amounts!$C$2:$C$3144,0),3)</f>
        <v>1466.3</v>
      </c>
      <c r="Q1480" t="s">
        <v>1489</v>
      </c>
    </row>
    <row r="1481" spans="2:17" x14ac:dyDescent="0.25">
      <c r="B1481" t="str">
        <f t="shared" si="26"/>
        <v>Webster</v>
      </c>
      <c r="C1481" t="s">
        <v>1490</v>
      </c>
      <c r="D1481">
        <v>10253</v>
      </c>
      <c r="E1481">
        <v>10249</v>
      </c>
      <c r="F1481">
        <v>10255</v>
      </c>
      <c r="G1481">
        <v>10179</v>
      </c>
      <c r="H1481">
        <v>10075</v>
      </c>
      <c r="I1481">
        <v>9936</v>
      </c>
      <c r="J1481">
        <v>9983</v>
      </c>
      <c r="K1481">
        <v>9863</v>
      </c>
      <c r="L1481">
        <v>9749</v>
      </c>
      <c r="M1481">
        <v>9757</v>
      </c>
      <c r="N1481">
        <v>9788</v>
      </c>
      <c r="O1481" t="str">
        <f>INDEX([1]Opioid_prescription_amounts!$C$2:$E$3144,MATCH(B1481,[1]Opioid_prescription_amounts!$C$2:$C$3144,0),2)</f>
        <v>N/A</v>
      </c>
      <c r="P1481">
        <f>INDEX([1]Opioid_prescription_amounts!$C$2:$E$3144,MATCH(B1481,[1]Opioid_prescription_amounts!$C$2:$C$3144,0),3)</f>
        <v>357.5</v>
      </c>
      <c r="Q1481" t="s">
        <v>1490</v>
      </c>
    </row>
    <row r="1482" spans="2:17" x14ac:dyDescent="0.25">
      <c r="B1482" t="str">
        <f t="shared" si="26"/>
        <v>Wilkinson</v>
      </c>
      <c r="C1482" t="s">
        <v>1491</v>
      </c>
      <c r="D1482">
        <v>9878</v>
      </c>
      <c r="E1482">
        <v>9878</v>
      </c>
      <c r="F1482">
        <v>9863</v>
      </c>
      <c r="G1482">
        <v>9584</v>
      </c>
      <c r="H1482">
        <v>9457</v>
      </c>
      <c r="I1482">
        <v>9341</v>
      </c>
      <c r="J1482">
        <v>9187</v>
      </c>
      <c r="K1482">
        <v>9090</v>
      </c>
      <c r="L1482">
        <v>9024</v>
      </c>
      <c r="M1482">
        <v>8858</v>
      </c>
      <c r="N1482">
        <v>8792</v>
      </c>
      <c r="O1482" t="str">
        <f>INDEX([1]Opioid_prescription_amounts!$C$2:$E$3144,MATCH(B1482,[1]Opioid_prescription_amounts!$C$2:$C$3144,0),2)</f>
        <v>N/A</v>
      </c>
      <c r="P1482">
        <f>INDEX([1]Opioid_prescription_amounts!$C$2:$E$3144,MATCH(B1482,[1]Opioid_prescription_amounts!$C$2:$C$3144,0),3)</f>
        <v>898.7</v>
      </c>
      <c r="Q1482" t="s">
        <v>1491</v>
      </c>
    </row>
    <row r="1483" spans="2:17" x14ac:dyDescent="0.25">
      <c r="B1483" t="str">
        <f t="shared" si="26"/>
        <v>Winston</v>
      </c>
      <c r="C1483" t="s">
        <v>1492</v>
      </c>
      <c r="D1483">
        <v>19198</v>
      </c>
      <c r="E1483">
        <v>19198</v>
      </c>
      <c r="F1483">
        <v>19200</v>
      </c>
      <c r="G1483">
        <v>19040</v>
      </c>
      <c r="H1483">
        <v>18974</v>
      </c>
      <c r="I1483">
        <v>18757</v>
      </c>
      <c r="J1483">
        <v>18601</v>
      </c>
      <c r="K1483">
        <v>18446</v>
      </c>
      <c r="L1483">
        <v>18336</v>
      </c>
      <c r="M1483">
        <v>18242</v>
      </c>
      <c r="N1483">
        <v>18165</v>
      </c>
      <c r="O1483">
        <f>INDEX([1]Opioid_prescription_amounts!$C$2:$E$3144,MATCH(B1483,[1]Opioid_prescription_amounts!$C$2:$C$3144,0),2)</f>
        <v>1142.3</v>
      </c>
      <c r="P1483">
        <f>INDEX([1]Opioid_prescription_amounts!$C$2:$E$3144,MATCH(B1483,[1]Opioid_prescription_amounts!$C$2:$C$3144,0),3)</f>
        <v>1392.1</v>
      </c>
      <c r="Q1483" t="s">
        <v>1492</v>
      </c>
    </row>
    <row r="1484" spans="2:17" x14ac:dyDescent="0.25">
      <c r="B1484" t="str">
        <f t="shared" si="26"/>
        <v>Yalobusha</v>
      </c>
      <c r="C1484" t="s">
        <v>1493</v>
      </c>
      <c r="D1484">
        <v>12678</v>
      </c>
      <c r="E1484">
        <v>12678</v>
      </c>
      <c r="F1484">
        <v>12626</v>
      </c>
      <c r="G1484">
        <v>12518</v>
      </c>
      <c r="H1484">
        <v>12391</v>
      </c>
      <c r="I1484">
        <v>12378</v>
      </c>
      <c r="J1484">
        <v>12308</v>
      </c>
      <c r="K1484">
        <v>12463</v>
      </c>
      <c r="L1484">
        <v>12467</v>
      </c>
      <c r="M1484">
        <v>12474</v>
      </c>
      <c r="N1484">
        <v>12392</v>
      </c>
      <c r="O1484">
        <f>INDEX([1]Opioid_prescription_amounts!$C$2:$E$3144,MATCH(B1484,[1]Opioid_prescription_amounts!$C$2:$C$3144,0),2)</f>
        <v>363.3</v>
      </c>
      <c r="P1484">
        <f>INDEX([1]Opioid_prescription_amounts!$C$2:$E$3144,MATCH(B1484,[1]Opioid_prescription_amounts!$C$2:$C$3144,0),3)</f>
        <v>307.2</v>
      </c>
      <c r="Q1484" t="s">
        <v>1493</v>
      </c>
    </row>
    <row r="1485" spans="2:17" x14ac:dyDescent="0.25">
      <c r="B1485" t="str">
        <f t="shared" si="26"/>
        <v>Yazoo</v>
      </c>
      <c r="C1485" t="s">
        <v>1494</v>
      </c>
      <c r="D1485">
        <v>28065</v>
      </c>
      <c r="E1485">
        <v>28065</v>
      </c>
      <c r="F1485">
        <v>28134</v>
      </c>
      <c r="G1485">
        <v>28272</v>
      </c>
      <c r="H1485">
        <v>28336</v>
      </c>
      <c r="I1485">
        <v>27998</v>
      </c>
      <c r="J1485">
        <v>27805</v>
      </c>
      <c r="K1485">
        <v>27415</v>
      </c>
      <c r="L1485">
        <v>27925</v>
      </c>
      <c r="M1485">
        <v>28478</v>
      </c>
      <c r="N1485">
        <v>28248</v>
      </c>
      <c r="O1485">
        <f>INDEX([1]Opioid_prescription_amounts!$C$2:$E$3144,MATCH(B1485,[1]Opioid_prescription_amounts!$C$2:$C$3144,0),2)</f>
        <v>329.1</v>
      </c>
      <c r="P1485">
        <f>INDEX([1]Opioid_prescription_amounts!$C$2:$E$3144,MATCH(B1485,[1]Opioid_prescription_amounts!$C$2:$C$3144,0),3)</f>
        <v>378.1</v>
      </c>
      <c r="Q1485" t="s">
        <v>1494</v>
      </c>
    </row>
    <row r="1486" spans="2:17" x14ac:dyDescent="0.25">
      <c r="B1486" t="str">
        <f t="shared" si="26"/>
        <v>Adair</v>
      </c>
      <c r="C1486" t="s">
        <v>1495</v>
      </c>
      <c r="D1486">
        <v>25607</v>
      </c>
      <c r="E1486">
        <v>25604</v>
      </c>
      <c r="F1486">
        <v>25623</v>
      </c>
      <c r="G1486">
        <v>25652</v>
      </c>
      <c r="H1486">
        <v>25671</v>
      </c>
      <c r="I1486">
        <v>25701</v>
      </c>
      <c r="J1486">
        <v>25516</v>
      </c>
      <c r="K1486">
        <v>25307</v>
      </c>
      <c r="L1486">
        <v>25155</v>
      </c>
      <c r="M1486">
        <v>25306</v>
      </c>
      <c r="N1486">
        <v>25339</v>
      </c>
      <c r="O1486">
        <f>INDEX([1]Opioid_prescription_amounts!$C$2:$E$3144,MATCH(B1486,[1]Opioid_prescription_amounts!$C$2:$C$3144,0),2)</f>
        <v>361.1</v>
      </c>
      <c r="P1486">
        <f>INDEX([1]Opioid_prescription_amounts!$C$2:$E$3144,MATCH(B1486,[1]Opioid_prescription_amounts!$C$2:$C$3144,0),3)</f>
        <v>390.1</v>
      </c>
      <c r="Q1486" t="s">
        <v>1495</v>
      </c>
    </row>
    <row r="1487" spans="2:17" x14ac:dyDescent="0.25">
      <c r="B1487" t="str">
        <f t="shared" si="26"/>
        <v>Andrew</v>
      </c>
      <c r="C1487" t="s">
        <v>1496</v>
      </c>
      <c r="D1487">
        <v>17291</v>
      </c>
      <c r="E1487">
        <v>17297</v>
      </c>
      <c r="F1487">
        <v>17348</v>
      </c>
      <c r="G1487">
        <v>17201</v>
      </c>
      <c r="H1487">
        <v>17313</v>
      </c>
      <c r="I1487">
        <v>17309</v>
      </c>
      <c r="J1487">
        <v>17283</v>
      </c>
      <c r="K1487">
        <v>17318</v>
      </c>
      <c r="L1487">
        <v>17357</v>
      </c>
      <c r="M1487">
        <v>17449</v>
      </c>
      <c r="N1487">
        <v>17607</v>
      </c>
      <c r="O1487" t="str">
        <f>INDEX([1]Opioid_prescription_amounts!$C$2:$E$3144,MATCH(B1487,[1]Opioid_prescription_amounts!$C$2:$C$3144,0),2)</f>
        <v>N/A</v>
      </c>
      <c r="P1487">
        <f>INDEX([1]Opioid_prescription_amounts!$C$2:$E$3144,MATCH(B1487,[1]Opioid_prescription_amounts!$C$2:$C$3144,0),3)</f>
        <v>18.100000000000001</v>
      </c>
      <c r="Q1487" t="s">
        <v>1496</v>
      </c>
    </row>
    <row r="1488" spans="2:17" x14ac:dyDescent="0.25">
      <c r="B1488" t="str">
        <f t="shared" si="26"/>
        <v>Atchison</v>
      </c>
      <c r="C1488" t="s">
        <v>1497</v>
      </c>
      <c r="D1488">
        <v>5685</v>
      </c>
      <c r="E1488">
        <v>5685</v>
      </c>
      <c r="F1488">
        <v>5658</v>
      </c>
      <c r="G1488">
        <v>5573</v>
      </c>
      <c r="H1488">
        <v>5513</v>
      </c>
      <c r="I1488">
        <v>5422</v>
      </c>
      <c r="J1488">
        <v>5358</v>
      </c>
      <c r="K1488">
        <v>5293</v>
      </c>
      <c r="L1488">
        <v>5279</v>
      </c>
      <c r="M1488">
        <v>5248</v>
      </c>
      <c r="N1488">
        <v>5171</v>
      </c>
      <c r="O1488">
        <f>INDEX([1]Opioid_prescription_amounts!$C$2:$E$3144,MATCH(B1488,[1]Opioid_prescription_amounts!$C$2:$C$3144,0),2)</f>
        <v>770.1</v>
      </c>
      <c r="P1488">
        <f>INDEX([1]Opioid_prescription_amounts!$C$2:$E$3144,MATCH(B1488,[1]Opioid_prescription_amounts!$C$2:$C$3144,0),3)</f>
        <v>902</v>
      </c>
      <c r="Q1488" t="s">
        <v>1497</v>
      </c>
    </row>
    <row r="1489" spans="2:17" x14ac:dyDescent="0.25">
      <c r="B1489" t="str">
        <f t="shared" si="26"/>
        <v>Audrain</v>
      </c>
      <c r="C1489" t="s">
        <v>1498</v>
      </c>
      <c r="D1489">
        <v>25529</v>
      </c>
      <c r="E1489">
        <v>25529</v>
      </c>
      <c r="F1489">
        <v>25451</v>
      </c>
      <c r="G1489">
        <v>25529</v>
      </c>
      <c r="H1489">
        <v>25530</v>
      </c>
      <c r="I1489">
        <v>25544</v>
      </c>
      <c r="J1489">
        <v>25815</v>
      </c>
      <c r="K1489">
        <v>25937</v>
      </c>
      <c r="L1489">
        <v>25848</v>
      </c>
      <c r="M1489">
        <v>25600</v>
      </c>
      <c r="N1489">
        <v>25473</v>
      </c>
      <c r="O1489">
        <f>INDEX([1]Opioid_prescription_amounts!$C$2:$E$3144,MATCH(B1489,[1]Opioid_prescription_amounts!$C$2:$C$3144,0),2)</f>
        <v>716.8</v>
      </c>
      <c r="P1489">
        <f>INDEX([1]Opioid_prescription_amounts!$C$2:$E$3144,MATCH(B1489,[1]Opioid_prescription_amounts!$C$2:$C$3144,0),3)</f>
        <v>442.1</v>
      </c>
      <c r="Q1489" t="s">
        <v>1498</v>
      </c>
    </row>
    <row r="1490" spans="2:17" x14ac:dyDescent="0.25">
      <c r="B1490" t="str">
        <f t="shared" si="26"/>
        <v>Barry</v>
      </c>
      <c r="C1490" t="s">
        <v>1499</v>
      </c>
      <c r="D1490">
        <v>35597</v>
      </c>
      <c r="E1490">
        <v>35603</v>
      </c>
      <c r="F1490">
        <v>35559</v>
      </c>
      <c r="G1490">
        <v>35349</v>
      </c>
      <c r="H1490">
        <v>35334</v>
      </c>
      <c r="I1490">
        <v>35334</v>
      </c>
      <c r="J1490">
        <v>35324</v>
      </c>
      <c r="K1490">
        <v>35310</v>
      </c>
      <c r="L1490">
        <v>35261</v>
      </c>
      <c r="M1490">
        <v>35686</v>
      </c>
      <c r="N1490">
        <v>35886</v>
      </c>
      <c r="O1490">
        <f>INDEX([1]Opioid_prescription_amounts!$C$2:$E$3144,MATCH(B1490,[1]Opioid_prescription_amounts!$C$2:$C$3144,0),2)</f>
        <v>291.10000000000002</v>
      </c>
      <c r="P1490">
        <f>INDEX([1]Opioid_prescription_amounts!$C$2:$E$3144,MATCH(B1490,[1]Opioid_prescription_amounts!$C$2:$C$3144,0),3)</f>
        <v>617.4</v>
      </c>
      <c r="Q1490" t="s">
        <v>1499</v>
      </c>
    </row>
    <row r="1491" spans="2:17" x14ac:dyDescent="0.25">
      <c r="B1491" t="str">
        <f t="shared" si="26"/>
        <v>Barton</v>
      </c>
      <c r="C1491" t="s">
        <v>1500</v>
      </c>
      <c r="D1491">
        <v>12402</v>
      </c>
      <c r="E1491">
        <v>12400</v>
      </c>
      <c r="F1491">
        <v>12387</v>
      </c>
      <c r="G1491">
        <v>12345</v>
      </c>
      <c r="H1491">
        <v>12297</v>
      </c>
      <c r="I1491">
        <v>12178</v>
      </c>
      <c r="J1491">
        <v>11984</v>
      </c>
      <c r="K1491">
        <v>11829</v>
      </c>
      <c r="L1491">
        <v>11828</v>
      </c>
      <c r="M1491">
        <v>11809</v>
      </c>
      <c r="N1491">
        <v>11798</v>
      </c>
      <c r="O1491">
        <f>INDEX([1]Opioid_prescription_amounts!$C$2:$E$3144,MATCH(B1491,[1]Opioid_prescription_amounts!$C$2:$C$3144,0),2)</f>
        <v>963.7</v>
      </c>
      <c r="P1491">
        <f>INDEX([1]Opioid_prescription_amounts!$C$2:$E$3144,MATCH(B1491,[1]Opioid_prescription_amounts!$C$2:$C$3144,0),3)</f>
        <v>802.8</v>
      </c>
      <c r="Q1491" t="s">
        <v>1500</v>
      </c>
    </row>
    <row r="1492" spans="2:17" x14ac:dyDescent="0.25">
      <c r="B1492" t="str">
        <f t="shared" si="26"/>
        <v>Bates</v>
      </c>
      <c r="C1492" t="s">
        <v>1501</v>
      </c>
      <c r="D1492">
        <v>17049</v>
      </c>
      <c r="E1492">
        <v>17049</v>
      </c>
      <c r="F1492">
        <v>17034</v>
      </c>
      <c r="G1492">
        <v>16968</v>
      </c>
      <c r="H1492">
        <v>16620</v>
      </c>
      <c r="I1492">
        <v>16432</v>
      </c>
      <c r="J1492">
        <v>16519</v>
      </c>
      <c r="K1492">
        <v>16367</v>
      </c>
      <c r="L1492">
        <v>16355</v>
      </c>
      <c r="M1492">
        <v>16310</v>
      </c>
      <c r="N1492">
        <v>16320</v>
      </c>
      <c r="O1492">
        <f>INDEX([1]Opioid_prescription_amounts!$C$2:$E$3144,MATCH(B1492,[1]Opioid_prescription_amounts!$C$2:$C$3144,0),2)</f>
        <v>296</v>
      </c>
      <c r="P1492">
        <f>INDEX([1]Opioid_prescription_amounts!$C$2:$E$3144,MATCH(B1492,[1]Opioid_prescription_amounts!$C$2:$C$3144,0),3)</f>
        <v>564.29999999999995</v>
      </c>
      <c r="Q1492" t="s">
        <v>1501</v>
      </c>
    </row>
    <row r="1493" spans="2:17" x14ac:dyDescent="0.25">
      <c r="B1493" t="str">
        <f t="shared" si="26"/>
        <v>Benton</v>
      </c>
      <c r="C1493" t="s">
        <v>1502</v>
      </c>
      <c r="D1493">
        <v>19056</v>
      </c>
      <c r="E1493">
        <v>19056</v>
      </c>
      <c r="F1493">
        <v>19095</v>
      </c>
      <c r="G1493">
        <v>19028</v>
      </c>
      <c r="H1493">
        <v>18987</v>
      </c>
      <c r="I1493">
        <v>18939</v>
      </c>
      <c r="J1493">
        <v>18876</v>
      </c>
      <c r="K1493">
        <v>18788</v>
      </c>
      <c r="L1493">
        <v>18933</v>
      </c>
      <c r="M1493">
        <v>19068</v>
      </c>
      <c r="N1493">
        <v>19278</v>
      </c>
      <c r="O1493">
        <f>INDEX([1]Opioid_prescription_amounts!$C$2:$E$3144,MATCH(B1493,[1]Opioid_prescription_amounts!$C$2:$C$3144,0),2)</f>
        <v>948.9</v>
      </c>
      <c r="P1493">
        <f>INDEX([1]Opioid_prescription_amounts!$C$2:$E$3144,MATCH(B1493,[1]Opioid_prescription_amounts!$C$2:$C$3144,0),3)</f>
        <v>879.3</v>
      </c>
      <c r="Q1493" t="s">
        <v>1502</v>
      </c>
    </row>
    <row r="1494" spans="2:17" x14ac:dyDescent="0.25">
      <c r="B1494" t="str">
        <f t="shared" si="26"/>
        <v>Bollinger</v>
      </c>
      <c r="C1494" t="s">
        <v>1503</v>
      </c>
      <c r="D1494">
        <v>12363</v>
      </c>
      <c r="E1494">
        <v>12363</v>
      </c>
      <c r="F1494">
        <v>12347</v>
      </c>
      <c r="G1494">
        <v>12380</v>
      </c>
      <c r="H1494">
        <v>12446</v>
      </c>
      <c r="I1494">
        <v>12486</v>
      </c>
      <c r="J1494">
        <v>12420</v>
      </c>
      <c r="K1494">
        <v>12320</v>
      </c>
      <c r="L1494">
        <v>12210</v>
      </c>
      <c r="M1494">
        <v>12286</v>
      </c>
      <c r="N1494">
        <v>12169</v>
      </c>
      <c r="O1494" t="str">
        <f>INDEX([1]Opioid_prescription_amounts!$C$2:$E$3144,MATCH(B1494,[1]Opioid_prescription_amounts!$C$2:$C$3144,0),2)</f>
        <v>N/A</v>
      </c>
      <c r="P1494">
        <f>INDEX([1]Opioid_prescription_amounts!$C$2:$E$3144,MATCH(B1494,[1]Opioid_prescription_amounts!$C$2:$C$3144,0),3)</f>
        <v>724.9</v>
      </c>
      <c r="Q1494" t="s">
        <v>1503</v>
      </c>
    </row>
    <row r="1495" spans="2:17" x14ac:dyDescent="0.25">
      <c r="B1495" t="str">
        <f t="shared" si="26"/>
        <v>Boone</v>
      </c>
      <c r="C1495" t="s">
        <v>1504</v>
      </c>
      <c r="D1495">
        <v>162642</v>
      </c>
      <c r="E1495">
        <v>162645</v>
      </c>
      <c r="F1495">
        <v>163194</v>
      </c>
      <c r="G1495">
        <v>166231</v>
      </c>
      <c r="H1495">
        <v>168789</v>
      </c>
      <c r="I1495">
        <v>170966</v>
      </c>
      <c r="J1495">
        <v>172795</v>
      </c>
      <c r="K1495">
        <v>174585</v>
      </c>
      <c r="L1495">
        <v>176667</v>
      </c>
      <c r="M1495">
        <v>178523</v>
      </c>
      <c r="N1495">
        <v>180005</v>
      </c>
      <c r="O1495">
        <f>INDEX([1]Opioid_prescription_amounts!$C$2:$E$3144,MATCH(B1495,[1]Opioid_prescription_amounts!$C$2:$C$3144,0),2)</f>
        <v>1583.2</v>
      </c>
      <c r="P1495">
        <f>INDEX([1]Opioid_prescription_amounts!$C$2:$E$3144,MATCH(B1495,[1]Opioid_prescription_amounts!$C$2:$C$3144,0),3)</f>
        <v>1795.4</v>
      </c>
      <c r="Q1495" t="s">
        <v>1504</v>
      </c>
    </row>
    <row r="1496" spans="2:17" x14ac:dyDescent="0.25">
      <c r="B1496" t="str">
        <f t="shared" si="26"/>
        <v>Buchanan</v>
      </c>
      <c r="C1496" t="s">
        <v>1505</v>
      </c>
      <c r="D1496">
        <v>89201</v>
      </c>
      <c r="E1496">
        <v>89190</v>
      </c>
      <c r="F1496">
        <v>89070</v>
      </c>
      <c r="G1496">
        <v>89713</v>
      </c>
      <c r="H1496">
        <v>89917</v>
      </c>
      <c r="I1496">
        <v>89820</v>
      </c>
      <c r="J1496">
        <v>89595</v>
      </c>
      <c r="K1496">
        <v>89157</v>
      </c>
      <c r="L1496">
        <v>89162</v>
      </c>
      <c r="M1496">
        <v>88894</v>
      </c>
      <c r="N1496">
        <v>88571</v>
      </c>
      <c r="O1496">
        <f>INDEX([1]Opioid_prescription_amounts!$C$2:$E$3144,MATCH(B1496,[1]Opioid_prescription_amounts!$C$2:$C$3144,0),2)</f>
        <v>284.7</v>
      </c>
      <c r="P1496">
        <f>INDEX([1]Opioid_prescription_amounts!$C$2:$E$3144,MATCH(B1496,[1]Opioid_prescription_amounts!$C$2:$C$3144,0),3)</f>
        <v>236.1</v>
      </c>
      <c r="Q1496" t="s">
        <v>1505</v>
      </c>
    </row>
    <row r="1497" spans="2:17" x14ac:dyDescent="0.25">
      <c r="B1497" t="str">
        <f t="shared" si="26"/>
        <v>Butler</v>
      </c>
      <c r="C1497" t="s">
        <v>1506</v>
      </c>
      <c r="D1497">
        <v>42794</v>
      </c>
      <c r="E1497">
        <v>42794</v>
      </c>
      <c r="F1497">
        <v>42788</v>
      </c>
      <c r="G1497">
        <v>42988</v>
      </c>
      <c r="H1497">
        <v>42988</v>
      </c>
      <c r="I1497">
        <v>42965</v>
      </c>
      <c r="J1497">
        <v>42851</v>
      </c>
      <c r="K1497">
        <v>42816</v>
      </c>
      <c r="L1497">
        <v>42748</v>
      </c>
      <c r="M1497">
        <v>42609</v>
      </c>
      <c r="N1497">
        <v>42639</v>
      </c>
      <c r="O1497">
        <f>INDEX([1]Opioid_prescription_amounts!$C$2:$E$3144,MATCH(B1497,[1]Opioid_prescription_amounts!$C$2:$C$3144,0),2)</f>
        <v>834.1</v>
      </c>
      <c r="P1497">
        <f>INDEX([1]Opioid_prescription_amounts!$C$2:$E$3144,MATCH(B1497,[1]Opioid_prescription_amounts!$C$2:$C$3144,0),3)</f>
        <v>941.9</v>
      </c>
      <c r="Q1497" t="s">
        <v>1506</v>
      </c>
    </row>
    <row r="1498" spans="2:17" x14ac:dyDescent="0.25">
      <c r="B1498" t="str">
        <f t="shared" si="26"/>
        <v>Caldwell</v>
      </c>
      <c r="C1498" t="s">
        <v>1507</v>
      </c>
      <c r="D1498">
        <v>9424</v>
      </c>
      <c r="E1498">
        <v>9424</v>
      </c>
      <c r="F1498">
        <v>9434</v>
      </c>
      <c r="G1498">
        <v>9283</v>
      </c>
      <c r="H1498">
        <v>9093</v>
      </c>
      <c r="I1498">
        <v>9045</v>
      </c>
      <c r="J1498">
        <v>9004</v>
      </c>
      <c r="K1498">
        <v>9009</v>
      </c>
      <c r="L1498">
        <v>9050</v>
      </c>
      <c r="M1498">
        <v>9072</v>
      </c>
      <c r="N1498">
        <v>9108</v>
      </c>
      <c r="O1498">
        <f>INDEX([1]Opioid_prescription_amounts!$C$2:$E$3144,MATCH(B1498,[1]Opioid_prescription_amounts!$C$2:$C$3144,0),2)</f>
        <v>1144.5</v>
      </c>
      <c r="P1498">
        <f>INDEX([1]Opioid_prescription_amounts!$C$2:$E$3144,MATCH(B1498,[1]Opioid_prescription_amounts!$C$2:$C$3144,0),3)</f>
        <v>1100</v>
      </c>
      <c r="Q1498" t="s">
        <v>1507</v>
      </c>
    </row>
    <row r="1499" spans="2:17" x14ac:dyDescent="0.25">
      <c r="B1499" t="str">
        <f t="shared" si="26"/>
        <v>Callaway</v>
      </c>
      <c r="C1499" t="s">
        <v>1508</v>
      </c>
      <c r="D1499">
        <v>44332</v>
      </c>
      <c r="E1499">
        <v>44334</v>
      </c>
      <c r="F1499">
        <v>44312</v>
      </c>
      <c r="G1499">
        <v>44299</v>
      </c>
      <c r="H1499">
        <v>44395</v>
      </c>
      <c r="I1499">
        <v>44531</v>
      </c>
      <c r="J1499">
        <v>44631</v>
      </c>
      <c r="K1499">
        <v>44686</v>
      </c>
      <c r="L1499">
        <v>45051</v>
      </c>
      <c r="M1499">
        <v>44944</v>
      </c>
      <c r="N1499">
        <v>44889</v>
      </c>
      <c r="O1499">
        <f>INDEX([1]Opioid_prescription_amounts!$C$2:$E$3144,MATCH(B1499,[1]Opioid_prescription_amounts!$C$2:$C$3144,0),2)</f>
        <v>464.2</v>
      </c>
      <c r="P1499">
        <f>INDEX([1]Opioid_prescription_amounts!$C$2:$E$3144,MATCH(B1499,[1]Opioid_prescription_amounts!$C$2:$C$3144,0),3)</f>
        <v>297.7</v>
      </c>
      <c r="Q1499" t="s">
        <v>1508</v>
      </c>
    </row>
    <row r="1500" spans="2:17" x14ac:dyDescent="0.25">
      <c r="B1500" t="str">
        <f t="shared" si="26"/>
        <v>Camden</v>
      </c>
      <c r="C1500" t="s">
        <v>1509</v>
      </c>
      <c r="D1500">
        <v>44002</v>
      </c>
      <c r="E1500">
        <v>44017</v>
      </c>
      <c r="F1500">
        <v>44079</v>
      </c>
      <c r="G1500">
        <v>43819</v>
      </c>
      <c r="H1500">
        <v>44194</v>
      </c>
      <c r="I1500">
        <v>44291</v>
      </c>
      <c r="J1500">
        <v>44551</v>
      </c>
      <c r="K1500">
        <v>44743</v>
      </c>
      <c r="L1500">
        <v>44923</v>
      </c>
      <c r="M1500">
        <v>45449</v>
      </c>
      <c r="N1500">
        <v>45815</v>
      </c>
      <c r="O1500">
        <f>INDEX([1]Opioid_prescription_amounts!$C$2:$E$3144,MATCH(B1500,[1]Opioid_prescription_amounts!$C$2:$C$3144,0),2)</f>
        <v>891.4</v>
      </c>
      <c r="P1500">
        <f>INDEX([1]Opioid_prescription_amounts!$C$2:$E$3144,MATCH(B1500,[1]Opioid_prescription_amounts!$C$2:$C$3144,0),3)</f>
        <v>607.20000000000005</v>
      </c>
      <c r="Q1500" t="s">
        <v>1509</v>
      </c>
    </row>
    <row r="1501" spans="2:17" x14ac:dyDescent="0.25">
      <c r="B1501" t="str">
        <f t="shared" si="26"/>
        <v>Cape Girardeau</v>
      </c>
      <c r="C1501" t="s">
        <v>1510</v>
      </c>
      <c r="D1501">
        <v>75674</v>
      </c>
      <c r="E1501">
        <v>75673</v>
      </c>
      <c r="F1501">
        <v>75896</v>
      </c>
      <c r="G1501">
        <v>76599</v>
      </c>
      <c r="H1501">
        <v>77043</v>
      </c>
      <c r="I1501">
        <v>77453</v>
      </c>
      <c r="J1501">
        <v>77906</v>
      </c>
      <c r="K1501">
        <v>78233</v>
      </c>
      <c r="L1501">
        <v>78441</v>
      </c>
      <c r="M1501">
        <v>78285</v>
      </c>
      <c r="N1501">
        <v>78753</v>
      </c>
      <c r="O1501">
        <f>INDEX([1]Opioid_prescription_amounts!$C$2:$E$3144,MATCH(B1501,[1]Opioid_prescription_amounts!$C$2:$C$3144,0),2)</f>
        <v>828.8</v>
      </c>
      <c r="P1501">
        <f>INDEX([1]Opioid_prescription_amounts!$C$2:$E$3144,MATCH(B1501,[1]Opioid_prescription_amounts!$C$2:$C$3144,0),3)</f>
        <v>988.6</v>
      </c>
      <c r="Q1501" t="s">
        <v>1510</v>
      </c>
    </row>
    <row r="1502" spans="2:17" x14ac:dyDescent="0.25">
      <c r="B1502" t="str">
        <f t="shared" si="26"/>
        <v>Carroll</v>
      </c>
      <c r="C1502" t="s">
        <v>1511</v>
      </c>
      <c r="D1502">
        <v>9295</v>
      </c>
      <c r="E1502">
        <v>9295</v>
      </c>
      <c r="F1502">
        <v>9283</v>
      </c>
      <c r="G1502">
        <v>9253</v>
      </c>
      <c r="H1502">
        <v>9080</v>
      </c>
      <c r="I1502">
        <v>9057</v>
      </c>
      <c r="J1502">
        <v>8958</v>
      </c>
      <c r="K1502">
        <v>8879</v>
      </c>
      <c r="L1502">
        <v>8843</v>
      </c>
      <c r="M1502">
        <v>8794</v>
      </c>
      <c r="N1502">
        <v>8743</v>
      </c>
      <c r="O1502">
        <f>INDEX([1]Opioid_prescription_amounts!$C$2:$E$3144,MATCH(B1502,[1]Opioid_prescription_amounts!$C$2:$C$3144,0),2)</f>
        <v>625.5</v>
      </c>
      <c r="P1502">
        <f>INDEX([1]Opioid_prescription_amounts!$C$2:$E$3144,MATCH(B1502,[1]Opioid_prescription_amounts!$C$2:$C$3144,0),3)</f>
        <v>667</v>
      </c>
      <c r="Q1502" t="s">
        <v>1511</v>
      </c>
    </row>
    <row r="1503" spans="2:17" x14ac:dyDescent="0.25">
      <c r="B1503" t="str">
        <f t="shared" si="26"/>
        <v>Carter</v>
      </c>
      <c r="C1503" t="s">
        <v>1512</v>
      </c>
      <c r="D1503">
        <v>6265</v>
      </c>
      <c r="E1503">
        <v>6265</v>
      </c>
      <c r="F1503">
        <v>6292</v>
      </c>
      <c r="G1503">
        <v>6329</v>
      </c>
      <c r="H1503">
        <v>6270</v>
      </c>
      <c r="I1503">
        <v>6339</v>
      </c>
      <c r="J1503">
        <v>6282</v>
      </c>
      <c r="K1503">
        <v>6276</v>
      </c>
      <c r="L1503">
        <v>6206</v>
      </c>
      <c r="M1503">
        <v>6167</v>
      </c>
      <c r="N1503">
        <v>6054</v>
      </c>
      <c r="O1503">
        <f>INDEX([1]Opioid_prescription_amounts!$C$2:$E$3144,MATCH(B1503,[1]Opioid_prescription_amounts!$C$2:$C$3144,0),2)</f>
        <v>2277.6</v>
      </c>
      <c r="P1503">
        <f>INDEX([1]Opioid_prescription_amounts!$C$2:$E$3144,MATCH(B1503,[1]Opioid_prescription_amounts!$C$2:$C$3144,0),3)</f>
        <v>667.4</v>
      </c>
      <c r="Q1503" t="s">
        <v>1512</v>
      </c>
    </row>
    <row r="1504" spans="2:17" x14ac:dyDescent="0.25">
      <c r="B1504" t="str">
        <f t="shared" si="26"/>
        <v>Cass</v>
      </c>
      <c r="C1504" t="s">
        <v>1513</v>
      </c>
      <c r="D1504">
        <v>99478</v>
      </c>
      <c r="E1504">
        <v>99505</v>
      </c>
      <c r="F1504">
        <v>99757</v>
      </c>
      <c r="G1504">
        <v>99992</v>
      </c>
      <c r="H1504">
        <v>100429</v>
      </c>
      <c r="I1504">
        <v>100675</v>
      </c>
      <c r="J1504">
        <v>100833</v>
      </c>
      <c r="K1504">
        <v>101348</v>
      </c>
      <c r="L1504">
        <v>102645</v>
      </c>
      <c r="M1504">
        <v>103610</v>
      </c>
      <c r="N1504">
        <v>104954</v>
      </c>
      <c r="O1504">
        <f>INDEX([1]Opioid_prescription_amounts!$C$2:$E$3144,MATCH(B1504,[1]Opioid_prescription_amounts!$C$2:$C$3144,0),2)</f>
        <v>820.3</v>
      </c>
      <c r="P1504">
        <f>INDEX([1]Opioid_prescription_amounts!$C$2:$E$3144,MATCH(B1504,[1]Opioid_prescription_amounts!$C$2:$C$3144,0),3)</f>
        <v>709.9</v>
      </c>
      <c r="Q1504" t="s">
        <v>1513</v>
      </c>
    </row>
    <row r="1505" spans="2:17" x14ac:dyDescent="0.25">
      <c r="B1505" t="str">
        <f t="shared" si="26"/>
        <v>Cedar</v>
      </c>
      <c r="C1505" t="s">
        <v>1514</v>
      </c>
      <c r="D1505">
        <v>13982</v>
      </c>
      <c r="E1505">
        <v>13982</v>
      </c>
      <c r="F1505">
        <v>13969</v>
      </c>
      <c r="G1505">
        <v>13911</v>
      </c>
      <c r="H1505">
        <v>13908</v>
      </c>
      <c r="I1505">
        <v>13774</v>
      </c>
      <c r="J1505">
        <v>13783</v>
      </c>
      <c r="K1505">
        <v>13783</v>
      </c>
      <c r="L1505">
        <v>13877</v>
      </c>
      <c r="M1505">
        <v>14081</v>
      </c>
      <c r="N1505">
        <v>14165</v>
      </c>
      <c r="O1505">
        <f>INDEX([1]Opioid_prescription_amounts!$C$2:$E$3144,MATCH(B1505,[1]Opioid_prescription_amounts!$C$2:$C$3144,0),2)</f>
        <v>134.1</v>
      </c>
      <c r="P1505">
        <f>INDEX([1]Opioid_prescription_amounts!$C$2:$E$3144,MATCH(B1505,[1]Opioid_prescription_amounts!$C$2:$C$3144,0),3)</f>
        <v>130.5</v>
      </c>
      <c r="Q1505" t="s">
        <v>1514</v>
      </c>
    </row>
    <row r="1506" spans="2:17" x14ac:dyDescent="0.25">
      <c r="B1506" t="str">
        <f t="shared" si="26"/>
        <v>Chariton</v>
      </c>
      <c r="C1506" t="s">
        <v>1515</v>
      </c>
      <c r="D1506">
        <v>7831</v>
      </c>
      <c r="E1506">
        <v>7830</v>
      </c>
      <c r="F1506">
        <v>7850</v>
      </c>
      <c r="G1506">
        <v>7756</v>
      </c>
      <c r="H1506">
        <v>7690</v>
      </c>
      <c r="I1506">
        <v>7651</v>
      </c>
      <c r="J1506">
        <v>7687</v>
      </c>
      <c r="K1506">
        <v>7595</v>
      </c>
      <c r="L1506">
        <v>7520</v>
      </c>
      <c r="M1506">
        <v>7478</v>
      </c>
      <c r="N1506">
        <v>7451</v>
      </c>
      <c r="O1506" t="str">
        <f>INDEX([1]Opioid_prescription_amounts!$C$2:$E$3144,MATCH(B1506,[1]Opioid_prescription_amounts!$C$2:$C$3144,0),2)</f>
        <v>N/A</v>
      </c>
      <c r="P1506">
        <f>INDEX([1]Opioid_prescription_amounts!$C$2:$E$3144,MATCH(B1506,[1]Opioid_prescription_amounts!$C$2:$C$3144,0),3)</f>
        <v>295.10000000000002</v>
      </c>
      <c r="Q1506" t="s">
        <v>1515</v>
      </c>
    </row>
    <row r="1507" spans="2:17" x14ac:dyDescent="0.25">
      <c r="B1507" t="str">
        <f t="shared" si="26"/>
        <v>Christian</v>
      </c>
      <c r="C1507" t="s">
        <v>1516</v>
      </c>
      <c r="D1507">
        <v>77422</v>
      </c>
      <c r="E1507">
        <v>77417</v>
      </c>
      <c r="F1507">
        <v>77844</v>
      </c>
      <c r="G1507">
        <v>78642</v>
      </c>
      <c r="H1507">
        <v>79656</v>
      </c>
      <c r="I1507">
        <v>80622</v>
      </c>
      <c r="J1507">
        <v>81822</v>
      </c>
      <c r="K1507">
        <v>83065</v>
      </c>
      <c r="L1507">
        <v>84160</v>
      </c>
      <c r="M1507">
        <v>85346</v>
      </c>
      <c r="N1507">
        <v>86983</v>
      </c>
      <c r="O1507">
        <f>INDEX([1]Opioid_prescription_amounts!$C$2:$E$3144,MATCH(B1507,[1]Opioid_prescription_amounts!$C$2:$C$3144,0),2)</f>
        <v>855.9</v>
      </c>
      <c r="P1507">
        <f>INDEX([1]Opioid_prescription_amounts!$C$2:$E$3144,MATCH(B1507,[1]Opioid_prescription_amounts!$C$2:$C$3144,0),3)</f>
        <v>639</v>
      </c>
      <c r="Q1507" t="s">
        <v>1516</v>
      </c>
    </row>
    <row r="1508" spans="2:17" x14ac:dyDescent="0.25">
      <c r="B1508" t="str">
        <f t="shared" si="26"/>
        <v>Clark</v>
      </c>
      <c r="C1508" t="s">
        <v>1517</v>
      </c>
      <c r="D1508">
        <v>7139</v>
      </c>
      <c r="E1508">
        <v>7129</v>
      </c>
      <c r="F1508">
        <v>7135</v>
      </c>
      <c r="G1508">
        <v>7024</v>
      </c>
      <c r="H1508">
        <v>6965</v>
      </c>
      <c r="I1508">
        <v>6897</v>
      </c>
      <c r="J1508">
        <v>6886</v>
      </c>
      <c r="K1508">
        <v>6808</v>
      </c>
      <c r="L1508">
        <v>6739</v>
      </c>
      <c r="M1508">
        <v>6727</v>
      </c>
      <c r="N1508">
        <v>6842</v>
      </c>
      <c r="O1508">
        <f>INDEX([1]Opioid_prescription_amounts!$C$2:$E$3144,MATCH(B1508,[1]Opioid_prescription_amounts!$C$2:$C$3144,0),2)</f>
        <v>597.4</v>
      </c>
      <c r="P1508">
        <f>INDEX([1]Opioid_prescription_amounts!$C$2:$E$3144,MATCH(B1508,[1]Opioid_prescription_amounts!$C$2:$C$3144,0),3)</f>
        <v>626.70000000000005</v>
      </c>
      <c r="Q1508" t="s">
        <v>1517</v>
      </c>
    </row>
    <row r="1509" spans="2:17" x14ac:dyDescent="0.25">
      <c r="B1509" t="str">
        <f t="shared" si="26"/>
        <v>Clay</v>
      </c>
      <c r="C1509" t="s">
        <v>1518</v>
      </c>
      <c r="D1509">
        <v>221939</v>
      </c>
      <c r="E1509">
        <v>221943</v>
      </c>
      <c r="F1509">
        <v>222683</v>
      </c>
      <c r="G1509">
        <v>225249</v>
      </c>
      <c r="H1509">
        <v>227594</v>
      </c>
      <c r="I1509">
        <v>230328</v>
      </c>
      <c r="J1509">
        <v>233045</v>
      </c>
      <c r="K1509">
        <v>235197</v>
      </c>
      <c r="L1509">
        <v>238618</v>
      </c>
      <c r="M1509">
        <v>242593</v>
      </c>
      <c r="N1509">
        <v>246365</v>
      </c>
      <c r="O1509">
        <f>INDEX([1]Opioid_prescription_amounts!$C$2:$E$3144,MATCH(B1509,[1]Opioid_prescription_amounts!$C$2:$C$3144,0),2)</f>
        <v>1196.0999999999999</v>
      </c>
      <c r="P1509">
        <f>INDEX([1]Opioid_prescription_amounts!$C$2:$E$3144,MATCH(B1509,[1]Opioid_prescription_amounts!$C$2:$C$3144,0),3)</f>
        <v>1223.5</v>
      </c>
      <c r="Q1509" t="s">
        <v>1518</v>
      </c>
    </row>
    <row r="1510" spans="2:17" x14ac:dyDescent="0.25">
      <c r="B1510" t="str">
        <f t="shared" si="26"/>
        <v>Clinton</v>
      </c>
      <c r="C1510" t="s">
        <v>1519</v>
      </c>
      <c r="D1510">
        <v>20743</v>
      </c>
      <c r="E1510">
        <v>20743</v>
      </c>
      <c r="F1510">
        <v>20740</v>
      </c>
      <c r="G1510">
        <v>20676</v>
      </c>
      <c r="H1510">
        <v>20558</v>
      </c>
      <c r="I1510">
        <v>20561</v>
      </c>
      <c r="J1510">
        <v>20258</v>
      </c>
      <c r="K1510">
        <v>20568</v>
      </c>
      <c r="L1510">
        <v>20527</v>
      </c>
      <c r="M1510">
        <v>20553</v>
      </c>
      <c r="N1510">
        <v>20470</v>
      </c>
      <c r="O1510">
        <f>INDEX([1]Opioid_prescription_amounts!$C$2:$E$3144,MATCH(B1510,[1]Opioid_prescription_amounts!$C$2:$C$3144,0),2)</f>
        <v>554.29999999999995</v>
      </c>
      <c r="P1510">
        <f>INDEX([1]Opioid_prescription_amounts!$C$2:$E$3144,MATCH(B1510,[1]Opioid_prescription_amounts!$C$2:$C$3144,0),3)</f>
        <v>553.1</v>
      </c>
      <c r="Q1510" t="s">
        <v>1519</v>
      </c>
    </row>
    <row r="1511" spans="2:17" x14ac:dyDescent="0.25">
      <c r="B1511" t="str">
        <f t="shared" si="26"/>
        <v>Cole</v>
      </c>
      <c r="C1511" t="s">
        <v>1520</v>
      </c>
      <c r="D1511">
        <v>75990</v>
      </c>
      <c r="E1511">
        <v>75975</v>
      </c>
      <c r="F1511">
        <v>76146</v>
      </c>
      <c r="G1511">
        <v>76483</v>
      </c>
      <c r="H1511">
        <v>76470</v>
      </c>
      <c r="I1511">
        <v>76715</v>
      </c>
      <c r="J1511">
        <v>76651</v>
      </c>
      <c r="K1511">
        <v>76839</v>
      </c>
      <c r="L1511">
        <v>76743</v>
      </c>
      <c r="M1511">
        <v>76669</v>
      </c>
      <c r="N1511">
        <v>76796</v>
      </c>
      <c r="O1511">
        <f>INDEX([1]Opioid_prescription_amounts!$C$2:$E$3144,MATCH(B1511,[1]Opioid_prescription_amounts!$C$2:$C$3144,0),2)</f>
        <v>1199.5999999999999</v>
      </c>
      <c r="P1511">
        <f>INDEX([1]Opioid_prescription_amounts!$C$2:$E$3144,MATCH(B1511,[1]Opioid_prescription_amounts!$C$2:$C$3144,0),3)</f>
        <v>784.2</v>
      </c>
      <c r="Q1511" t="s">
        <v>1520</v>
      </c>
    </row>
    <row r="1512" spans="2:17" x14ac:dyDescent="0.25">
      <c r="B1512" t="str">
        <f t="shared" si="26"/>
        <v>Cooper</v>
      </c>
      <c r="C1512" t="s">
        <v>1521</v>
      </c>
      <c r="D1512">
        <v>17601</v>
      </c>
      <c r="E1512">
        <v>17604</v>
      </c>
      <c r="F1512">
        <v>17603</v>
      </c>
      <c r="G1512">
        <v>17553</v>
      </c>
      <c r="H1512">
        <v>17536</v>
      </c>
      <c r="I1512">
        <v>17610</v>
      </c>
      <c r="J1512">
        <v>17561</v>
      </c>
      <c r="K1512">
        <v>17608</v>
      </c>
      <c r="L1512">
        <v>17694</v>
      </c>
      <c r="M1512">
        <v>17643</v>
      </c>
      <c r="N1512">
        <v>17603</v>
      </c>
      <c r="O1512">
        <f>INDEX([1]Opioid_prescription_amounts!$C$2:$E$3144,MATCH(B1512,[1]Opioid_prescription_amounts!$C$2:$C$3144,0),2)</f>
        <v>156.80000000000001</v>
      </c>
      <c r="P1512">
        <f>INDEX([1]Opioid_prescription_amounts!$C$2:$E$3144,MATCH(B1512,[1]Opioid_prescription_amounts!$C$2:$C$3144,0),3)</f>
        <v>217.5</v>
      </c>
      <c r="Q1512" t="s">
        <v>1521</v>
      </c>
    </row>
    <row r="1513" spans="2:17" x14ac:dyDescent="0.25">
      <c r="B1513" t="str">
        <f t="shared" si="26"/>
        <v>Crawford</v>
      </c>
      <c r="C1513" t="s">
        <v>1522</v>
      </c>
      <c r="D1513">
        <v>24696</v>
      </c>
      <c r="E1513">
        <v>24703</v>
      </c>
      <c r="F1513">
        <v>24614</v>
      </c>
      <c r="G1513">
        <v>24795</v>
      </c>
      <c r="H1513">
        <v>24763</v>
      </c>
      <c r="I1513">
        <v>24513</v>
      </c>
      <c r="J1513">
        <v>24615</v>
      </c>
      <c r="K1513">
        <v>24488</v>
      </c>
      <c r="L1513">
        <v>24243</v>
      </c>
      <c r="M1513">
        <v>24095</v>
      </c>
      <c r="N1513">
        <v>23957</v>
      </c>
      <c r="O1513">
        <f>INDEX([1]Opioid_prescription_amounts!$C$2:$E$3144,MATCH(B1513,[1]Opioid_prescription_amounts!$C$2:$C$3144,0),2)</f>
        <v>1512.8</v>
      </c>
      <c r="P1513">
        <f>INDEX([1]Opioid_prescription_amounts!$C$2:$E$3144,MATCH(B1513,[1]Opioid_prescription_amounts!$C$2:$C$3144,0),3)</f>
        <v>1657.5</v>
      </c>
      <c r="Q1513" t="s">
        <v>1522</v>
      </c>
    </row>
    <row r="1514" spans="2:17" x14ac:dyDescent="0.25">
      <c r="B1514" t="str">
        <f t="shared" si="26"/>
        <v>Dade</v>
      </c>
      <c r="C1514" t="s">
        <v>1523</v>
      </c>
      <c r="D1514">
        <v>7883</v>
      </c>
      <c r="E1514">
        <v>7882</v>
      </c>
      <c r="F1514">
        <v>7842</v>
      </c>
      <c r="G1514">
        <v>7768</v>
      </c>
      <c r="H1514">
        <v>7561</v>
      </c>
      <c r="I1514">
        <v>7535</v>
      </c>
      <c r="J1514">
        <v>7599</v>
      </c>
      <c r="K1514">
        <v>7577</v>
      </c>
      <c r="L1514">
        <v>7606</v>
      </c>
      <c r="M1514">
        <v>7601</v>
      </c>
      <c r="N1514">
        <v>7569</v>
      </c>
      <c r="O1514">
        <f>INDEX([1]Opioid_prescription_amounts!$C$2:$E$3144,MATCH(B1514,[1]Opioid_prescription_amounts!$C$2:$C$3144,0),2)</f>
        <v>640.4</v>
      </c>
      <c r="P1514">
        <f>INDEX([1]Opioid_prescription_amounts!$C$2:$E$3144,MATCH(B1514,[1]Opioid_prescription_amounts!$C$2:$C$3144,0),3)</f>
        <v>595.9</v>
      </c>
      <c r="Q1514" t="s">
        <v>1523</v>
      </c>
    </row>
    <row r="1515" spans="2:17" x14ac:dyDescent="0.25">
      <c r="B1515" t="str">
        <f t="shared" si="26"/>
        <v>Dallas</v>
      </c>
      <c r="C1515" t="s">
        <v>1524</v>
      </c>
      <c r="D1515">
        <v>16777</v>
      </c>
      <c r="E1515">
        <v>16770</v>
      </c>
      <c r="F1515">
        <v>16723</v>
      </c>
      <c r="G1515">
        <v>16686</v>
      </c>
      <c r="H1515">
        <v>16694</v>
      </c>
      <c r="I1515">
        <v>16458</v>
      </c>
      <c r="J1515">
        <v>16336</v>
      </c>
      <c r="K1515">
        <v>16339</v>
      </c>
      <c r="L1515">
        <v>16371</v>
      </c>
      <c r="M1515">
        <v>16686</v>
      </c>
      <c r="N1515">
        <v>16762</v>
      </c>
      <c r="O1515">
        <f>INDEX([1]Opioid_prescription_amounts!$C$2:$E$3144,MATCH(B1515,[1]Opioid_prescription_amounts!$C$2:$C$3144,0),2)</f>
        <v>900.1</v>
      </c>
      <c r="P1515">
        <f>INDEX([1]Opioid_prescription_amounts!$C$2:$E$3144,MATCH(B1515,[1]Opioid_prescription_amounts!$C$2:$C$3144,0),3)</f>
        <v>844.5</v>
      </c>
      <c r="Q1515" t="s">
        <v>1524</v>
      </c>
    </row>
    <row r="1516" spans="2:17" x14ac:dyDescent="0.25">
      <c r="B1516" t="str">
        <f t="shared" si="26"/>
        <v>Daviess</v>
      </c>
      <c r="C1516" t="s">
        <v>1525</v>
      </c>
      <c r="D1516">
        <v>8433</v>
      </c>
      <c r="E1516">
        <v>8433</v>
      </c>
      <c r="F1516">
        <v>8452</v>
      </c>
      <c r="G1516">
        <v>8297</v>
      </c>
      <c r="H1516">
        <v>8301</v>
      </c>
      <c r="I1516">
        <v>8303</v>
      </c>
      <c r="J1516">
        <v>8326</v>
      </c>
      <c r="K1516">
        <v>8285</v>
      </c>
      <c r="L1516">
        <v>8227</v>
      </c>
      <c r="M1516">
        <v>8359</v>
      </c>
      <c r="N1516">
        <v>8313</v>
      </c>
      <c r="O1516">
        <f>INDEX([1]Opioid_prescription_amounts!$C$2:$E$3144,MATCH(B1516,[1]Opioid_prescription_amounts!$C$2:$C$3144,0),2)</f>
        <v>982.7</v>
      </c>
      <c r="P1516">
        <f>INDEX([1]Opioid_prescription_amounts!$C$2:$E$3144,MATCH(B1516,[1]Opioid_prescription_amounts!$C$2:$C$3144,0),3)</f>
        <v>711.5</v>
      </c>
      <c r="Q1516" t="s">
        <v>1525</v>
      </c>
    </row>
    <row r="1517" spans="2:17" x14ac:dyDescent="0.25">
      <c r="B1517" t="str">
        <f t="shared" si="26"/>
        <v>DeKalb</v>
      </c>
      <c r="C1517" t="s">
        <v>1526</v>
      </c>
      <c r="D1517">
        <v>12892</v>
      </c>
      <c r="E1517">
        <v>12892</v>
      </c>
      <c r="F1517">
        <v>12903</v>
      </c>
      <c r="G1517">
        <v>12819</v>
      </c>
      <c r="H1517">
        <v>12787</v>
      </c>
      <c r="I1517">
        <v>12637</v>
      </c>
      <c r="J1517">
        <v>12545</v>
      </c>
      <c r="K1517">
        <v>12548</v>
      </c>
      <c r="L1517">
        <v>12505</v>
      </c>
      <c r="M1517">
        <v>12590</v>
      </c>
      <c r="N1517">
        <v>12630</v>
      </c>
      <c r="O1517">
        <f>INDEX([1]Opioid_prescription_amounts!$C$2:$E$3144,MATCH(B1517,[1]Opioid_prescription_amounts!$C$2:$C$3144,0),2)</f>
        <v>333.2</v>
      </c>
      <c r="P1517">
        <f>INDEX([1]Opioid_prescription_amounts!$C$2:$E$3144,MATCH(B1517,[1]Opioid_prescription_amounts!$C$2:$C$3144,0),3)</f>
        <v>291.7</v>
      </c>
      <c r="Q1517" t="s">
        <v>1526</v>
      </c>
    </row>
    <row r="1518" spans="2:17" x14ac:dyDescent="0.25">
      <c r="B1518" t="str">
        <f t="shared" si="26"/>
        <v>Dent</v>
      </c>
      <c r="C1518" t="s">
        <v>1527</v>
      </c>
      <c r="D1518">
        <v>15657</v>
      </c>
      <c r="E1518">
        <v>15656</v>
      </c>
      <c r="F1518">
        <v>15704</v>
      </c>
      <c r="G1518">
        <v>15584</v>
      </c>
      <c r="H1518">
        <v>15620</v>
      </c>
      <c r="I1518">
        <v>15705</v>
      </c>
      <c r="J1518">
        <v>15598</v>
      </c>
      <c r="K1518">
        <v>15620</v>
      </c>
      <c r="L1518">
        <v>15421</v>
      </c>
      <c r="M1518">
        <v>15440</v>
      </c>
      <c r="N1518">
        <v>15441</v>
      </c>
      <c r="O1518">
        <f>INDEX([1]Opioid_prescription_amounts!$C$2:$E$3144,MATCH(B1518,[1]Opioid_prescription_amounts!$C$2:$C$3144,0),2)</f>
        <v>733.5</v>
      </c>
      <c r="P1518">
        <f>INDEX([1]Opioid_prescription_amounts!$C$2:$E$3144,MATCH(B1518,[1]Opioid_prescription_amounts!$C$2:$C$3144,0),3)</f>
        <v>1071.5</v>
      </c>
      <c r="Q1518" t="s">
        <v>1527</v>
      </c>
    </row>
    <row r="1519" spans="2:17" x14ac:dyDescent="0.25">
      <c r="B1519" t="str">
        <f t="shared" si="26"/>
        <v>Douglas</v>
      </c>
      <c r="C1519" t="s">
        <v>1528</v>
      </c>
      <c r="D1519">
        <v>13684</v>
      </c>
      <c r="E1519">
        <v>13684</v>
      </c>
      <c r="F1519">
        <v>13649</v>
      </c>
      <c r="G1519">
        <v>13628</v>
      </c>
      <c r="H1519">
        <v>13571</v>
      </c>
      <c r="I1519">
        <v>13437</v>
      </c>
      <c r="J1519">
        <v>13518</v>
      </c>
      <c r="K1519">
        <v>13356</v>
      </c>
      <c r="L1519">
        <v>13353</v>
      </c>
      <c r="M1519">
        <v>13272</v>
      </c>
      <c r="N1519">
        <v>13373</v>
      </c>
      <c r="O1519">
        <f>INDEX([1]Opioid_prescription_amounts!$C$2:$E$3144,MATCH(B1519,[1]Opioid_prescription_amounts!$C$2:$C$3144,0),2)</f>
        <v>546.1</v>
      </c>
      <c r="P1519">
        <f>INDEX([1]Opioid_prescription_amounts!$C$2:$E$3144,MATCH(B1519,[1]Opioid_prescription_amounts!$C$2:$C$3144,0),3)</f>
        <v>404.5</v>
      </c>
      <c r="Q1519" t="s">
        <v>1528</v>
      </c>
    </row>
    <row r="1520" spans="2:17" x14ac:dyDescent="0.25">
      <c r="B1520" t="str">
        <f t="shared" si="26"/>
        <v>Dunklin</v>
      </c>
      <c r="C1520" t="s">
        <v>1529</v>
      </c>
      <c r="D1520">
        <v>31953</v>
      </c>
      <c r="E1520">
        <v>31953</v>
      </c>
      <c r="F1520">
        <v>31945</v>
      </c>
      <c r="G1520">
        <v>32002</v>
      </c>
      <c r="H1520">
        <v>31837</v>
      </c>
      <c r="I1520">
        <v>31717</v>
      </c>
      <c r="J1520">
        <v>31296</v>
      </c>
      <c r="K1520">
        <v>30818</v>
      </c>
      <c r="L1520">
        <v>30518</v>
      </c>
      <c r="M1520">
        <v>30086</v>
      </c>
      <c r="N1520">
        <v>29423</v>
      </c>
      <c r="O1520">
        <f>INDEX([1]Opioid_prescription_amounts!$C$2:$E$3144,MATCH(B1520,[1]Opioid_prescription_amounts!$C$2:$C$3144,0),2)</f>
        <v>1314.9</v>
      </c>
      <c r="P1520">
        <f>INDEX([1]Opioid_prescription_amounts!$C$2:$E$3144,MATCH(B1520,[1]Opioid_prescription_amounts!$C$2:$C$3144,0),3)</f>
        <v>1457</v>
      </c>
      <c r="Q1520" t="s">
        <v>1529</v>
      </c>
    </row>
    <row r="1521" spans="2:17" x14ac:dyDescent="0.25">
      <c r="B1521" t="str">
        <f t="shared" si="26"/>
        <v>Franklin</v>
      </c>
      <c r="C1521" t="s">
        <v>1530</v>
      </c>
      <c r="D1521">
        <v>101492</v>
      </c>
      <c r="E1521">
        <v>101495</v>
      </c>
      <c r="F1521">
        <v>101453</v>
      </c>
      <c r="G1521">
        <v>101633</v>
      </c>
      <c r="H1521">
        <v>101347</v>
      </c>
      <c r="I1521">
        <v>101735</v>
      </c>
      <c r="J1521">
        <v>101946</v>
      </c>
      <c r="K1521">
        <v>102277</v>
      </c>
      <c r="L1521">
        <v>102726</v>
      </c>
      <c r="M1521">
        <v>103288</v>
      </c>
      <c r="N1521">
        <v>103670</v>
      </c>
      <c r="O1521">
        <f>INDEX([1]Opioid_prescription_amounts!$C$2:$E$3144,MATCH(B1521,[1]Opioid_prescription_amounts!$C$2:$C$3144,0),2)</f>
        <v>1536.5</v>
      </c>
      <c r="P1521">
        <f>INDEX([1]Opioid_prescription_amounts!$C$2:$E$3144,MATCH(B1521,[1]Opioid_prescription_amounts!$C$2:$C$3144,0),3)</f>
        <v>1934.2</v>
      </c>
      <c r="Q1521" t="s">
        <v>1530</v>
      </c>
    </row>
    <row r="1522" spans="2:17" x14ac:dyDescent="0.25">
      <c r="B1522" t="str">
        <f t="shared" si="26"/>
        <v>Gasconade</v>
      </c>
      <c r="C1522" t="s">
        <v>1531</v>
      </c>
      <c r="D1522">
        <v>15222</v>
      </c>
      <c r="E1522">
        <v>15213</v>
      </c>
      <c r="F1522">
        <v>15209</v>
      </c>
      <c r="G1522">
        <v>15076</v>
      </c>
      <c r="H1522">
        <v>14913</v>
      </c>
      <c r="I1522">
        <v>14813</v>
      </c>
      <c r="J1522">
        <v>14810</v>
      </c>
      <c r="K1522">
        <v>14747</v>
      </c>
      <c r="L1522">
        <v>14751</v>
      </c>
      <c r="M1522">
        <v>14718</v>
      </c>
      <c r="N1522">
        <v>14705</v>
      </c>
      <c r="O1522">
        <f>INDEX([1]Opioid_prescription_amounts!$C$2:$E$3144,MATCH(B1522,[1]Opioid_prescription_amounts!$C$2:$C$3144,0),2)</f>
        <v>297.39999999999998</v>
      </c>
      <c r="P1522">
        <f>INDEX([1]Opioid_prescription_amounts!$C$2:$E$3144,MATCH(B1522,[1]Opioid_prescription_amounts!$C$2:$C$3144,0),3)</f>
        <v>481.3</v>
      </c>
      <c r="Q1522" t="s">
        <v>1531</v>
      </c>
    </row>
    <row r="1523" spans="2:17" x14ac:dyDescent="0.25">
      <c r="B1523" t="str">
        <f t="shared" si="26"/>
        <v>Gentry</v>
      </c>
      <c r="C1523" t="s">
        <v>1532</v>
      </c>
      <c r="D1523">
        <v>6738</v>
      </c>
      <c r="E1523">
        <v>6740</v>
      </c>
      <c r="F1523">
        <v>6750</v>
      </c>
      <c r="G1523">
        <v>6822</v>
      </c>
      <c r="H1523">
        <v>6769</v>
      </c>
      <c r="I1523">
        <v>6736</v>
      </c>
      <c r="J1523">
        <v>6757</v>
      </c>
      <c r="K1523">
        <v>6656</v>
      </c>
      <c r="L1523">
        <v>6628</v>
      </c>
      <c r="M1523">
        <v>6655</v>
      </c>
      <c r="N1523">
        <v>6628</v>
      </c>
      <c r="O1523">
        <f>INDEX([1]Opioid_prescription_amounts!$C$2:$E$3144,MATCH(B1523,[1]Opioid_prescription_amounts!$C$2:$C$3144,0),2)</f>
        <v>386.6</v>
      </c>
      <c r="P1523">
        <f>INDEX([1]Opioid_prescription_amounts!$C$2:$E$3144,MATCH(B1523,[1]Opioid_prescription_amounts!$C$2:$C$3144,0),3)</f>
        <v>416.9</v>
      </c>
      <c r="Q1523" t="s">
        <v>1532</v>
      </c>
    </row>
    <row r="1524" spans="2:17" x14ac:dyDescent="0.25">
      <c r="B1524" t="str">
        <f t="shared" si="26"/>
        <v>Greene</v>
      </c>
      <c r="C1524" t="s">
        <v>1533</v>
      </c>
      <c r="D1524">
        <v>275174</v>
      </c>
      <c r="E1524">
        <v>275178</v>
      </c>
      <c r="F1524">
        <v>275303</v>
      </c>
      <c r="G1524">
        <v>277412</v>
      </c>
      <c r="H1524">
        <v>280430</v>
      </c>
      <c r="I1524">
        <v>283594</v>
      </c>
      <c r="J1524">
        <v>285240</v>
      </c>
      <c r="K1524">
        <v>287302</v>
      </c>
      <c r="L1524">
        <v>287863</v>
      </c>
      <c r="M1524">
        <v>289819</v>
      </c>
      <c r="N1524">
        <v>291923</v>
      </c>
      <c r="O1524">
        <f>INDEX([1]Opioid_prescription_amounts!$C$2:$E$3144,MATCH(B1524,[1]Opioid_prescription_amounts!$C$2:$C$3144,0),2)</f>
        <v>175</v>
      </c>
      <c r="P1524">
        <f>INDEX([1]Opioid_prescription_amounts!$C$2:$E$3144,MATCH(B1524,[1]Opioid_prescription_amounts!$C$2:$C$3144,0),3)</f>
        <v>309.3</v>
      </c>
      <c r="Q1524" t="s">
        <v>1533</v>
      </c>
    </row>
    <row r="1525" spans="2:17" x14ac:dyDescent="0.25">
      <c r="B1525" t="str">
        <f t="shared" si="26"/>
        <v>Grundy</v>
      </c>
      <c r="C1525" t="s">
        <v>1534</v>
      </c>
      <c r="D1525">
        <v>10261</v>
      </c>
      <c r="E1525">
        <v>10261</v>
      </c>
      <c r="F1525">
        <v>10254</v>
      </c>
      <c r="G1525">
        <v>10251</v>
      </c>
      <c r="H1525">
        <v>10331</v>
      </c>
      <c r="I1525">
        <v>10347</v>
      </c>
      <c r="J1525">
        <v>10182</v>
      </c>
      <c r="K1525">
        <v>10026</v>
      </c>
      <c r="L1525">
        <v>10104</v>
      </c>
      <c r="M1525">
        <v>9970</v>
      </c>
      <c r="N1525">
        <v>9914</v>
      </c>
      <c r="O1525">
        <f>INDEX([1]Opioid_prescription_amounts!$C$2:$E$3144,MATCH(B1525,[1]Opioid_prescription_amounts!$C$2:$C$3144,0),2)</f>
        <v>47.2</v>
      </c>
      <c r="P1525">
        <f>INDEX([1]Opioid_prescription_amounts!$C$2:$E$3144,MATCH(B1525,[1]Opioid_prescription_amounts!$C$2:$C$3144,0),3)</f>
        <v>141.30000000000001</v>
      </c>
      <c r="Q1525" t="s">
        <v>1534</v>
      </c>
    </row>
    <row r="1526" spans="2:17" x14ac:dyDescent="0.25">
      <c r="B1526" t="str">
        <f t="shared" si="26"/>
        <v>Harrison</v>
      </c>
      <c r="C1526" t="s">
        <v>1535</v>
      </c>
      <c r="D1526">
        <v>8957</v>
      </c>
      <c r="E1526">
        <v>8957</v>
      </c>
      <c r="F1526">
        <v>8963</v>
      </c>
      <c r="G1526">
        <v>8880</v>
      </c>
      <c r="H1526">
        <v>8721</v>
      </c>
      <c r="I1526">
        <v>8708</v>
      </c>
      <c r="J1526">
        <v>8629</v>
      </c>
      <c r="K1526">
        <v>8621</v>
      </c>
      <c r="L1526">
        <v>8577</v>
      </c>
      <c r="M1526">
        <v>8528</v>
      </c>
      <c r="N1526">
        <v>8414</v>
      </c>
      <c r="O1526">
        <f>INDEX([1]Opioid_prescription_amounts!$C$2:$E$3144,MATCH(B1526,[1]Opioid_prescription_amounts!$C$2:$C$3144,0),2)</f>
        <v>533.5</v>
      </c>
      <c r="P1526">
        <f>INDEX([1]Opioid_prescription_amounts!$C$2:$E$3144,MATCH(B1526,[1]Opioid_prescription_amounts!$C$2:$C$3144,0),3)</f>
        <v>708.6</v>
      </c>
      <c r="Q1526" t="s">
        <v>1535</v>
      </c>
    </row>
    <row r="1527" spans="2:17" x14ac:dyDescent="0.25">
      <c r="B1527" t="str">
        <f t="shared" si="26"/>
        <v>Henry</v>
      </c>
      <c r="C1527" t="s">
        <v>1536</v>
      </c>
      <c r="D1527">
        <v>22272</v>
      </c>
      <c r="E1527">
        <v>22270</v>
      </c>
      <c r="F1527">
        <v>22242</v>
      </c>
      <c r="G1527">
        <v>22227</v>
      </c>
      <c r="H1527">
        <v>22201</v>
      </c>
      <c r="I1527">
        <v>22094</v>
      </c>
      <c r="J1527">
        <v>22026</v>
      </c>
      <c r="K1527">
        <v>21704</v>
      </c>
      <c r="L1527">
        <v>21602</v>
      </c>
      <c r="M1527">
        <v>21700</v>
      </c>
      <c r="N1527">
        <v>21792</v>
      </c>
      <c r="O1527">
        <f>INDEX([1]Opioid_prescription_amounts!$C$2:$E$3144,MATCH(B1527,[1]Opioid_prescription_amounts!$C$2:$C$3144,0),2)</f>
        <v>208.4</v>
      </c>
      <c r="P1527">
        <f>INDEX([1]Opioid_prescription_amounts!$C$2:$E$3144,MATCH(B1527,[1]Opioid_prescription_amounts!$C$2:$C$3144,0),3)</f>
        <v>300.7</v>
      </c>
      <c r="Q1527" t="s">
        <v>1536</v>
      </c>
    </row>
    <row r="1528" spans="2:17" x14ac:dyDescent="0.25">
      <c r="B1528" t="str">
        <f t="shared" si="26"/>
        <v>Hickory</v>
      </c>
      <c r="C1528" t="s">
        <v>1537</v>
      </c>
      <c r="D1528">
        <v>9627</v>
      </c>
      <c r="E1528">
        <v>9627</v>
      </c>
      <c r="F1528">
        <v>9643</v>
      </c>
      <c r="G1528">
        <v>9612</v>
      </c>
      <c r="H1528">
        <v>9442</v>
      </c>
      <c r="I1528">
        <v>9345</v>
      </c>
      <c r="J1528">
        <v>9290</v>
      </c>
      <c r="K1528">
        <v>9266</v>
      </c>
      <c r="L1528">
        <v>9355</v>
      </c>
      <c r="M1528">
        <v>9421</v>
      </c>
      <c r="N1528">
        <v>9509</v>
      </c>
      <c r="O1528" t="str">
        <f>INDEX([1]Opioid_prescription_amounts!$C$2:$E$3144,MATCH(B1528,[1]Opioid_prescription_amounts!$C$2:$C$3144,0),2)</f>
        <v>N/A</v>
      </c>
      <c r="P1528">
        <f>INDEX([1]Opioid_prescription_amounts!$C$2:$E$3144,MATCH(B1528,[1]Opioid_prescription_amounts!$C$2:$C$3144,0),3)</f>
        <v>86.6</v>
      </c>
      <c r="Q1528" t="s">
        <v>1537</v>
      </c>
    </row>
    <row r="1529" spans="2:17" x14ac:dyDescent="0.25">
      <c r="B1529" t="str">
        <f t="shared" si="26"/>
        <v>Holt</v>
      </c>
      <c r="C1529" t="s">
        <v>1538</v>
      </c>
      <c r="D1529">
        <v>4912</v>
      </c>
      <c r="E1529">
        <v>4912</v>
      </c>
      <c r="F1529">
        <v>4915</v>
      </c>
      <c r="G1529">
        <v>4838</v>
      </c>
      <c r="H1529">
        <v>4679</v>
      </c>
      <c r="I1529">
        <v>4590</v>
      </c>
      <c r="J1529">
        <v>4530</v>
      </c>
      <c r="K1529">
        <v>4483</v>
      </c>
      <c r="L1529">
        <v>4453</v>
      </c>
      <c r="M1529">
        <v>4409</v>
      </c>
      <c r="N1529">
        <v>4404</v>
      </c>
      <c r="O1529" t="str">
        <f>INDEX([1]Opioid_prescription_amounts!$C$2:$E$3144,MATCH(B1529,[1]Opioid_prescription_amounts!$C$2:$C$3144,0),2)</f>
        <v>N/A</v>
      </c>
      <c r="P1529" t="str">
        <f>INDEX([1]Opioid_prescription_amounts!$C$2:$E$3144,MATCH(B1529,[1]Opioid_prescription_amounts!$C$2:$C$3144,0),3)</f>
        <v>N/A</v>
      </c>
      <c r="Q1529" t="s">
        <v>1538</v>
      </c>
    </row>
    <row r="1530" spans="2:17" x14ac:dyDescent="0.25">
      <c r="B1530" t="str">
        <f t="shared" si="26"/>
        <v>Howard</v>
      </c>
      <c r="C1530" t="s">
        <v>1539</v>
      </c>
      <c r="D1530">
        <v>10144</v>
      </c>
      <c r="E1530">
        <v>10144</v>
      </c>
      <c r="F1530">
        <v>10144</v>
      </c>
      <c r="G1530">
        <v>10221</v>
      </c>
      <c r="H1530">
        <v>10198</v>
      </c>
      <c r="I1530">
        <v>10240</v>
      </c>
      <c r="J1530">
        <v>10131</v>
      </c>
      <c r="K1530">
        <v>10139</v>
      </c>
      <c r="L1530">
        <v>10038</v>
      </c>
      <c r="M1530">
        <v>10122</v>
      </c>
      <c r="N1530">
        <v>10137</v>
      </c>
      <c r="O1530">
        <f>INDEX([1]Opioid_prescription_amounts!$C$2:$E$3144,MATCH(B1530,[1]Opioid_prescription_amounts!$C$2:$C$3144,0),2)</f>
        <v>1161.0999999999999</v>
      </c>
      <c r="P1530">
        <f>INDEX([1]Opioid_prescription_amounts!$C$2:$E$3144,MATCH(B1530,[1]Opioid_prescription_amounts!$C$2:$C$3144,0),3)</f>
        <v>1057.5999999999999</v>
      </c>
      <c r="Q1530" t="s">
        <v>1539</v>
      </c>
    </row>
    <row r="1531" spans="2:17" x14ac:dyDescent="0.25">
      <c r="B1531" t="str">
        <f t="shared" si="26"/>
        <v>Howell</v>
      </c>
      <c r="C1531" t="s">
        <v>1540</v>
      </c>
      <c r="D1531">
        <v>40400</v>
      </c>
      <c r="E1531">
        <v>40398</v>
      </c>
      <c r="F1531">
        <v>40564</v>
      </c>
      <c r="G1531">
        <v>40591</v>
      </c>
      <c r="H1531">
        <v>40545</v>
      </c>
      <c r="I1531">
        <v>40247</v>
      </c>
      <c r="J1531">
        <v>40131</v>
      </c>
      <c r="K1531">
        <v>40078</v>
      </c>
      <c r="L1531">
        <v>40140</v>
      </c>
      <c r="M1531">
        <v>40084</v>
      </c>
      <c r="N1531">
        <v>40076</v>
      </c>
      <c r="O1531">
        <f>INDEX([1]Opioid_prescription_amounts!$C$2:$E$3144,MATCH(B1531,[1]Opioid_prescription_amounts!$C$2:$C$3144,0),2)</f>
        <v>1883.7</v>
      </c>
      <c r="P1531">
        <f>INDEX([1]Opioid_prescription_amounts!$C$2:$E$3144,MATCH(B1531,[1]Opioid_prescription_amounts!$C$2:$C$3144,0),3)</f>
        <v>2157.8000000000002</v>
      </c>
      <c r="Q1531" t="s">
        <v>1540</v>
      </c>
    </row>
    <row r="1532" spans="2:17" x14ac:dyDescent="0.25">
      <c r="B1532" t="str">
        <f t="shared" si="26"/>
        <v>Iron</v>
      </c>
      <c r="C1532" t="s">
        <v>1541</v>
      </c>
      <c r="D1532">
        <v>10630</v>
      </c>
      <c r="E1532">
        <v>10630</v>
      </c>
      <c r="F1532">
        <v>10607</v>
      </c>
      <c r="G1532">
        <v>10634</v>
      </c>
      <c r="H1532">
        <v>10562</v>
      </c>
      <c r="I1532">
        <v>10476</v>
      </c>
      <c r="J1532">
        <v>10377</v>
      </c>
      <c r="K1532">
        <v>10214</v>
      </c>
      <c r="L1532">
        <v>10133</v>
      </c>
      <c r="M1532">
        <v>10205</v>
      </c>
      <c r="N1532">
        <v>10177</v>
      </c>
      <c r="O1532">
        <f>INDEX([1]Opioid_prescription_amounts!$C$2:$E$3144,MATCH(B1532,[1]Opioid_prescription_amounts!$C$2:$C$3144,0),2)</f>
        <v>1010</v>
      </c>
      <c r="P1532">
        <f>INDEX([1]Opioid_prescription_amounts!$C$2:$E$3144,MATCH(B1532,[1]Opioid_prescription_amounts!$C$2:$C$3144,0),3)</f>
        <v>688.5</v>
      </c>
      <c r="Q1532" t="s">
        <v>1541</v>
      </c>
    </row>
    <row r="1533" spans="2:17" x14ac:dyDescent="0.25">
      <c r="B1533" t="str">
        <f t="shared" si="26"/>
        <v>Jackson</v>
      </c>
      <c r="C1533" t="s">
        <v>1542</v>
      </c>
      <c r="D1533">
        <v>674158</v>
      </c>
      <c r="E1533">
        <v>674134</v>
      </c>
      <c r="F1533">
        <v>674824</v>
      </c>
      <c r="G1533">
        <v>675471</v>
      </c>
      <c r="H1533">
        <v>677375</v>
      </c>
      <c r="I1533">
        <v>679830</v>
      </c>
      <c r="J1533">
        <v>683033</v>
      </c>
      <c r="K1533">
        <v>686698</v>
      </c>
      <c r="L1533">
        <v>692255</v>
      </c>
      <c r="M1533">
        <v>697720</v>
      </c>
      <c r="N1533">
        <v>700307</v>
      </c>
      <c r="O1533">
        <f>INDEX([1]Opioid_prescription_amounts!$C$2:$E$3144,MATCH(B1533,[1]Opioid_prescription_amounts!$C$2:$C$3144,0),2)</f>
        <v>1026.8</v>
      </c>
      <c r="P1533">
        <f>INDEX([1]Opioid_prescription_amounts!$C$2:$E$3144,MATCH(B1533,[1]Opioid_prescription_amounts!$C$2:$C$3144,0),3)</f>
        <v>902.1</v>
      </c>
      <c r="Q1533" t="s">
        <v>1542</v>
      </c>
    </row>
    <row r="1534" spans="2:17" x14ac:dyDescent="0.25">
      <c r="B1534" t="str">
        <f t="shared" si="26"/>
        <v>Jasper</v>
      </c>
      <c r="C1534" t="s">
        <v>1543</v>
      </c>
      <c r="D1534">
        <v>117404</v>
      </c>
      <c r="E1534">
        <v>117391</v>
      </c>
      <c r="F1534">
        <v>117659</v>
      </c>
      <c r="G1534">
        <v>115270</v>
      </c>
      <c r="H1534">
        <v>115758</v>
      </c>
      <c r="I1534">
        <v>116758</v>
      </c>
      <c r="J1534">
        <v>117736</v>
      </c>
      <c r="K1534">
        <v>118539</v>
      </c>
      <c r="L1534">
        <v>119197</v>
      </c>
      <c r="M1534">
        <v>120082</v>
      </c>
      <c r="N1534">
        <v>120636</v>
      </c>
      <c r="O1534">
        <f>INDEX([1]Opioid_prescription_amounts!$C$2:$E$3144,MATCH(B1534,[1]Opioid_prescription_amounts!$C$2:$C$3144,0),2)</f>
        <v>314.89999999999998</v>
      </c>
      <c r="P1534">
        <f>INDEX([1]Opioid_prescription_amounts!$C$2:$E$3144,MATCH(B1534,[1]Opioid_prescription_amounts!$C$2:$C$3144,0),3)</f>
        <v>407.8</v>
      </c>
      <c r="Q1534" t="s">
        <v>1543</v>
      </c>
    </row>
    <row r="1535" spans="2:17" x14ac:dyDescent="0.25">
      <c r="B1535" t="str">
        <f t="shared" si="26"/>
        <v>Jefferson</v>
      </c>
      <c r="C1535" t="s">
        <v>1544</v>
      </c>
      <c r="D1535">
        <v>218733</v>
      </c>
      <c r="E1535">
        <v>218708</v>
      </c>
      <c r="F1535">
        <v>219110</v>
      </c>
      <c r="G1535">
        <v>219551</v>
      </c>
      <c r="H1535">
        <v>219820</v>
      </c>
      <c r="I1535">
        <v>220844</v>
      </c>
      <c r="J1535">
        <v>221986</v>
      </c>
      <c r="K1535">
        <v>223085</v>
      </c>
      <c r="L1535">
        <v>223345</v>
      </c>
      <c r="M1535">
        <v>223749</v>
      </c>
      <c r="N1535">
        <v>224347</v>
      </c>
      <c r="O1535">
        <f>INDEX([1]Opioid_prescription_amounts!$C$2:$E$3144,MATCH(B1535,[1]Opioid_prescription_amounts!$C$2:$C$3144,0),2)</f>
        <v>1147.5</v>
      </c>
      <c r="P1535">
        <f>INDEX([1]Opioid_prescription_amounts!$C$2:$E$3144,MATCH(B1535,[1]Opioid_prescription_amounts!$C$2:$C$3144,0),3)</f>
        <v>1039.0999999999999</v>
      </c>
      <c r="Q1535" t="s">
        <v>1544</v>
      </c>
    </row>
    <row r="1536" spans="2:17" x14ac:dyDescent="0.25">
      <c r="B1536" t="str">
        <f t="shared" si="26"/>
        <v>Johnson</v>
      </c>
      <c r="C1536" t="s">
        <v>1545</v>
      </c>
      <c r="D1536">
        <v>52595</v>
      </c>
      <c r="E1536">
        <v>52595</v>
      </c>
      <c r="F1536">
        <v>52716</v>
      </c>
      <c r="G1536">
        <v>53321</v>
      </c>
      <c r="H1536">
        <v>54150</v>
      </c>
      <c r="I1536">
        <v>54166</v>
      </c>
      <c r="J1536">
        <v>54035</v>
      </c>
      <c r="K1536">
        <v>53497</v>
      </c>
      <c r="L1536">
        <v>53501</v>
      </c>
      <c r="M1536">
        <v>53759</v>
      </c>
      <c r="N1536">
        <v>53652</v>
      </c>
      <c r="O1536">
        <f>INDEX([1]Opioid_prescription_amounts!$C$2:$E$3144,MATCH(B1536,[1]Opioid_prescription_amounts!$C$2:$C$3144,0),2)</f>
        <v>374.1</v>
      </c>
      <c r="P1536">
        <f>INDEX([1]Opioid_prescription_amounts!$C$2:$E$3144,MATCH(B1536,[1]Opioid_prescription_amounts!$C$2:$C$3144,0),3)</f>
        <v>1113.9000000000001</v>
      </c>
      <c r="Q1536" t="s">
        <v>1545</v>
      </c>
    </row>
    <row r="1537" spans="2:17" x14ac:dyDescent="0.25">
      <c r="B1537" t="str">
        <f t="shared" si="26"/>
        <v>Knox</v>
      </c>
      <c r="C1537" t="s">
        <v>1546</v>
      </c>
      <c r="D1537">
        <v>4131</v>
      </c>
      <c r="E1537">
        <v>4131</v>
      </c>
      <c r="F1537">
        <v>4125</v>
      </c>
      <c r="G1537">
        <v>4125</v>
      </c>
      <c r="H1537">
        <v>4089</v>
      </c>
      <c r="I1537">
        <v>4060</v>
      </c>
      <c r="J1537">
        <v>3993</v>
      </c>
      <c r="K1537">
        <v>3907</v>
      </c>
      <c r="L1537">
        <v>3933</v>
      </c>
      <c r="M1537">
        <v>3975</v>
      </c>
      <c r="N1537">
        <v>3947</v>
      </c>
      <c r="O1537">
        <f>INDEX([1]Opioid_prescription_amounts!$C$2:$E$3144,MATCH(B1537,[1]Opioid_prescription_amounts!$C$2:$C$3144,0),2)</f>
        <v>861</v>
      </c>
      <c r="P1537">
        <f>INDEX([1]Opioid_prescription_amounts!$C$2:$E$3144,MATCH(B1537,[1]Opioid_prescription_amounts!$C$2:$C$3144,0),3)</f>
        <v>761.5</v>
      </c>
      <c r="Q1537" t="s">
        <v>1546</v>
      </c>
    </row>
    <row r="1538" spans="2:17" x14ac:dyDescent="0.25">
      <c r="B1538" t="str">
        <f t="shared" si="26"/>
        <v>Laclede</v>
      </c>
      <c r="C1538" t="s">
        <v>1547</v>
      </c>
      <c r="D1538">
        <v>35571</v>
      </c>
      <c r="E1538">
        <v>35571</v>
      </c>
      <c r="F1538">
        <v>35676</v>
      </c>
      <c r="G1538">
        <v>35638</v>
      </c>
      <c r="H1538">
        <v>35453</v>
      </c>
      <c r="I1538">
        <v>35626</v>
      </c>
      <c r="J1538">
        <v>35504</v>
      </c>
      <c r="K1538">
        <v>35442</v>
      </c>
      <c r="L1538">
        <v>35422</v>
      </c>
      <c r="M1538">
        <v>35455</v>
      </c>
      <c r="N1538">
        <v>35713</v>
      </c>
      <c r="O1538">
        <f>INDEX([1]Opioid_prescription_amounts!$C$2:$E$3144,MATCH(B1538,[1]Opioid_prescription_amounts!$C$2:$C$3144,0),2)</f>
        <v>1244.2</v>
      </c>
      <c r="P1538">
        <f>INDEX([1]Opioid_prescription_amounts!$C$2:$E$3144,MATCH(B1538,[1]Opioid_prescription_amounts!$C$2:$C$3144,0),3)</f>
        <v>892.3</v>
      </c>
      <c r="Q1538" t="s">
        <v>1547</v>
      </c>
    </row>
    <row r="1539" spans="2:17" x14ac:dyDescent="0.25">
      <c r="B1539" t="str">
        <f t="shared" si="26"/>
        <v>Lafayette</v>
      </c>
      <c r="C1539" t="s">
        <v>1548</v>
      </c>
      <c r="D1539">
        <v>33381</v>
      </c>
      <c r="E1539">
        <v>33370</v>
      </c>
      <c r="F1539">
        <v>33383</v>
      </c>
      <c r="G1539">
        <v>33204</v>
      </c>
      <c r="H1539">
        <v>33053</v>
      </c>
      <c r="I1539">
        <v>32823</v>
      </c>
      <c r="J1539">
        <v>32618</v>
      </c>
      <c r="K1539">
        <v>32609</v>
      </c>
      <c r="L1539">
        <v>32516</v>
      </c>
      <c r="M1539">
        <v>32605</v>
      </c>
      <c r="N1539">
        <v>32598</v>
      </c>
      <c r="O1539" t="str">
        <f>INDEX([1]Opioid_prescription_amounts!$C$2:$E$3144,MATCH(B1539,[1]Opioid_prescription_amounts!$C$2:$C$3144,0),2)</f>
        <v>N/A</v>
      </c>
      <c r="P1539">
        <f>INDEX([1]Opioid_prescription_amounts!$C$2:$E$3144,MATCH(B1539,[1]Opioid_prescription_amounts!$C$2:$C$3144,0),3)</f>
        <v>13.1</v>
      </c>
      <c r="Q1539" t="s">
        <v>1548</v>
      </c>
    </row>
    <row r="1540" spans="2:17" x14ac:dyDescent="0.25">
      <c r="B1540" t="str">
        <f t="shared" ref="B1540:B1603" si="27">LEFT(C1540,(FIND("County",C1540)-2))</f>
        <v>Lawrence</v>
      </c>
      <c r="C1540" t="s">
        <v>1549</v>
      </c>
      <c r="D1540">
        <v>38634</v>
      </c>
      <c r="E1540">
        <v>38641</v>
      </c>
      <c r="F1540">
        <v>38589</v>
      </c>
      <c r="G1540">
        <v>38494</v>
      </c>
      <c r="H1540">
        <v>38376</v>
      </c>
      <c r="I1540">
        <v>38100</v>
      </c>
      <c r="J1540">
        <v>37900</v>
      </c>
      <c r="K1540">
        <v>37971</v>
      </c>
      <c r="L1540">
        <v>38150</v>
      </c>
      <c r="M1540">
        <v>38283</v>
      </c>
      <c r="N1540">
        <v>38359</v>
      </c>
      <c r="O1540">
        <f>INDEX([1]Opioid_prescription_amounts!$C$2:$E$3144,MATCH(B1540,[1]Opioid_prescription_amounts!$C$2:$C$3144,0),2)</f>
        <v>426.4</v>
      </c>
      <c r="P1540">
        <f>INDEX([1]Opioid_prescription_amounts!$C$2:$E$3144,MATCH(B1540,[1]Opioid_prescription_amounts!$C$2:$C$3144,0),3)</f>
        <v>1020.9</v>
      </c>
      <c r="Q1540" t="s">
        <v>1549</v>
      </c>
    </row>
    <row r="1541" spans="2:17" x14ac:dyDescent="0.25">
      <c r="B1541" t="str">
        <f t="shared" si="27"/>
        <v>Lewis</v>
      </c>
      <c r="C1541" t="s">
        <v>1550</v>
      </c>
      <c r="D1541">
        <v>10211</v>
      </c>
      <c r="E1541">
        <v>10209</v>
      </c>
      <c r="F1541">
        <v>10209</v>
      </c>
      <c r="G1541">
        <v>10218</v>
      </c>
      <c r="H1541">
        <v>10118</v>
      </c>
      <c r="I1541">
        <v>10110</v>
      </c>
      <c r="J1541">
        <v>10098</v>
      </c>
      <c r="K1541">
        <v>10141</v>
      </c>
      <c r="L1541">
        <v>10077</v>
      </c>
      <c r="M1541">
        <v>9964</v>
      </c>
      <c r="N1541">
        <v>9855</v>
      </c>
      <c r="O1541">
        <f>INDEX([1]Opioid_prescription_amounts!$C$2:$E$3144,MATCH(B1541,[1]Opioid_prescription_amounts!$C$2:$C$3144,0),2)</f>
        <v>2010.8</v>
      </c>
      <c r="P1541">
        <f>INDEX([1]Opioid_prescription_amounts!$C$2:$E$3144,MATCH(B1541,[1]Opioid_prescription_amounts!$C$2:$C$3144,0),3)</f>
        <v>1588.8</v>
      </c>
      <c r="Q1541" t="s">
        <v>1550</v>
      </c>
    </row>
    <row r="1542" spans="2:17" x14ac:dyDescent="0.25">
      <c r="B1542" t="str">
        <f t="shared" si="27"/>
        <v>Lincoln</v>
      </c>
      <c r="C1542" t="s">
        <v>1551</v>
      </c>
      <c r="D1542">
        <v>52566</v>
      </c>
      <c r="E1542">
        <v>52565</v>
      </c>
      <c r="F1542">
        <v>52702</v>
      </c>
      <c r="G1542">
        <v>53076</v>
      </c>
      <c r="H1542">
        <v>53292</v>
      </c>
      <c r="I1542">
        <v>53815</v>
      </c>
      <c r="J1542">
        <v>54200</v>
      </c>
      <c r="K1542">
        <v>54604</v>
      </c>
      <c r="L1542">
        <v>55191</v>
      </c>
      <c r="M1542">
        <v>56134</v>
      </c>
      <c r="N1542">
        <v>57686</v>
      </c>
      <c r="O1542">
        <f>INDEX([1]Opioid_prescription_amounts!$C$2:$E$3144,MATCH(B1542,[1]Opioid_prescription_amounts!$C$2:$C$3144,0),2)</f>
        <v>224.3</v>
      </c>
      <c r="P1542">
        <f>INDEX([1]Opioid_prescription_amounts!$C$2:$E$3144,MATCH(B1542,[1]Opioid_prescription_amounts!$C$2:$C$3144,0),3)</f>
        <v>520.6</v>
      </c>
      <c r="Q1542" t="s">
        <v>1551</v>
      </c>
    </row>
    <row r="1543" spans="2:17" x14ac:dyDescent="0.25">
      <c r="B1543" t="str">
        <f t="shared" si="27"/>
        <v>Linn</v>
      </c>
      <c r="C1543" t="s">
        <v>1552</v>
      </c>
      <c r="D1543">
        <v>12761</v>
      </c>
      <c r="E1543">
        <v>12761</v>
      </c>
      <c r="F1543">
        <v>12762</v>
      </c>
      <c r="G1543">
        <v>12587</v>
      </c>
      <c r="H1543">
        <v>12475</v>
      </c>
      <c r="I1543">
        <v>12318</v>
      </c>
      <c r="J1543">
        <v>12309</v>
      </c>
      <c r="K1543">
        <v>12280</v>
      </c>
      <c r="L1543">
        <v>12131</v>
      </c>
      <c r="M1543">
        <v>12172</v>
      </c>
      <c r="N1543">
        <v>12037</v>
      </c>
      <c r="O1543">
        <f>INDEX([1]Opioid_prescription_amounts!$C$2:$E$3144,MATCH(B1543,[1]Opioid_prescription_amounts!$C$2:$C$3144,0),2)</f>
        <v>449.9</v>
      </c>
      <c r="P1543">
        <f>INDEX([1]Opioid_prescription_amounts!$C$2:$E$3144,MATCH(B1543,[1]Opioid_prescription_amounts!$C$2:$C$3144,0),3)</f>
        <v>420.2</v>
      </c>
      <c r="Q1543" t="s">
        <v>1552</v>
      </c>
    </row>
    <row r="1544" spans="2:17" x14ac:dyDescent="0.25">
      <c r="B1544" t="str">
        <f t="shared" si="27"/>
        <v>Livingston</v>
      </c>
      <c r="C1544" t="s">
        <v>1553</v>
      </c>
      <c r="D1544">
        <v>15195</v>
      </c>
      <c r="E1544">
        <v>15195</v>
      </c>
      <c r="F1544">
        <v>15127</v>
      </c>
      <c r="G1544">
        <v>15119</v>
      </c>
      <c r="H1544">
        <v>14998</v>
      </c>
      <c r="I1544">
        <v>14875</v>
      </c>
      <c r="J1544">
        <v>15009</v>
      </c>
      <c r="K1544">
        <v>14935</v>
      </c>
      <c r="L1544">
        <v>15127</v>
      </c>
      <c r="M1544">
        <v>15163</v>
      </c>
      <c r="N1544">
        <v>15146</v>
      </c>
      <c r="O1544">
        <f>INDEX([1]Opioid_prescription_amounts!$C$2:$E$3144,MATCH(B1544,[1]Opioid_prescription_amounts!$C$2:$C$3144,0),2)</f>
        <v>660.9</v>
      </c>
      <c r="P1544">
        <f>INDEX([1]Opioid_prescription_amounts!$C$2:$E$3144,MATCH(B1544,[1]Opioid_prescription_amounts!$C$2:$C$3144,0),3)</f>
        <v>553</v>
      </c>
      <c r="Q1544" t="s">
        <v>1553</v>
      </c>
    </row>
    <row r="1545" spans="2:17" x14ac:dyDescent="0.25">
      <c r="B1545" t="str">
        <f t="shared" si="27"/>
        <v>McDonald</v>
      </c>
      <c r="C1545" t="s">
        <v>1554</v>
      </c>
      <c r="D1545">
        <v>23083</v>
      </c>
      <c r="E1545">
        <v>23083</v>
      </c>
      <c r="F1545">
        <v>23079</v>
      </c>
      <c r="G1545">
        <v>22897</v>
      </c>
      <c r="H1545">
        <v>22978</v>
      </c>
      <c r="I1545">
        <v>22643</v>
      </c>
      <c r="J1545">
        <v>22832</v>
      </c>
      <c r="K1545">
        <v>22708</v>
      </c>
      <c r="L1545">
        <v>22738</v>
      </c>
      <c r="M1545">
        <v>22779</v>
      </c>
      <c r="N1545">
        <v>23078</v>
      </c>
      <c r="O1545">
        <f>INDEX([1]Opioid_prescription_amounts!$C$2:$E$3144,MATCH(B1545,[1]Opioid_prescription_amounts!$C$2:$C$3144,0),2)</f>
        <v>504.7</v>
      </c>
      <c r="P1545">
        <f>INDEX([1]Opioid_prescription_amounts!$C$2:$E$3144,MATCH(B1545,[1]Opioid_prescription_amounts!$C$2:$C$3144,0),3)</f>
        <v>353.3</v>
      </c>
      <c r="Q1545" t="s">
        <v>1554</v>
      </c>
    </row>
    <row r="1546" spans="2:17" x14ac:dyDescent="0.25">
      <c r="B1546" t="str">
        <f t="shared" si="27"/>
        <v>Macon</v>
      </c>
      <c r="C1546" t="s">
        <v>1555</v>
      </c>
      <c r="D1546">
        <v>15566</v>
      </c>
      <c r="E1546">
        <v>15566</v>
      </c>
      <c r="F1546">
        <v>15593</v>
      </c>
      <c r="G1546">
        <v>15484</v>
      </c>
      <c r="H1546">
        <v>15562</v>
      </c>
      <c r="I1546">
        <v>15473</v>
      </c>
      <c r="J1546">
        <v>15448</v>
      </c>
      <c r="K1546">
        <v>15279</v>
      </c>
      <c r="L1546">
        <v>15151</v>
      </c>
      <c r="M1546">
        <v>15241</v>
      </c>
      <c r="N1546">
        <v>15153</v>
      </c>
      <c r="O1546">
        <f>INDEX([1]Opioid_prescription_amounts!$C$2:$E$3144,MATCH(B1546,[1]Opioid_prescription_amounts!$C$2:$C$3144,0),2)</f>
        <v>298.3</v>
      </c>
      <c r="P1546">
        <f>INDEX([1]Opioid_prescription_amounts!$C$2:$E$3144,MATCH(B1546,[1]Opioid_prescription_amounts!$C$2:$C$3144,0),3)</f>
        <v>426.8</v>
      </c>
      <c r="Q1546" t="s">
        <v>1555</v>
      </c>
    </row>
    <row r="1547" spans="2:17" x14ac:dyDescent="0.25">
      <c r="B1547" t="str">
        <f t="shared" si="27"/>
        <v>Madison</v>
      </c>
      <c r="C1547" t="s">
        <v>1556</v>
      </c>
      <c r="D1547">
        <v>12226</v>
      </c>
      <c r="E1547">
        <v>12224</v>
      </c>
      <c r="F1547">
        <v>12203</v>
      </c>
      <c r="G1547">
        <v>12261</v>
      </c>
      <c r="H1547">
        <v>12378</v>
      </c>
      <c r="I1547">
        <v>12276</v>
      </c>
      <c r="J1547">
        <v>12198</v>
      </c>
      <c r="K1547">
        <v>12182</v>
      </c>
      <c r="L1547">
        <v>12217</v>
      </c>
      <c r="M1547">
        <v>12238</v>
      </c>
      <c r="N1547">
        <v>12188</v>
      </c>
      <c r="O1547">
        <f>INDEX([1]Opioid_prescription_amounts!$C$2:$E$3144,MATCH(B1547,[1]Opioid_prescription_amounts!$C$2:$C$3144,0),2)</f>
        <v>985.4</v>
      </c>
      <c r="P1547">
        <f>INDEX([1]Opioid_prescription_amounts!$C$2:$E$3144,MATCH(B1547,[1]Opioid_prescription_amounts!$C$2:$C$3144,0),3)</f>
        <v>882.9</v>
      </c>
      <c r="Q1547" t="s">
        <v>1556</v>
      </c>
    </row>
    <row r="1548" spans="2:17" x14ac:dyDescent="0.25">
      <c r="B1548" t="str">
        <f t="shared" si="27"/>
        <v>Maries</v>
      </c>
      <c r="C1548" t="s">
        <v>1557</v>
      </c>
      <c r="D1548">
        <v>9176</v>
      </c>
      <c r="E1548">
        <v>9180</v>
      </c>
      <c r="F1548">
        <v>9189</v>
      </c>
      <c r="G1548">
        <v>9197</v>
      </c>
      <c r="H1548">
        <v>9047</v>
      </c>
      <c r="I1548">
        <v>9061</v>
      </c>
      <c r="J1548">
        <v>9027</v>
      </c>
      <c r="K1548">
        <v>8959</v>
      </c>
      <c r="L1548">
        <v>8841</v>
      </c>
      <c r="M1548">
        <v>8823</v>
      </c>
      <c r="N1548">
        <v>8769</v>
      </c>
      <c r="O1548" t="str">
        <f>INDEX([1]Opioid_prescription_amounts!$C$2:$E$3144,MATCH(B1548,[1]Opioid_prescription_amounts!$C$2:$C$3144,0),2)</f>
        <v>N/A</v>
      </c>
      <c r="P1548">
        <f>INDEX([1]Opioid_prescription_amounts!$C$2:$E$3144,MATCH(B1548,[1]Opioid_prescription_amounts!$C$2:$C$3144,0),3)</f>
        <v>124.6</v>
      </c>
      <c r="Q1548" t="s">
        <v>1557</v>
      </c>
    </row>
    <row r="1549" spans="2:17" x14ac:dyDescent="0.25">
      <c r="B1549" t="str">
        <f t="shared" si="27"/>
        <v>Marion</v>
      </c>
      <c r="C1549" t="s">
        <v>1558</v>
      </c>
      <c r="D1549">
        <v>28781</v>
      </c>
      <c r="E1549">
        <v>28781</v>
      </c>
      <c r="F1549">
        <v>28785</v>
      </c>
      <c r="G1549">
        <v>28782</v>
      </c>
      <c r="H1549">
        <v>28742</v>
      </c>
      <c r="I1549">
        <v>28767</v>
      </c>
      <c r="J1549">
        <v>28765</v>
      </c>
      <c r="K1549">
        <v>28700</v>
      </c>
      <c r="L1549">
        <v>28691</v>
      </c>
      <c r="M1549">
        <v>28613</v>
      </c>
      <c r="N1549">
        <v>28592</v>
      </c>
      <c r="O1549">
        <f>INDEX([1]Opioid_prescription_amounts!$C$2:$E$3144,MATCH(B1549,[1]Opioid_prescription_amounts!$C$2:$C$3144,0),2)</f>
        <v>2050</v>
      </c>
      <c r="P1549">
        <f>INDEX([1]Opioid_prescription_amounts!$C$2:$E$3144,MATCH(B1549,[1]Opioid_prescription_amounts!$C$2:$C$3144,0),3)</f>
        <v>2111.9</v>
      </c>
      <c r="Q1549" t="s">
        <v>1558</v>
      </c>
    </row>
    <row r="1550" spans="2:17" x14ac:dyDescent="0.25">
      <c r="B1550" t="str">
        <f t="shared" si="27"/>
        <v>Mercer</v>
      </c>
      <c r="C1550" t="s">
        <v>1559</v>
      </c>
      <c r="D1550">
        <v>3785</v>
      </c>
      <c r="E1550">
        <v>3785</v>
      </c>
      <c r="F1550">
        <v>3770</v>
      </c>
      <c r="G1550">
        <v>3774</v>
      </c>
      <c r="H1550">
        <v>3708</v>
      </c>
      <c r="I1550">
        <v>3664</v>
      </c>
      <c r="J1550">
        <v>3683</v>
      </c>
      <c r="K1550">
        <v>3660</v>
      </c>
      <c r="L1550">
        <v>3661</v>
      </c>
      <c r="M1550">
        <v>3677</v>
      </c>
      <c r="N1550">
        <v>3641</v>
      </c>
      <c r="O1550">
        <f>INDEX([1]Opioid_prescription_amounts!$C$2:$E$3144,MATCH(B1550,[1]Opioid_prescription_amounts!$C$2:$C$3144,0),2)</f>
        <v>288.39999999999998</v>
      </c>
      <c r="P1550">
        <f>INDEX([1]Opioid_prescription_amounts!$C$2:$E$3144,MATCH(B1550,[1]Opioid_prescription_amounts!$C$2:$C$3144,0),3)</f>
        <v>258.2</v>
      </c>
      <c r="Q1550" t="s">
        <v>1559</v>
      </c>
    </row>
    <row r="1551" spans="2:17" x14ac:dyDescent="0.25">
      <c r="B1551" t="str">
        <f t="shared" si="27"/>
        <v>Miller</v>
      </c>
      <c r="C1551" t="s">
        <v>1560</v>
      </c>
      <c r="D1551">
        <v>24748</v>
      </c>
      <c r="E1551">
        <v>24752</v>
      </c>
      <c r="F1551">
        <v>24719</v>
      </c>
      <c r="G1551">
        <v>24719</v>
      </c>
      <c r="H1551">
        <v>24586</v>
      </c>
      <c r="I1551">
        <v>24815</v>
      </c>
      <c r="J1551">
        <v>24837</v>
      </c>
      <c r="K1551">
        <v>24872</v>
      </c>
      <c r="L1551">
        <v>24996</v>
      </c>
      <c r="M1551">
        <v>25206</v>
      </c>
      <c r="N1551">
        <v>25336</v>
      </c>
      <c r="O1551">
        <f>INDEX([1]Opioid_prescription_amounts!$C$2:$E$3144,MATCH(B1551,[1]Opioid_prescription_amounts!$C$2:$C$3144,0),2)</f>
        <v>1041.2</v>
      </c>
      <c r="P1551">
        <f>INDEX([1]Opioid_prescription_amounts!$C$2:$E$3144,MATCH(B1551,[1]Opioid_prescription_amounts!$C$2:$C$3144,0),3)</f>
        <v>923.5</v>
      </c>
      <c r="Q1551" t="s">
        <v>1560</v>
      </c>
    </row>
    <row r="1552" spans="2:17" x14ac:dyDescent="0.25">
      <c r="B1552" t="str">
        <f t="shared" si="27"/>
        <v>Mississippi</v>
      </c>
      <c r="C1552" t="s">
        <v>1561</v>
      </c>
      <c r="D1552">
        <v>14358</v>
      </c>
      <c r="E1552">
        <v>14358</v>
      </c>
      <c r="F1552">
        <v>14312</v>
      </c>
      <c r="G1552">
        <v>14216</v>
      </c>
      <c r="H1552">
        <v>14259</v>
      </c>
      <c r="I1552">
        <v>14158</v>
      </c>
      <c r="J1552">
        <v>14158</v>
      </c>
      <c r="K1552">
        <v>13947</v>
      </c>
      <c r="L1552">
        <v>13718</v>
      </c>
      <c r="M1552">
        <v>13580</v>
      </c>
      <c r="N1552">
        <v>13336</v>
      </c>
      <c r="O1552">
        <f>INDEX([1]Opioid_prescription_amounts!$C$2:$E$3144,MATCH(B1552,[1]Opioid_prescription_amounts!$C$2:$C$3144,0),2)</f>
        <v>805.9</v>
      </c>
      <c r="P1552">
        <f>INDEX([1]Opioid_prescription_amounts!$C$2:$E$3144,MATCH(B1552,[1]Opioid_prescription_amounts!$C$2:$C$3144,0),3)</f>
        <v>674.1</v>
      </c>
      <c r="Q1552" t="s">
        <v>1561</v>
      </c>
    </row>
    <row r="1553" spans="2:17" x14ac:dyDescent="0.25">
      <c r="B1553" t="str">
        <f t="shared" si="27"/>
        <v>Moniteau</v>
      </c>
      <c r="C1553" t="s">
        <v>1562</v>
      </c>
      <c r="D1553">
        <v>15607</v>
      </c>
      <c r="E1553">
        <v>15605</v>
      </c>
      <c r="F1553">
        <v>15626</v>
      </c>
      <c r="G1553">
        <v>15705</v>
      </c>
      <c r="H1553">
        <v>15668</v>
      </c>
      <c r="I1553">
        <v>15739</v>
      </c>
      <c r="J1553">
        <v>15808</v>
      </c>
      <c r="K1553">
        <v>15862</v>
      </c>
      <c r="L1553">
        <v>15976</v>
      </c>
      <c r="M1553">
        <v>16022</v>
      </c>
      <c r="N1553">
        <v>16121</v>
      </c>
      <c r="O1553">
        <f>INDEX([1]Opioid_prescription_amounts!$C$2:$E$3144,MATCH(B1553,[1]Opioid_prescription_amounts!$C$2:$C$3144,0),2)</f>
        <v>174.7</v>
      </c>
      <c r="P1553">
        <f>INDEX([1]Opioid_prescription_amounts!$C$2:$E$3144,MATCH(B1553,[1]Opioid_prescription_amounts!$C$2:$C$3144,0),3)</f>
        <v>17.3</v>
      </c>
      <c r="Q1553" t="s">
        <v>1562</v>
      </c>
    </row>
    <row r="1554" spans="2:17" x14ac:dyDescent="0.25">
      <c r="B1554" t="str">
        <f t="shared" si="27"/>
        <v>Monroe</v>
      </c>
      <c r="C1554" t="s">
        <v>1563</v>
      </c>
      <c r="D1554">
        <v>8840</v>
      </c>
      <c r="E1554">
        <v>8840</v>
      </c>
      <c r="F1554">
        <v>8782</v>
      </c>
      <c r="G1554">
        <v>8678</v>
      </c>
      <c r="H1554">
        <v>8688</v>
      </c>
      <c r="I1554">
        <v>8766</v>
      </c>
      <c r="J1554">
        <v>8733</v>
      </c>
      <c r="K1554">
        <v>8633</v>
      </c>
      <c r="L1554">
        <v>8629</v>
      </c>
      <c r="M1554">
        <v>8610</v>
      </c>
      <c r="N1554">
        <v>8664</v>
      </c>
      <c r="O1554">
        <f>INDEX([1]Opioid_prescription_amounts!$C$2:$E$3144,MATCH(B1554,[1]Opioid_prescription_amounts!$C$2:$C$3144,0),2)</f>
        <v>752</v>
      </c>
      <c r="P1554">
        <f>INDEX([1]Opioid_prescription_amounts!$C$2:$E$3144,MATCH(B1554,[1]Opioid_prescription_amounts!$C$2:$C$3144,0),3)</f>
        <v>831.2</v>
      </c>
      <c r="Q1554" t="s">
        <v>1563</v>
      </c>
    </row>
    <row r="1555" spans="2:17" x14ac:dyDescent="0.25">
      <c r="B1555" t="str">
        <f t="shared" si="27"/>
        <v>Montgomery</v>
      </c>
      <c r="C1555" t="s">
        <v>1564</v>
      </c>
      <c r="D1555">
        <v>12236</v>
      </c>
      <c r="E1555">
        <v>12234</v>
      </c>
      <c r="F1555">
        <v>12217</v>
      </c>
      <c r="G1555">
        <v>12211</v>
      </c>
      <c r="H1555">
        <v>11974</v>
      </c>
      <c r="I1555">
        <v>11856</v>
      </c>
      <c r="J1555">
        <v>11727</v>
      </c>
      <c r="K1555">
        <v>11581</v>
      </c>
      <c r="L1555">
        <v>11457</v>
      </c>
      <c r="M1555">
        <v>11428</v>
      </c>
      <c r="N1555">
        <v>11534</v>
      </c>
      <c r="O1555">
        <f>INDEX([1]Opioid_prescription_amounts!$C$2:$E$3144,MATCH(B1555,[1]Opioid_prescription_amounts!$C$2:$C$3144,0),2)</f>
        <v>669.6</v>
      </c>
      <c r="P1555">
        <f>INDEX([1]Opioid_prescription_amounts!$C$2:$E$3144,MATCH(B1555,[1]Opioid_prescription_amounts!$C$2:$C$3144,0),3)</f>
        <v>547.4</v>
      </c>
      <c r="Q1555" t="s">
        <v>1564</v>
      </c>
    </row>
    <row r="1556" spans="2:17" x14ac:dyDescent="0.25">
      <c r="B1556" t="str">
        <f t="shared" si="27"/>
        <v>Morgan</v>
      </c>
      <c r="C1556" t="s">
        <v>1565</v>
      </c>
      <c r="D1556">
        <v>20565</v>
      </c>
      <c r="E1556">
        <v>20565</v>
      </c>
      <c r="F1556">
        <v>20540</v>
      </c>
      <c r="G1556">
        <v>20372</v>
      </c>
      <c r="H1556">
        <v>20076</v>
      </c>
      <c r="I1556">
        <v>20118</v>
      </c>
      <c r="J1556">
        <v>20067</v>
      </c>
      <c r="K1556">
        <v>20060</v>
      </c>
      <c r="L1556">
        <v>20084</v>
      </c>
      <c r="M1556">
        <v>20118</v>
      </c>
      <c r="N1556">
        <v>20358</v>
      </c>
      <c r="O1556">
        <f>INDEX([1]Opioid_prescription_amounts!$C$2:$E$3144,MATCH(B1556,[1]Opioid_prescription_amounts!$C$2:$C$3144,0),2)</f>
        <v>1331.2</v>
      </c>
      <c r="P1556">
        <f>INDEX([1]Opioid_prescription_amounts!$C$2:$E$3144,MATCH(B1556,[1]Opioid_prescription_amounts!$C$2:$C$3144,0),3)</f>
        <v>1283.0999999999999</v>
      </c>
      <c r="Q1556" t="s">
        <v>1565</v>
      </c>
    </row>
    <row r="1557" spans="2:17" x14ac:dyDescent="0.25">
      <c r="B1557" t="str">
        <f t="shared" si="27"/>
        <v>New Madrid</v>
      </c>
      <c r="C1557" t="s">
        <v>1566</v>
      </c>
      <c r="D1557">
        <v>18956</v>
      </c>
      <c r="E1557">
        <v>18960</v>
      </c>
      <c r="F1557">
        <v>18954</v>
      </c>
      <c r="G1557">
        <v>18782</v>
      </c>
      <c r="H1557">
        <v>18490</v>
      </c>
      <c r="I1557">
        <v>18335</v>
      </c>
      <c r="J1557">
        <v>18249</v>
      </c>
      <c r="K1557">
        <v>18087</v>
      </c>
      <c r="L1557">
        <v>17857</v>
      </c>
      <c r="M1557">
        <v>17565</v>
      </c>
      <c r="N1557">
        <v>17296</v>
      </c>
      <c r="O1557">
        <f>INDEX([1]Opioid_prescription_amounts!$C$2:$E$3144,MATCH(B1557,[1]Opioid_prescription_amounts!$C$2:$C$3144,0),2)</f>
        <v>263.7</v>
      </c>
      <c r="P1557">
        <f>INDEX([1]Opioid_prescription_amounts!$C$2:$E$3144,MATCH(B1557,[1]Opioid_prescription_amounts!$C$2:$C$3144,0),3)</f>
        <v>508.6</v>
      </c>
      <c r="Q1557" t="s">
        <v>1566</v>
      </c>
    </row>
    <row r="1558" spans="2:17" x14ac:dyDescent="0.25">
      <c r="B1558" t="str">
        <f t="shared" si="27"/>
        <v>Newton</v>
      </c>
      <c r="C1558" t="s">
        <v>1567</v>
      </c>
      <c r="D1558">
        <v>58114</v>
      </c>
      <c r="E1558">
        <v>58118</v>
      </c>
      <c r="F1558">
        <v>58176</v>
      </c>
      <c r="G1558">
        <v>58558</v>
      </c>
      <c r="H1558">
        <v>58635</v>
      </c>
      <c r="I1558">
        <v>58381</v>
      </c>
      <c r="J1558">
        <v>58131</v>
      </c>
      <c r="K1558">
        <v>58160</v>
      </c>
      <c r="L1558">
        <v>58204</v>
      </c>
      <c r="M1558">
        <v>58248</v>
      </c>
      <c r="N1558">
        <v>58266</v>
      </c>
      <c r="O1558" t="str">
        <f>INDEX([1]Opioid_prescription_amounts!$C$2:$E$3144,MATCH(B1558,[1]Opioid_prescription_amounts!$C$2:$C$3144,0),2)</f>
        <v>N/A</v>
      </c>
      <c r="P1558">
        <f>INDEX([1]Opioid_prescription_amounts!$C$2:$E$3144,MATCH(B1558,[1]Opioid_prescription_amounts!$C$2:$C$3144,0),3)</f>
        <v>14.2</v>
      </c>
      <c r="Q1558" t="s">
        <v>1567</v>
      </c>
    </row>
    <row r="1559" spans="2:17" x14ac:dyDescent="0.25">
      <c r="B1559" t="str">
        <f t="shared" si="27"/>
        <v>Nodaway</v>
      </c>
      <c r="C1559" t="s">
        <v>1568</v>
      </c>
      <c r="D1559">
        <v>23370</v>
      </c>
      <c r="E1559">
        <v>23370</v>
      </c>
      <c r="F1559">
        <v>23398</v>
      </c>
      <c r="G1559">
        <v>23426</v>
      </c>
      <c r="H1559">
        <v>23320</v>
      </c>
      <c r="I1559">
        <v>23148</v>
      </c>
      <c r="J1559">
        <v>22977</v>
      </c>
      <c r="K1559">
        <v>22609</v>
      </c>
      <c r="L1559">
        <v>22436</v>
      </c>
      <c r="M1559">
        <v>22408</v>
      </c>
      <c r="N1559">
        <v>22304</v>
      </c>
      <c r="O1559">
        <f>INDEX([1]Opioid_prescription_amounts!$C$2:$E$3144,MATCH(B1559,[1]Opioid_prescription_amounts!$C$2:$C$3144,0),2)</f>
        <v>640.9</v>
      </c>
      <c r="P1559">
        <f>INDEX([1]Opioid_prescription_amounts!$C$2:$E$3144,MATCH(B1559,[1]Opioid_prescription_amounts!$C$2:$C$3144,0),3)</f>
        <v>677.1</v>
      </c>
      <c r="Q1559" t="s">
        <v>1568</v>
      </c>
    </row>
    <row r="1560" spans="2:17" x14ac:dyDescent="0.25">
      <c r="B1560" t="str">
        <f t="shared" si="27"/>
        <v>Oregon</v>
      </c>
      <c r="C1560" t="s">
        <v>1569</v>
      </c>
      <c r="D1560">
        <v>10881</v>
      </c>
      <c r="E1560">
        <v>10881</v>
      </c>
      <c r="F1560">
        <v>10937</v>
      </c>
      <c r="G1560">
        <v>11045</v>
      </c>
      <c r="H1560">
        <v>10966</v>
      </c>
      <c r="I1560">
        <v>10928</v>
      </c>
      <c r="J1560">
        <v>10823</v>
      </c>
      <c r="K1560">
        <v>10848</v>
      </c>
      <c r="L1560">
        <v>10737</v>
      </c>
      <c r="M1560">
        <v>10547</v>
      </c>
      <c r="N1560">
        <v>10541</v>
      </c>
      <c r="O1560">
        <f>INDEX([1]Opioid_prescription_amounts!$C$2:$E$3144,MATCH(B1560,[1]Opioid_prescription_amounts!$C$2:$C$3144,0),2)</f>
        <v>451.2</v>
      </c>
      <c r="P1560">
        <f>INDEX([1]Opioid_prescription_amounts!$C$2:$E$3144,MATCH(B1560,[1]Opioid_prescription_amounts!$C$2:$C$3144,0),3)</f>
        <v>526.29999999999995</v>
      </c>
      <c r="Q1560" t="s">
        <v>1569</v>
      </c>
    </row>
    <row r="1561" spans="2:17" x14ac:dyDescent="0.25">
      <c r="B1561" t="str">
        <f t="shared" si="27"/>
        <v>Osage</v>
      </c>
      <c r="C1561" t="s">
        <v>1570</v>
      </c>
      <c r="D1561">
        <v>13878</v>
      </c>
      <c r="E1561">
        <v>13883</v>
      </c>
      <c r="F1561">
        <v>13880</v>
      </c>
      <c r="G1561">
        <v>13881</v>
      </c>
      <c r="H1561">
        <v>13820</v>
      </c>
      <c r="I1561">
        <v>13653</v>
      </c>
      <c r="J1561">
        <v>13614</v>
      </c>
      <c r="K1561">
        <v>13515</v>
      </c>
      <c r="L1561">
        <v>13590</v>
      </c>
      <c r="M1561">
        <v>13663</v>
      </c>
      <c r="N1561">
        <v>13714</v>
      </c>
      <c r="O1561" t="str">
        <f>INDEX([1]Opioid_prescription_amounts!$C$2:$E$3144,MATCH(B1561,[1]Opioid_prescription_amounts!$C$2:$C$3144,0),2)</f>
        <v>N/A</v>
      </c>
      <c r="P1561">
        <f>INDEX([1]Opioid_prescription_amounts!$C$2:$E$3144,MATCH(B1561,[1]Opioid_prescription_amounts!$C$2:$C$3144,0),3)</f>
        <v>29.5</v>
      </c>
      <c r="Q1561" t="s">
        <v>1570</v>
      </c>
    </row>
    <row r="1562" spans="2:17" x14ac:dyDescent="0.25">
      <c r="B1562" t="str">
        <f t="shared" si="27"/>
        <v>Ozark</v>
      </c>
      <c r="C1562" t="s">
        <v>1571</v>
      </c>
      <c r="D1562">
        <v>9723</v>
      </c>
      <c r="E1562">
        <v>9717</v>
      </c>
      <c r="F1562">
        <v>9734</v>
      </c>
      <c r="G1562">
        <v>9635</v>
      </c>
      <c r="H1562">
        <v>9582</v>
      </c>
      <c r="I1562">
        <v>9491</v>
      </c>
      <c r="J1562">
        <v>9427</v>
      </c>
      <c r="K1562">
        <v>9350</v>
      </c>
      <c r="L1562">
        <v>9181</v>
      </c>
      <c r="M1562">
        <v>9203</v>
      </c>
      <c r="N1562">
        <v>9017</v>
      </c>
      <c r="O1562">
        <f>INDEX([1]Opioid_prescription_amounts!$C$2:$E$3144,MATCH(B1562,[1]Opioid_prescription_amounts!$C$2:$C$3144,0),2)</f>
        <v>711.2</v>
      </c>
      <c r="P1562">
        <f>INDEX([1]Opioid_prescription_amounts!$C$2:$E$3144,MATCH(B1562,[1]Opioid_prescription_amounts!$C$2:$C$3144,0),3)</f>
        <v>761.9</v>
      </c>
      <c r="Q1562" t="s">
        <v>1571</v>
      </c>
    </row>
    <row r="1563" spans="2:17" x14ac:dyDescent="0.25">
      <c r="B1563" t="str">
        <f t="shared" si="27"/>
        <v>Pemiscot</v>
      </c>
      <c r="C1563" t="s">
        <v>1572</v>
      </c>
      <c r="D1563">
        <v>18296</v>
      </c>
      <c r="E1563">
        <v>18296</v>
      </c>
      <c r="F1563">
        <v>18271</v>
      </c>
      <c r="G1563">
        <v>18194</v>
      </c>
      <c r="H1563">
        <v>18085</v>
      </c>
      <c r="I1563">
        <v>17784</v>
      </c>
      <c r="J1563">
        <v>17575</v>
      </c>
      <c r="K1563">
        <v>17421</v>
      </c>
      <c r="L1563">
        <v>17072</v>
      </c>
      <c r="M1563">
        <v>16817</v>
      </c>
      <c r="N1563">
        <v>16272</v>
      </c>
      <c r="O1563">
        <f>INDEX([1]Opioid_prescription_amounts!$C$2:$E$3144,MATCH(B1563,[1]Opioid_prescription_amounts!$C$2:$C$3144,0),2)</f>
        <v>1596.7</v>
      </c>
      <c r="P1563">
        <f>INDEX([1]Opioid_prescription_amounts!$C$2:$E$3144,MATCH(B1563,[1]Opioid_prescription_amounts!$C$2:$C$3144,0),3)</f>
        <v>1084.3</v>
      </c>
      <c r="Q1563" t="s">
        <v>1572</v>
      </c>
    </row>
    <row r="1564" spans="2:17" x14ac:dyDescent="0.25">
      <c r="B1564" t="str">
        <f t="shared" si="27"/>
        <v>Perry</v>
      </c>
      <c r="C1564" t="s">
        <v>1573</v>
      </c>
      <c r="D1564">
        <v>18971</v>
      </c>
      <c r="E1564">
        <v>18971</v>
      </c>
      <c r="F1564">
        <v>18938</v>
      </c>
      <c r="G1564">
        <v>19005</v>
      </c>
      <c r="H1564">
        <v>18998</v>
      </c>
      <c r="I1564">
        <v>19051</v>
      </c>
      <c r="J1564">
        <v>19116</v>
      </c>
      <c r="K1564">
        <v>19070</v>
      </c>
      <c r="L1564">
        <v>19199</v>
      </c>
      <c r="M1564">
        <v>19194</v>
      </c>
      <c r="N1564">
        <v>19150</v>
      </c>
      <c r="O1564" t="str">
        <f>INDEX([1]Opioid_prescription_amounts!$C$2:$E$3144,MATCH(B1564,[1]Opioid_prescription_amounts!$C$2:$C$3144,0),2)</f>
        <v>N/A</v>
      </c>
      <c r="P1564">
        <f>INDEX([1]Opioid_prescription_amounts!$C$2:$E$3144,MATCH(B1564,[1]Opioid_prescription_amounts!$C$2:$C$3144,0),3)</f>
        <v>21.6</v>
      </c>
      <c r="Q1564" t="s">
        <v>1573</v>
      </c>
    </row>
    <row r="1565" spans="2:17" x14ac:dyDescent="0.25">
      <c r="B1565" t="str">
        <f t="shared" si="27"/>
        <v>Pettis</v>
      </c>
      <c r="C1565" t="s">
        <v>1574</v>
      </c>
      <c r="D1565">
        <v>42201</v>
      </c>
      <c r="E1565">
        <v>42201</v>
      </c>
      <c r="F1565">
        <v>42263</v>
      </c>
      <c r="G1565">
        <v>42142</v>
      </c>
      <c r="H1565">
        <v>42297</v>
      </c>
      <c r="I1565">
        <v>42194</v>
      </c>
      <c r="J1565">
        <v>42198</v>
      </c>
      <c r="K1565">
        <v>42323</v>
      </c>
      <c r="L1565">
        <v>42289</v>
      </c>
      <c r="M1565">
        <v>42504</v>
      </c>
      <c r="N1565">
        <v>42542</v>
      </c>
      <c r="O1565">
        <f>INDEX([1]Opioid_prescription_amounts!$C$2:$E$3144,MATCH(B1565,[1]Opioid_prescription_amounts!$C$2:$C$3144,0),2)</f>
        <v>717.6</v>
      </c>
      <c r="P1565">
        <f>INDEX([1]Opioid_prescription_amounts!$C$2:$E$3144,MATCH(B1565,[1]Opioid_prescription_amounts!$C$2:$C$3144,0),3)</f>
        <v>545.9</v>
      </c>
      <c r="Q1565" t="s">
        <v>1574</v>
      </c>
    </row>
    <row r="1566" spans="2:17" x14ac:dyDescent="0.25">
      <c r="B1566" t="str">
        <f t="shared" si="27"/>
        <v>Phelps</v>
      </c>
      <c r="C1566" t="s">
        <v>1575</v>
      </c>
      <c r="D1566">
        <v>45156</v>
      </c>
      <c r="E1566">
        <v>45156</v>
      </c>
      <c r="F1566">
        <v>45327</v>
      </c>
      <c r="G1566">
        <v>45276</v>
      </c>
      <c r="H1566">
        <v>45261</v>
      </c>
      <c r="I1566">
        <v>45037</v>
      </c>
      <c r="J1566">
        <v>44958</v>
      </c>
      <c r="K1566">
        <v>44806</v>
      </c>
      <c r="L1566">
        <v>44762</v>
      </c>
      <c r="M1566">
        <v>44686</v>
      </c>
      <c r="N1566">
        <v>44732</v>
      </c>
      <c r="O1566">
        <f>INDEX([1]Opioid_prescription_amounts!$C$2:$E$3144,MATCH(B1566,[1]Opioid_prescription_amounts!$C$2:$C$3144,0),2)</f>
        <v>2331.1</v>
      </c>
      <c r="P1566">
        <f>INDEX([1]Opioid_prescription_amounts!$C$2:$E$3144,MATCH(B1566,[1]Opioid_prescription_amounts!$C$2:$C$3144,0),3)</f>
        <v>1366.2</v>
      </c>
      <c r="Q1566" t="s">
        <v>1575</v>
      </c>
    </row>
    <row r="1567" spans="2:17" x14ac:dyDescent="0.25">
      <c r="B1567" t="str">
        <f t="shared" si="27"/>
        <v>Pike</v>
      </c>
      <c r="C1567" t="s">
        <v>1576</v>
      </c>
      <c r="D1567">
        <v>18516</v>
      </c>
      <c r="E1567">
        <v>18515</v>
      </c>
      <c r="F1567">
        <v>18479</v>
      </c>
      <c r="G1567">
        <v>18662</v>
      </c>
      <c r="H1567">
        <v>18556</v>
      </c>
      <c r="I1567">
        <v>18609</v>
      </c>
      <c r="J1567">
        <v>18499</v>
      </c>
      <c r="K1567">
        <v>18402</v>
      </c>
      <c r="L1567">
        <v>18495</v>
      </c>
      <c r="M1567">
        <v>18546</v>
      </c>
      <c r="N1567">
        <v>18504</v>
      </c>
      <c r="O1567">
        <f>INDEX([1]Opioid_prescription_amounts!$C$2:$E$3144,MATCH(B1567,[1]Opioid_prescription_amounts!$C$2:$C$3144,0),2)</f>
        <v>764.6</v>
      </c>
      <c r="P1567">
        <f>INDEX([1]Opioid_prescription_amounts!$C$2:$E$3144,MATCH(B1567,[1]Opioid_prescription_amounts!$C$2:$C$3144,0),3)</f>
        <v>663.8</v>
      </c>
      <c r="Q1567" t="s">
        <v>1576</v>
      </c>
    </row>
    <row r="1568" spans="2:17" x14ac:dyDescent="0.25">
      <c r="B1568" t="str">
        <f t="shared" si="27"/>
        <v>Platte</v>
      </c>
      <c r="C1568" t="s">
        <v>1577</v>
      </c>
      <c r="D1568">
        <v>89322</v>
      </c>
      <c r="E1568">
        <v>89325</v>
      </c>
      <c r="F1568">
        <v>89700</v>
      </c>
      <c r="G1568">
        <v>90863</v>
      </c>
      <c r="H1568">
        <v>92142</v>
      </c>
      <c r="I1568">
        <v>93362</v>
      </c>
      <c r="J1568">
        <v>94856</v>
      </c>
      <c r="K1568">
        <v>96434</v>
      </c>
      <c r="L1568">
        <v>98627</v>
      </c>
      <c r="M1568">
        <v>101219</v>
      </c>
      <c r="N1568">
        <v>102985</v>
      </c>
      <c r="O1568">
        <f>INDEX([1]Opioid_prescription_amounts!$C$2:$E$3144,MATCH(B1568,[1]Opioid_prescription_amounts!$C$2:$C$3144,0),2)</f>
        <v>591.5</v>
      </c>
      <c r="P1568">
        <f>INDEX([1]Opioid_prescription_amounts!$C$2:$E$3144,MATCH(B1568,[1]Opioid_prescription_amounts!$C$2:$C$3144,0),3)</f>
        <v>565.4</v>
      </c>
      <c r="Q1568" t="s">
        <v>1577</v>
      </c>
    </row>
    <row r="1569" spans="2:17" x14ac:dyDescent="0.25">
      <c r="B1569" t="str">
        <f t="shared" si="27"/>
        <v>Polk</v>
      </c>
      <c r="C1569" t="s">
        <v>1578</v>
      </c>
      <c r="D1569">
        <v>31137</v>
      </c>
      <c r="E1569">
        <v>31137</v>
      </c>
      <c r="F1569">
        <v>31164</v>
      </c>
      <c r="G1569">
        <v>31203</v>
      </c>
      <c r="H1569">
        <v>31084</v>
      </c>
      <c r="I1569">
        <v>31121</v>
      </c>
      <c r="J1569">
        <v>31119</v>
      </c>
      <c r="K1569">
        <v>31264</v>
      </c>
      <c r="L1569">
        <v>31396</v>
      </c>
      <c r="M1569">
        <v>31766</v>
      </c>
      <c r="N1569">
        <v>32201</v>
      </c>
      <c r="O1569">
        <f>INDEX([1]Opioid_prescription_amounts!$C$2:$E$3144,MATCH(B1569,[1]Opioid_prescription_amounts!$C$2:$C$3144,0),2)</f>
        <v>1003.6</v>
      </c>
      <c r="P1569">
        <f>INDEX([1]Opioid_prescription_amounts!$C$2:$E$3144,MATCH(B1569,[1]Opioid_prescription_amounts!$C$2:$C$3144,0),3)</f>
        <v>1177.4000000000001</v>
      </c>
      <c r="Q1569" t="s">
        <v>1578</v>
      </c>
    </row>
    <row r="1570" spans="2:17" x14ac:dyDescent="0.25">
      <c r="B1570" t="str">
        <f t="shared" si="27"/>
        <v>Pulaski</v>
      </c>
      <c r="C1570" t="s">
        <v>1579</v>
      </c>
      <c r="D1570">
        <v>52274</v>
      </c>
      <c r="E1570">
        <v>52274</v>
      </c>
      <c r="F1570">
        <v>52850</v>
      </c>
      <c r="G1570">
        <v>53264</v>
      </c>
      <c r="H1570">
        <v>53452</v>
      </c>
      <c r="I1570">
        <v>54062</v>
      </c>
      <c r="J1570">
        <v>53532</v>
      </c>
      <c r="K1570">
        <v>53169</v>
      </c>
      <c r="L1570">
        <v>52393</v>
      </c>
      <c r="M1570">
        <v>51846</v>
      </c>
      <c r="N1570">
        <v>52014</v>
      </c>
      <c r="O1570">
        <f>INDEX([1]Opioid_prescription_amounts!$C$2:$E$3144,MATCH(B1570,[1]Opioid_prescription_amounts!$C$2:$C$3144,0),2)</f>
        <v>962</v>
      </c>
      <c r="P1570">
        <f>INDEX([1]Opioid_prescription_amounts!$C$2:$E$3144,MATCH(B1570,[1]Opioid_prescription_amounts!$C$2:$C$3144,0),3)</f>
        <v>887.2</v>
      </c>
      <c r="Q1570" t="s">
        <v>1579</v>
      </c>
    </row>
    <row r="1571" spans="2:17" x14ac:dyDescent="0.25">
      <c r="B1571" t="str">
        <f t="shared" si="27"/>
        <v>Putnam</v>
      </c>
      <c r="C1571" t="s">
        <v>1580</v>
      </c>
      <c r="D1571">
        <v>4979</v>
      </c>
      <c r="E1571">
        <v>4979</v>
      </c>
      <c r="F1571">
        <v>4974</v>
      </c>
      <c r="G1571">
        <v>4976</v>
      </c>
      <c r="H1571">
        <v>4945</v>
      </c>
      <c r="I1571">
        <v>4884</v>
      </c>
      <c r="J1571">
        <v>4842</v>
      </c>
      <c r="K1571">
        <v>4858</v>
      </c>
      <c r="L1571">
        <v>4821</v>
      </c>
      <c r="M1571">
        <v>4796</v>
      </c>
      <c r="N1571">
        <v>4757</v>
      </c>
      <c r="O1571">
        <f>INDEX([1]Opioid_prescription_amounts!$C$2:$E$3144,MATCH(B1571,[1]Opioid_prescription_amounts!$C$2:$C$3144,0),2)</f>
        <v>1668.6</v>
      </c>
      <c r="P1571">
        <f>INDEX([1]Opioid_prescription_amounts!$C$2:$E$3144,MATCH(B1571,[1]Opioid_prescription_amounts!$C$2:$C$3144,0),3)</f>
        <v>1107.3</v>
      </c>
      <c r="Q1571" t="s">
        <v>1580</v>
      </c>
    </row>
    <row r="1572" spans="2:17" x14ac:dyDescent="0.25">
      <c r="B1572" t="str">
        <f t="shared" si="27"/>
        <v>Ralls</v>
      </c>
      <c r="C1572" t="s">
        <v>1581</v>
      </c>
      <c r="D1572">
        <v>10167</v>
      </c>
      <c r="E1572">
        <v>10167</v>
      </c>
      <c r="F1572">
        <v>10185</v>
      </c>
      <c r="G1572">
        <v>10266</v>
      </c>
      <c r="H1572">
        <v>10217</v>
      </c>
      <c r="I1572">
        <v>10157</v>
      </c>
      <c r="J1572">
        <v>10269</v>
      </c>
      <c r="K1572">
        <v>10161</v>
      </c>
      <c r="L1572">
        <v>10222</v>
      </c>
      <c r="M1572">
        <v>10222</v>
      </c>
      <c r="N1572">
        <v>10212</v>
      </c>
      <c r="O1572" t="str">
        <f>INDEX([1]Opioid_prescription_amounts!$C$2:$E$3144,MATCH(B1572,[1]Opioid_prescription_amounts!$C$2:$C$3144,0),2)</f>
        <v>N/A</v>
      </c>
      <c r="P1572" t="str">
        <f>INDEX([1]Opioid_prescription_amounts!$C$2:$E$3144,MATCH(B1572,[1]Opioid_prescription_amounts!$C$2:$C$3144,0),3)</f>
        <v>N/A</v>
      </c>
      <c r="Q1572" t="s">
        <v>1581</v>
      </c>
    </row>
    <row r="1573" spans="2:17" x14ac:dyDescent="0.25">
      <c r="B1573" t="str">
        <f t="shared" si="27"/>
        <v>Randolph</v>
      </c>
      <c r="C1573" t="s">
        <v>1582</v>
      </c>
      <c r="D1573">
        <v>25414</v>
      </c>
      <c r="E1573">
        <v>25414</v>
      </c>
      <c r="F1573">
        <v>25454</v>
      </c>
      <c r="G1573">
        <v>25277</v>
      </c>
      <c r="H1573">
        <v>25327</v>
      </c>
      <c r="I1573">
        <v>24944</v>
      </c>
      <c r="J1573">
        <v>25045</v>
      </c>
      <c r="K1573">
        <v>25030</v>
      </c>
      <c r="L1573">
        <v>24956</v>
      </c>
      <c r="M1573">
        <v>24932</v>
      </c>
      <c r="N1573">
        <v>24763</v>
      </c>
      <c r="O1573">
        <f>INDEX([1]Opioid_prescription_amounts!$C$2:$E$3144,MATCH(B1573,[1]Opioid_prescription_amounts!$C$2:$C$3144,0),2)</f>
        <v>647.29999999999995</v>
      </c>
      <c r="P1573">
        <f>INDEX([1]Opioid_prescription_amounts!$C$2:$E$3144,MATCH(B1573,[1]Opioid_prescription_amounts!$C$2:$C$3144,0),3)</f>
        <v>769.5</v>
      </c>
      <c r="Q1573" t="s">
        <v>1582</v>
      </c>
    </row>
    <row r="1574" spans="2:17" x14ac:dyDescent="0.25">
      <c r="B1574" t="str">
        <f t="shared" si="27"/>
        <v>Ray</v>
      </c>
      <c r="C1574" t="s">
        <v>1583</v>
      </c>
      <c r="D1574">
        <v>23494</v>
      </c>
      <c r="E1574">
        <v>23494</v>
      </c>
      <c r="F1574">
        <v>23495</v>
      </c>
      <c r="G1574">
        <v>23322</v>
      </c>
      <c r="H1574">
        <v>23057</v>
      </c>
      <c r="I1574">
        <v>23041</v>
      </c>
      <c r="J1574">
        <v>22913</v>
      </c>
      <c r="K1574">
        <v>22772</v>
      </c>
      <c r="L1574">
        <v>22720</v>
      </c>
      <c r="M1574">
        <v>22839</v>
      </c>
      <c r="N1574">
        <v>22883</v>
      </c>
      <c r="O1574">
        <f>INDEX([1]Opioid_prescription_amounts!$C$2:$E$3144,MATCH(B1574,[1]Opioid_prescription_amounts!$C$2:$C$3144,0),2)</f>
        <v>490.3</v>
      </c>
      <c r="P1574">
        <f>INDEX([1]Opioid_prescription_amounts!$C$2:$E$3144,MATCH(B1574,[1]Opioid_prescription_amounts!$C$2:$C$3144,0),3)</f>
        <v>800.8</v>
      </c>
      <c r="Q1574" t="s">
        <v>1583</v>
      </c>
    </row>
    <row r="1575" spans="2:17" x14ac:dyDescent="0.25">
      <c r="B1575" t="str">
        <f t="shared" si="27"/>
        <v>Reynolds</v>
      </c>
      <c r="C1575" t="s">
        <v>1584</v>
      </c>
      <c r="D1575">
        <v>6696</v>
      </c>
      <c r="E1575">
        <v>6694</v>
      </c>
      <c r="F1575">
        <v>6680</v>
      </c>
      <c r="G1575">
        <v>6569</v>
      </c>
      <c r="H1575">
        <v>6553</v>
      </c>
      <c r="I1575">
        <v>6459</v>
      </c>
      <c r="J1575">
        <v>6405</v>
      </c>
      <c r="K1575">
        <v>6297</v>
      </c>
      <c r="L1575">
        <v>6352</v>
      </c>
      <c r="M1575">
        <v>6268</v>
      </c>
      <c r="N1575">
        <v>6254</v>
      </c>
      <c r="O1575" t="str">
        <f>INDEX([1]Opioid_prescription_amounts!$C$2:$E$3144,MATCH(B1575,[1]Opioid_prescription_amounts!$C$2:$C$3144,0),2)</f>
        <v>N/A</v>
      </c>
      <c r="P1575">
        <f>INDEX([1]Opioid_prescription_amounts!$C$2:$E$3144,MATCH(B1575,[1]Opioid_prescription_amounts!$C$2:$C$3144,0),3)</f>
        <v>10.7</v>
      </c>
      <c r="Q1575" t="s">
        <v>1584</v>
      </c>
    </row>
    <row r="1576" spans="2:17" x14ac:dyDescent="0.25">
      <c r="B1576" t="str">
        <f t="shared" si="27"/>
        <v>Ripley</v>
      </c>
      <c r="C1576" t="s">
        <v>1585</v>
      </c>
      <c r="D1576">
        <v>14100</v>
      </c>
      <c r="E1576">
        <v>14106</v>
      </c>
      <c r="F1576">
        <v>14102</v>
      </c>
      <c r="G1576">
        <v>14139</v>
      </c>
      <c r="H1576">
        <v>14027</v>
      </c>
      <c r="I1576">
        <v>13986</v>
      </c>
      <c r="J1576">
        <v>13931</v>
      </c>
      <c r="K1576">
        <v>13788</v>
      </c>
      <c r="L1576">
        <v>13775</v>
      </c>
      <c r="M1576">
        <v>13569</v>
      </c>
      <c r="N1576">
        <v>13401</v>
      </c>
      <c r="O1576">
        <f>INDEX([1]Opioid_prescription_amounts!$C$2:$E$3144,MATCH(B1576,[1]Opioid_prescription_amounts!$C$2:$C$3144,0),2)</f>
        <v>959.1</v>
      </c>
      <c r="P1576">
        <f>INDEX([1]Opioid_prescription_amounts!$C$2:$E$3144,MATCH(B1576,[1]Opioid_prescription_amounts!$C$2:$C$3144,0),3)</f>
        <v>1045.5</v>
      </c>
      <c r="Q1576" t="s">
        <v>1585</v>
      </c>
    </row>
    <row r="1577" spans="2:17" x14ac:dyDescent="0.25">
      <c r="B1577" t="str">
        <f t="shared" si="27"/>
        <v>St. Charles</v>
      </c>
      <c r="C1577" t="s">
        <v>1586</v>
      </c>
      <c r="D1577">
        <v>360485</v>
      </c>
      <c r="E1577">
        <v>360494</v>
      </c>
      <c r="F1577">
        <v>361798</v>
      </c>
      <c r="G1577">
        <v>365544</v>
      </c>
      <c r="H1577">
        <v>369098</v>
      </c>
      <c r="I1577">
        <v>374288</v>
      </c>
      <c r="J1577">
        <v>379858</v>
      </c>
      <c r="K1577">
        <v>385039</v>
      </c>
      <c r="L1577">
        <v>390599</v>
      </c>
      <c r="M1577">
        <v>395245</v>
      </c>
      <c r="N1577">
        <v>399182</v>
      </c>
      <c r="O1577">
        <v>716.5</v>
      </c>
      <c r="P1577">
        <v>690.8</v>
      </c>
      <c r="Q1577" t="s">
        <v>1586</v>
      </c>
    </row>
    <row r="1578" spans="2:17" x14ac:dyDescent="0.25">
      <c r="B1578" t="str">
        <f t="shared" si="27"/>
        <v>St. Clair</v>
      </c>
      <c r="C1578" t="s">
        <v>1587</v>
      </c>
      <c r="D1578">
        <v>9805</v>
      </c>
      <c r="E1578">
        <v>9805</v>
      </c>
      <c r="F1578">
        <v>9824</v>
      </c>
      <c r="G1578">
        <v>9694</v>
      </c>
      <c r="H1578">
        <v>9528</v>
      </c>
      <c r="I1578">
        <v>9488</v>
      </c>
      <c r="J1578">
        <v>9433</v>
      </c>
      <c r="K1578">
        <v>9412</v>
      </c>
      <c r="L1578">
        <v>9290</v>
      </c>
      <c r="M1578">
        <v>9385</v>
      </c>
      <c r="N1578">
        <v>9395</v>
      </c>
      <c r="O1578" t="s">
        <v>3155</v>
      </c>
      <c r="P1578">
        <v>63.9</v>
      </c>
      <c r="Q1578" t="s">
        <v>1587</v>
      </c>
    </row>
    <row r="1579" spans="2:17" x14ac:dyDescent="0.25">
      <c r="B1579" t="str">
        <f t="shared" si="27"/>
        <v>Ste. Genevieve</v>
      </c>
      <c r="C1579" t="s">
        <v>1588</v>
      </c>
      <c r="D1579">
        <v>18145</v>
      </c>
      <c r="E1579">
        <v>18157</v>
      </c>
      <c r="F1579">
        <v>18138</v>
      </c>
      <c r="G1579">
        <v>18205</v>
      </c>
      <c r="H1579">
        <v>17878</v>
      </c>
      <c r="I1579">
        <v>17961</v>
      </c>
      <c r="J1579">
        <v>17944</v>
      </c>
      <c r="K1579">
        <v>17817</v>
      </c>
      <c r="L1579">
        <v>17891</v>
      </c>
      <c r="M1579">
        <v>17813</v>
      </c>
      <c r="N1579">
        <v>17888</v>
      </c>
      <c r="O1579">
        <v>310.39999999999998</v>
      </c>
      <c r="P1579">
        <v>371.2</v>
      </c>
      <c r="Q1579" t="s">
        <v>1588</v>
      </c>
    </row>
    <row r="1580" spans="2:17" x14ac:dyDescent="0.25">
      <c r="B1580" t="str">
        <f t="shared" si="27"/>
        <v>St. Francois</v>
      </c>
      <c r="C1580" t="s">
        <v>1589</v>
      </c>
      <c r="D1580">
        <v>65359</v>
      </c>
      <c r="E1580">
        <v>65367</v>
      </c>
      <c r="F1580">
        <v>65529</v>
      </c>
      <c r="G1580">
        <v>65574</v>
      </c>
      <c r="H1580">
        <v>65799</v>
      </c>
      <c r="I1580">
        <v>66102</v>
      </c>
      <c r="J1580">
        <v>65785</v>
      </c>
      <c r="K1580">
        <v>66228</v>
      </c>
      <c r="L1580">
        <v>66350</v>
      </c>
      <c r="M1580">
        <v>66653</v>
      </c>
      <c r="N1580">
        <v>66692</v>
      </c>
      <c r="O1580">
        <v>1948.6</v>
      </c>
      <c r="P1580">
        <v>2048</v>
      </c>
      <c r="Q1580" t="s">
        <v>1589</v>
      </c>
    </row>
    <row r="1581" spans="2:17" x14ac:dyDescent="0.25">
      <c r="B1581" t="str">
        <f t="shared" si="27"/>
        <v>St. Louis</v>
      </c>
      <c r="C1581" t="s">
        <v>1590</v>
      </c>
      <c r="D1581">
        <v>998954</v>
      </c>
      <c r="E1581">
        <v>998986</v>
      </c>
      <c r="F1581">
        <v>998843</v>
      </c>
      <c r="G1581">
        <v>999961</v>
      </c>
      <c r="H1581">
        <v>1000742</v>
      </c>
      <c r="I1581">
        <v>1000471</v>
      </c>
      <c r="J1581">
        <v>1000588</v>
      </c>
      <c r="K1581">
        <v>1001213</v>
      </c>
      <c r="L1581">
        <v>998025</v>
      </c>
      <c r="M1581">
        <v>996648</v>
      </c>
      <c r="N1581">
        <v>996945</v>
      </c>
      <c r="O1581">
        <v>674.3</v>
      </c>
      <c r="P1581">
        <v>647.70000000000005</v>
      </c>
      <c r="Q1581" t="s">
        <v>1590</v>
      </c>
    </row>
    <row r="1582" spans="2:17" x14ac:dyDescent="0.25">
      <c r="B1582" t="str">
        <f t="shared" si="27"/>
        <v>Saline</v>
      </c>
      <c r="C1582" t="s">
        <v>1591</v>
      </c>
      <c r="D1582">
        <v>23370</v>
      </c>
      <c r="E1582">
        <v>23370</v>
      </c>
      <c r="F1582">
        <v>23420</v>
      </c>
      <c r="G1582">
        <v>23402</v>
      </c>
      <c r="H1582">
        <v>23542</v>
      </c>
      <c r="I1582">
        <v>23356</v>
      </c>
      <c r="J1582">
        <v>23398</v>
      </c>
      <c r="K1582">
        <v>23212</v>
      </c>
      <c r="L1582">
        <v>23080</v>
      </c>
      <c r="M1582">
        <v>22924</v>
      </c>
      <c r="N1582">
        <v>22895</v>
      </c>
      <c r="O1582">
        <f>INDEX([1]Opioid_prescription_amounts!$C$2:$E$3144,MATCH(B1582,[1]Opioid_prescription_amounts!$C$2:$C$3144,0),2)</f>
        <v>942.6</v>
      </c>
      <c r="P1582">
        <f>INDEX([1]Opioid_prescription_amounts!$C$2:$E$3144,MATCH(B1582,[1]Opioid_prescription_amounts!$C$2:$C$3144,0),3)</f>
        <v>875.1</v>
      </c>
      <c r="Q1582" t="s">
        <v>1591</v>
      </c>
    </row>
    <row r="1583" spans="2:17" x14ac:dyDescent="0.25">
      <c r="B1583" t="str">
        <f t="shared" si="27"/>
        <v>Schuyler</v>
      </c>
      <c r="C1583" t="s">
        <v>1592</v>
      </c>
      <c r="D1583">
        <v>4431</v>
      </c>
      <c r="E1583">
        <v>4431</v>
      </c>
      <c r="F1583">
        <v>4441</v>
      </c>
      <c r="G1583">
        <v>4389</v>
      </c>
      <c r="H1583">
        <v>4387</v>
      </c>
      <c r="I1583">
        <v>4371</v>
      </c>
      <c r="J1583">
        <v>4393</v>
      </c>
      <c r="K1583">
        <v>4502</v>
      </c>
      <c r="L1583">
        <v>4501</v>
      </c>
      <c r="M1583">
        <v>4514</v>
      </c>
      <c r="N1583">
        <v>4599</v>
      </c>
      <c r="O1583">
        <f>INDEX([1]Opioid_prescription_amounts!$C$2:$E$3144,MATCH(B1583,[1]Opioid_prescription_amounts!$C$2:$C$3144,0),2)</f>
        <v>1040.7</v>
      </c>
      <c r="P1583">
        <f>INDEX([1]Opioid_prescription_amounts!$C$2:$E$3144,MATCH(B1583,[1]Opioid_prescription_amounts!$C$2:$C$3144,0),3)</f>
        <v>22.8</v>
      </c>
      <c r="Q1583" t="s">
        <v>1592</v>
      </c>
    </row>
    <row r="1584" spans="2:17" x14ac:dyDescent="0.25">
      <c r="B1584" t="str">
        <f t="shared" si="27"/>
        <v>Scotland</v>
      </c>
      <c r="C1584" t="s">
        <v>1593</v>
      </c>
      <c r="D1584">
        <v>4843</v>
      </c>
      <c r="E1584">
        <v>4853</v>
      </c>
      <c r="F1584">
        <v>4840</v>
      </c>
      <c r="G1584">
        <v>4834</v>
      </c>
      <c r="H1584">
        <v>4865</v>
      </c>
      <c r="I1584">
        <v>4892</v>
      </c>
      <c r="J1584">
        <v>4840</v>
      </c>
      <c r="K1584">
        <v>4820</v>
      </c>
      <c r="L1584">
        <v>4902</v>
      </c>
      <c r="M1584">
        <v>4963</v>
      </c>
      <c r="N1584">
        <v>4966</v>
      </c>
      <c r="O1584">
        <f>INDEX([1]Opioid_prescription_amounts!$C$2:$E$3144,MATCH(B1584,[1]Opioid_prescription_amounts!$C$2:$C$3144,0),2)</f>
        <v>982.5</v>
      </c>
      <c r="P1584">
        <f>INDEX([1]Opioid_prescription_amounts!$C$2:$E$3144,MATCH(B1584,[1]Opioid_prescription_amounts!$C$2:$C$3144,0),3)</f>
        <v>39.700000000000003</v>
      </c>
      <c r="Q1584" t="s">
        <v>1593</v>
      </c>
    </row>
    <row r="1585" spans="2:17" x14ac:dyDescent="0.25">
      <c r="B1585" t="str">
        <f t="shared" si="27"/>
        <v>Scott</v>
      </c>
      <c r="C1585" t="s">
        <v>1594</v>
      </c>
      <c r="D1585">
        <v>39191</v>
      </c>
      <c r="E1585">
        <v>39188</v>
      </c>
      <c r="F1585">
        <v>39249</v>
      </c>
      <c r="G1585">
        <v>39133</v>
      </c>
      <c r="H1585">
        <v>39150</v>
      </c>
      <c r="I1585">
        <v>39195</v>
      </c>
      <c r="J1585">
        <v>38859</v>
      </c>
      <c r="K1585">
        <v>38999</v>
      </c>
      <c r="L1585">
        <v>38761</v>
      </c>
      <c r="M1585">
        <v>38566</v>
      </c>
      <c r="N1585">
        <v>38458</v>
      </c>
      <c r="O1585">
        <f>INDEX([1]Opioid_prescription_amounts!$C$2:$E$3144,MATCH(B1585,[1]Opioid_prescription_amounts!$C$2:$C$3144,0),2)</f>
        <v>2048</v>
      </c>
      <c r="P1585">
        <f>INDEX([1]Opioid_prescription_amounts!$C$2:$E$3144,MATCH(B1585,[1]Opioid_prescription_amounts!$C$2:$C$3144,0),3)</f>
        <v>1463.8</v>
      </c>
      <c r="Q1585" t="s">
        <v>1594</v>
      </c>
    </row>
    <row r="1586" spans="2:17" x14ac:dyDescent="0.25">
      <c r="B1586" t="str">
        <f t="shared" si="27"/>
        <v>Shannon</v>
      </c>
      <c r="C1586" t="s">
        <v>1595</v>
      </c>
      <c r="D1586">
        <v>8441</v>
      </c>
      <c r="E1586">
        <v>8439</v>
      </c>
      <c r="F1586">
        <v>8447</v>
      </c>
      <c r="G1586">
        <v>8415</v>
      </c>
      <c r="H1586">
        <v>8336</v>
      </c>
      <c r="I1586">
        <v>8292</v>
      </c>
      <c r="J1586">
        <v>8297</v>
      </c>
      <c r="K1586">
        <v>8277</v>
      </c>
      <c r="L1586">
        <v>8226</v>
      </c>
      <c r="M1586">
        <v>8239</v>
      </c>
      <c r="N1586">
        <v>8189</v>
      </c>
      <c r="O1586" t="str">
        <f>INDEX([1]Opioid_prescription_amounts!$C$2:$E$3144,MATCH(B1586,[1]Opioid_prescription_amounts!$C$2:$C$3144,0),2)</f>
        <v>N/A</v>
      </c>
      <c r="P1586">
        <f>INDEX([1]Opioid_prescription_amounts!$C$2:$E$3144,MATCH(B1586,[1]Opioid_prescription_amounts!$C$2:$C$3144,0),3)</f>
        <v>9</v>
      </c>
      <c r="Q1586" t="s">
        <v>1595</v>
      </c>
    </row>
    <row r="1587" spans="2:17" x14ac:dyDescent="0.25">
      <c r="B1587" t="str">
        <f t="shared" si="27"/>
        <v>Shelby</v>
      </c>
      <c r="C1587" t="s">
        <v>1596</v>
      </c>
      <c r="D1587">
        <v>6373</v>
      </c>
      <c r="E1587">
        <v>6373</v>
      </c>
      <c r="F1587">
        <v>6366</v>
      </c>
      <c r="G1587">
        <v>6236</v>
      </c>
      <c r="H1587">
        <v>6217</v>
      </c>
      <c r="I1587">
        <v>6153</v>
      </c>
      <c r="J1587">
        <v>6093</v>
      </c>
      <c r="K1587">
        <v>6102</v>
      </c>
      <c r="L1587">
        <v>6045</v>
      </c>
      <c r="M1587">
        <v>6017</v>
      </c>
      <c r="N1587">
        <v>6050</v>
      </c>
      <c r="O1587">
        <f>INDEX([1]Opioid_prescription_amounts!$C$2:$E$3144,MATCH(B1587,[1]Opioid_prescription_amounts!$C$2:$C$3144,0),2)</f>
        <v>1119.7</v>
      </c>
      <c r="P1587">
        <f>INDEX([1]Opioid_prescription_amounts!$C$2:$E$3144,MATCH(B1587,[1]Opioid_prescription_amounts!$C$2:$C$3144,0),3)</f>
        <v>955.1</v>
      </c>
      <c r="Q1587" t="s">
        <v>1596</v>
      </c>
    </row>
    <row r="1588" spans="2:17" x14ac:dyDescent="0.25">
      <c r="B1588" t="str">
        <f t="shared" si="27"/>
        <v>Stoddard</v>
      </c>
      <c r="C1588" t="s">
        <v>1597</v>
      </c>
      <c r="D1588">
        <v>29968</v>
      </c>
      <c r="E1588">
        <v>29968</v>
      </c>
      <c r="F1588">
        <v>30026</v>
      </c>
      <c r="G1588">
        <v>29847</v>
      </c>
      <c r="H1588">
        <v>29814</v>
      </c>
      <c r="I1588">
        <v>29797</v>
      </c>
      <c r="J1588">
        <v>29787</v>
      </c>
      <c r="K1588">
        <v>29733</v>
      </c>
      <c r="L1588">
        <v>29490</v>
      </c>
      <c r="M1588">
        <v>29346</v>
      </c>
      <c r="N1588">
        <v>29206</v>
      </c>
      <c r="O1588">
        <f>INDEX([1]Opioid_prescription_amounts!$C$2:$E$3144,MATCH(B1588,[1]Opioid_prescription_amounts!$C$2:$C$3144,0),2)</f>
        <v>420</v>
      </c>
      <c r="P1588">
        <f>INDEX([1]Opioid_prescription_amounts!$C$2:$E$3144,MATCH(B1588,[1]Opioid_prescription_amounts!$C$2:$C$3144,0),3)</f>
        <v>829.7</v>
      </c>
      <c r="Q1588" t="s">
        <v>1597</v>
      </c>
    </row>
    <row r="1589" spans="2:17" x14ac:dyDescent="0.25">
      <c r="B1589" t="str">
        <f t="shared" si="27"/>
        <v>Stone</v>
      </c>
      <c r="C1589" t="s">
        <v>1598</v>
      </c>
      <c r="D1589">
        <v>32202</v>
      </c>
      <c r="E1589">
        <v>32210</v>
      </c>
      <c r="F1589">
        <v>32238</v>
      </c>
      <c r="G1589">
        <v>32115</v>
      </c>
      <c r="H1589">
        <v>31892</v>
      </c>
      <c r="I1589">
        <v>31655</v>
      </c>
      <c r="J1589">
        <v>31441</v>
      </c>
      <c r="K1589">
        <v>31307</v>
      </c>
      <c r="L1589">
        <v>31481</v>
      </c>
      <c r="M1589">
        <v>31658</v>
      </c>
      <c r="N1589">
        <v>31749</v>
      </c>
      <c r="O1589">
        <f>INDEX([1]Opioid_prescription_amounts!$C$2:$E$3144,MATCH(B1589,[1]Opioid_prescription_amounts!$C$2:$C$3144,0),2)</f>
        <v>590.4</v>
      </c>
      <c r="P1589">
        <f>INDEX([1]Opioid_prescription_amounts!$C$2:$E$3144,MATCH(B1589,[1]Opioid_prescription_amounts!$C$2:$C$3144,0),3)</f>
        <v>1361</v>
      </c>
      <c r="Q1589" t="s">
        <v>1598</v>
      </c>
    </row>
    <row r="1590" spans="2:17" x14ac:dyDescent="0.25">
      <c r="B1590" t="str">
        <f t="shared" si="27"/>
        <v>Sullivan</v>
      </c>
      <c r="C1590" t="s">
        <v>1599</v>
      </c>
      <c r="D1590">
        <v>6714</v>
      </c>
      <c r="E1590">
        <v>6714</v>
      </c>
      <c r="F1590">
        <v>6737</v>
      </c>
      <c r="G1590">
        <v>6662</v>
      </c>
      <c r="H1590">
        <v>6557</v>
      </c>
      <c r="I1590">
        <v>6496</v>
      </c>
      <c r="J1590">
        <v>6473</v>
      </c>
      <c r="K1590">
        <v>6363</v>
      </c>
      <c r="L1590">
        <v>6327</v>
      </c>
      <c r="M1590">
        <v>6199</v>
      </c>
      <c r="N1590">
        <v>6221</v>
      </c>
      <c r="O1590">
        <f>INDEX([1]Opioid_prescription_amounts!$C$2:$E$3144,MATCH(B1590,[1]Opioid_prescription_amounts!$C$2:$C$3144,0),2)</f>
        <v>1056.5</v>
      </c>
      <c r="P1590">
        <f>INDEX([1]Opioid_prescription_amounts!$C$2:$E$3144,MATCH(B1590,[1]Opioid_prescription_amounts!$C$2:$C$3144,0),3)</f>
        <v>1409.4</v>
      </c>
      <c r="Q1590" t="s">
        <v>1599</v>
      </c>
    </row>
    <row r="1591" spans="2:17" x14ac:dyDescent="0.25">
      <c r="B1591" t="str">
        <f t="shared" si="27"/>
        <v>Taney</v>
      </c>
      <c r="C1591" t="s">
        <v>1600</v>
      </c>
      <c r="D1591">
        <v>51675</v>
      </c>
      <c r="E1591">
        <v>51675</v>
      </c>
      <c r="F1591">
        <v>51910</v>
      </c>
      <c r="G1591">
        <v>52657</v>
      </c>
      <c r="H1591">
        <v>52909</v>
      </c>
      <c r="I1591">
        <v>53268</v>
      </c>
      <c r="J1591">
        <v>53826</v>
      </c>
      <c r="K1591">
        <v>54211</v>
      </c>
      <c r="L1591">
        <v>54584</v>
      </c>
      <c r="M1591">
        <v>55125</v>
      </c>
      <c r="N1591">
        <v>55852</v>
      </c>
      <c r="O1591">
        <f>INDEX([1]Opioid_prescription_amounts!$C$2:$E$3144,MATCH(B1591,[1]Opioid_prescription_amounts!$C$2:$C$3144,0),2)</f>
        <v>1505.4</v>
      </c>
      <c r="P1591">
        <f>INDEX([1]Opioid_prescription_amounts!$C$2:$E$3144,MATCH(B1591,[1]Opioid_prescription_amounts!$C$2:$C$3144,0),3)</f>
        <v>1193.4000000000001</v>
      </c>
      <c r="Q1591" t="s">
        <v>1600</v>
      </c>
    </row>
    <row r="1592" spans="2:17" x14ac:dyDescent="0.25">
      <c r="B1592" t="str">
        <f t="shared" si="27"/>
        <v>Texas</v>
      </c>
      <c r="C1592" t="s">
        <v>1601</v>
      </c>
      <c r="D1592">
        <v>26008</v>
      </c>
      <c r="E1592">
        <v>26010</v>
      </c>
      <c r="F1592">
        <v>26035</v>
      </c>
      <c r="G1592">
        <v>25917</v>
      </c>
      <c r="H1592">
        <v>25779</v>
      </c>
      <c r="I1592">
        <v>25674</v>
      </c>
      <c r="J1592">
        <v>25648</v>
      </c>
      <c r="K1592">
        <v>25652</v>
      </c>
      <c r="L1592">
        <v>25801</v>
      </c>
      <c r="M1592">
        <v>25685</v>
      </c>
      <c r="N1592">
        <v>25571</v>
      </c>
      <c r="O1592">
        <f>INDEX([1]Opioid_prescription_amounts!$C$2:$E$3144,MATCH(B1592,[1]Opioid_prescription_amounts!$C$2:$C$3144,0),2)</f>
        <v>464.7</v>
      </c>
      <c r="P1592">
        <f>INDEX([1]Opioid_prescription_amounts!$C$2:$E$3144,MATCH(B1592,[1]Opioid_prescription_amounts!$C$2:$C$3144,0),3)</f>
        <v>635.1</v>
      </c>
      <c r="Q1592" t="s">
        <v>1601</v>
      </c>
    </row>
    <row r="1593" spans="2:17" x14ac:dyDescent="0.25">
      <c r="B1593" t="str">
        <f t="shared" si="27"/>
        <v>Vernon</v>
      </c>
      <c r="C1593" t="s">
        <v>1602</v>
      </c>
      <c r="D1593">
        <v>21159</v>
      </c>
      <c r="E1593">
        <v>21161</v>
      </c>
      <c r="F1593">
        <v>21157</v>
      </c>
      <c r="G1593">
        <v>21080</v>
      </c>
      <c r="H1593">
        <v>20927</v>
      </c>
      <c r="I1593">
        <v>20975</v>
      </c>
      <c r="J1593">
        <v>20980</v>
      </c>
      <c r="K1593">
        <v>20758</v>
      </c>
      <c r="L1593">
        <v>20652</v>
      </c>
      <c r="M1593">
        <v>20536</v>
      </c>
      <c r="N1593">
        <v>20528</v>
      </c>
      <c r="O1593">
        <f>INDEX([1]Opioid_prescription_amounts!$C$2:$E$3144,MATCH(B1593,[1]Opioid_prescription_amounts!$C$2:$C$3144,0),2)</f>
        <v>534.79999999999995</v>
      </c>
      <c r="P1593">
        <f>INDEX([1]Opioid_prescription_amounts!$C$2:$E$3144,MATCH(B1593,[1]Opioid_prescription_amounts!$C$2:$C$3144,0),3)</f>
        <v>871.8</v>
      </c>
      <c r="Q1593" t="s">
        <v>1602</v>
      </c>
    </row>
    <row r="1594" spans="2:17" x14ac:dyDescent="0.25">
      <c r="B1594" t="str">
        <f t="shared" si="27"/>
        <v>Warren</v>
      </c>
      <c r="C1594" t="s">
        <v>1603</v>
      </c>
      <c r="D1594">
        <v>32513</v>
      </c>
      <c r="E1594">
        <v>32512</v>
      </c>
      <c r="F1594">
        <v>32578</v>
      </c>
      <c r="G1594">
        <v>32571</v>
      </c>
      <c r="H1594">
        <v>32706</v>
      </c>
      <c r="I1594">
        <v>32950</v>
      </c>
      <c r="J1594">
        <v>33150</v>
      </c>
      <c r="K1594">
        <v>33490</v>
      </c>
      <c r="L1594">
        <v>33825</v>
      </c>
      <c r="M1594">
        <v>34365</v>
      </c>
      <c r="N1594">
        <v>34711</v>
      </c>
      <c r="O1594" t="str">
        <f>INDEX([1]Opioid_prescription_amounts!$C$2:$E$3144,MATCH(B1594,[1]Opioid_prescription_amounts!$C$2:$C$3144,0),2)</f>
        <v>N/A</v>
      </c>
      <c r="P1594">
        <f>INDEX([1]Opioid_prescription_amounts!$C$2:$E$3144,MATCH(B1594,[1]Opioid_prescription_amounts!$C$2:$C$3144,0),3)</f>
        <v>5.8</v>
      </c>
      <c r="Q1594" t="s">
        <v>1603</v>
      </c>
    </row>
    <row r="1595" spans="2:17" x14ac:dyDescent="0.25">
      <c r="B1595" t="str">
        <f t="shared" si="27"/>
        <v>Washington</v>
      </c>
      <c r="C1595" t="s">
        <v>1604</v>
      </c>
      <c r="D1595">
        <v>25195</v>
      </c>
      <c r="E1595">
        <v>25199</v>
      </c>
      <c r="F1595">
        <v>25195</v>
      </c>
      <c r="G1595">
        <v>25097</v>
      </c>
      <c r="H1595">
        <v>25082</v>
      </c>
      <c r="I1595">
        <v>25138</v>
      </c>
      <c r="J1595">
        <v>25071</v>
      </c>
      <c r="K1595">
        <v>24786</v>
      </c>
      <c r="L1595">
        <v>24849</v>
      </c>
      <c r="M1595">
        <v>25008</v>
      </c>
      <c r="N1595">
        <v>24943</v>
      </c>
      <c r="O1595">
        <f>INDEX([1]Opioid_prescription_amounts!$C$2:$E$3144,MATCH(B1595,[1]Opioid_prescription_amounts!$C$2:$C$3144,0),2)</f>
        <v>236.6</v>
      </c>
      <c r="P1595">
        <f>INDEX([1]Opioid_prescription_amounts!$C$2:$E$3144,MATCH(B1595,[1]Opioid_prescription_amounts!$C$2:$C$3144,0),3)</f>
        <v>358.7</v>
      </c>
      <c r="Q1595" t="s">
        <v>1604</v>
      </c>
    </row>
    <row r="1596" spans="2:17" x14ac:dyDescent="0.25">
      <c r="B1596" t="str">
        <f t="shared" si="27"/>
        <v>Wayne</v>
      </c>
      <c r="C1596" t="s">
        <v>1605</v>
      </c>
      <c r="D1596">
        <v>13521</v>
      </c>
      <c r="E1596">
        <v>13523</v>
      </c>
      <c r="F1596">
        <v>13507</v>
      </c>
      <c r="G1596">
        <v>13412</v>
      </c>
      <c r="H1596">
        <v>13395</v>
      </c>
      <c r="I1596">
        <v>13462</v>
      </c>
      <c r="J1596">
        <v>13467</v>
      </c>
      <c r="K1596">
        <v>13420</v>
      </c>
      <c r="L1596">
        <v>13227</v>
      </c>
      <c r="M1596">
        <v>13305</v>
      </c>
      <c r="N1596">
        <v>13122</v>
      </c>
      <c r="O1596">
        <f>INDEX([1]Opioid_prescription_amounts!$C$2:$E$3144,MATCH(B1596,[1]Opioid_prescription_amounts!$C$2:$C$3144,0),2)</f>
        <v>1870.9</v>
      </c>
      <c r="P1596">
        <f>INDEX([1]Opioid_prescription_amounts!$C$2:$E$3144,MATCH(B1596,[1]Opioid_prescription_amounts!$C$2:$C$3144,0),3)</f>
        <v>1466.3</v>
      </c>
      <c r="Q1596" t="s">
        <v>1605</v>
      </c>
    </row>
    <row r="1597" spans="2:17" x14ac:dyDescent="0.25">
      <c r="B1597" t="str">
        <f t="shared" si="27"/>
        <v>Webster</v>
      </c>
      <c r="C1597" t="s">
        <v>1606</v>
      </c>
      <c r="D1597">
        <v>36202</v>
      </c>
      <c r="E1597">
        <v>36207</v>
      </c>
      <c r="F1597">
        <v>36263</v>
      </c>
      <c r="G1597">
        <v>36386</v>
      </c>
      <c r="H1597">
        <v>36389</v>
      </c>
      <c r="I1597">
        <v>36566</v>
      </c>
      <c r="J1597">
        <v>36983</v>
      </c>
      <c r="K1597">
        <v>37542</v>
      </c>
      <c r="L1597">
        <v>38091</v>
      </c>
      <c r="M1597">
        <v>38683</v>
      </c>
      <c r="N1597">
        <v>39109</v>
      </c>
      <c r="O1597" t="str">
        <f>INDEX([1]Opioid_prescription_amounts!$C$2:$E$3144,MATCH(B1597,[1]Opioid_prescription_amounts!$C$2:$C$3144,0),2)</f>
        <v>N/A</v>
      </c>
      <c r="P1597">
        <f>INDEX([1]Opioid_prescription_amounts!$C$2:$E$3144,MATCH(B1597,[1]Opioid_prescription_amounts!$C$2:$C$3144,0),3)</f>
        <v>357.5</v>
      </c>
      <c r="Q1597" t="s">
        <v>1606</v>
      </c>
    </row>
    <row r="1598" spans="2:17" x14ac:dyDescent="0.25">
      <c r="B1598" t="str">
        <f t="shared" si="27"/>
        <v>Worth</v>
      </c>
      <c r="C1598" t="s">
        <v>1607</v>
      </c>
      <c r="D1598">
        <v>2171</v>
      </c>
      <c r="E1598">
        <v>2169</v>
      </c>
      <c r="F1598">
        <v>2152</v>
      </c>
      <c r="G1598">
        <v>2118</v>
      </c>
      <c r="H1598">
        <v>2079</v>
      </c>
      <c r="I1598">
        <v>2079</v>
      </c>
      <c r="J1598">
        <v>2054</v>
      </c>
      <c r="K1598">
        <v>2042</v>
      </c>
      <c r="L1598">
        <v>2015</v>
      </c>
      <c r="M1598">
        <v>2049</v>
      </c>
      <c r="N1598">
        <v>2040</v>
      </c>
      <c r="O1598">
        <f>INDEX([1]Opioid_prescription_amounts!$C$2:$E$3144,MATCH(B1598,[1]Opioid_prescription_amounts!$C$2:$C$3144,0),2)</f>
        <v>562.70000000000005</v>
      </c>
      <c r="P1598">
        <f>INDEX([1]Opioid_prescription_amounts!$C$2:$E$3144,MATCH(B1598,[1]Opioid_prescription_amounts!$C$2:$C$3144,0),3)</f>
        <v>601.70000000000005</v>
      </c>
      <c r="Q1598" t="s">
        <v>1607</v>
      </c>
    </row>
    <row r="1599" spans="2:17" x14ac:dyDescent="0.25">
      <c r="B1599" t="str">
        <f t="shared" si="27"/>
        <v>Wright</v>
      </c>
      <c r="C1599" t="s">
        <v>1608</v>
      </c>
      <c r="D1599">
        <v>18815</v>
      </c>
      <c r="E1599">
        <v>18815</v>
      </c>
      <c r="F1599">
        <v>18851</v>
      </c>
      <c r="G1599">
        <v>18642</v>
      </c>
      <c r="H1599">
        <v>18628</v>
      </c>
      <c r="I1599">
        <v>18407</v>
      </c>
      <c r="J1599">
        <v>18271</v>
      </c>
      <c r="K1599">
        <v>18219</v>
      </c>
      <c r="L1599">
        <v>18260</v>
      </c>
      <c r="M1599">
        <v>18339</v>
      </c>
      <c r="N1599">
        <v>18378</v>
      </c>
      <c r="O1599">
        <f>INDEX([1]Opioid_prescription_amounts!$C$2:$E$3144,MATCH(B1599,[1]Opioid_prescription_amounts!$C$2:$C$3144,0),2)</f>
        <v>592.20000000000005</v>
      </c>
      <c r="P1599">
        <f>INDEX([1]Opioid_prescription_amounts!$C$2:$E$3144,MATCH(B1599,[1]Opioid_prescription_amounts!$C$2:$C$3144,0),3)</f>
        <v>539</v>
      </c>
      <c r="Q1599" t="s">
        <v>1608</v>
      </c>
    </row>
    <row r="1600" spans="2:17" x14ac:dyDescent="0.25">
      <c r="B1600" t="str">
        <f>LEFT(C1600,(FIND(",",C1600)-2))</f>
        <v>St. Louis cit</v>
      </c>
      <c r="C1600" t="s">
        <v>1609</v>
      </c>
      <c r="D1600">
        <v>319294</v>
      </c>
      <c r="E1600">
        <v>319275</v>
      </c>
      <c r="F1600">
        <v>319318</v>
      </c>
      <c r="G1600">
        <v>319294</v>
      </c>
      <c r="H1600">
        <v>319387</v>
      </c>
      <c r="I1600">
        <v>318459</v>
      </c>
      <c r="J1600">
        <v>317395</v>
      </c>
      <c r="K1600">
        <v>315878</v>
      </c>
      <c r="L1600">
        <v>312389</v>
      </c>
      <c r="M1600">
        <v>307866</v>
      </c>
      <c r="N1600">
        <v>302838</v>
      </c>
      <c r="O1600">
        <v>674.3</v>
      </c>
      <c r="P1600">
        <v>647.70000000000005</v>
      </c>
      <c r="Q1600" t="s">
        <v>1609</v>
      </c>
    </row>
    <row r="1601" spans="2:17" x14ac:dyDescent="0.25">
      <c r="B1601" t="str">
        <f t="shared" si="27"/>
        <v>Beaverhead</v>
      </c>
      <c r="C1601" t="s">
        <v>1610</v>
      </c>
      <c r="D1601">
        <v>9246</v>
      </c>
      <c r="E1601">
        <v>9246</v>
      </c>
      <c r="F1601">
        <v>9255</v>
      </c>
      <c r="G1601">
        <v>9209</v>
      </c>
      <c r="H1601">
        <v>9358</v>
      </c>
      <c r="I1601">
        <v>9305</v>
      </c>
      <c r="J1601">
        <v>9337</v>
      </c>
      <c r="K1601">
        <v>9298</v>
      </c>
      <c r="L1601">
        <v>9471</v>
      </c>
      <c r="M1601">
        <v>9453</v>
      </c>
      <c r="N1601">
        <v>9404</v>
      </c>
      <c r="O1601">
        <f>INDEX([1]Opioid_prescription_amounts!$C$2:$E$3144,MATCH(B1601,[1]Opioid_prescription_amounts!$C$2:$C$3144,0),2)</f>
        <v>459.9</v>
      </c>
      <c r="P1601">
        <f>INDEX([1]Opioid_prescription_amounts!$C$2:$E$3144,MATCH(B1601,[1]Opioid_prescription_amounts!$C$2:$C$3144,0),3)</f>
        <v>649.9</v>
      </c>
      <c r="Q1601" t="s">
        <v>1610</v>
      </c>
    </row>
    <row r="1602" spans="2:17" x14ac:dyDescent="0.25">
      <c r="B1602" t="str">
        <f t="shared" si="27"/>
        <v>Big Horn</v>
      </c>
      <c r="C1602" t="s">
        <v>1611</v>
      </c>
      <c r="D1602">
        <v>12865</v>
      </c>
      <c r="E1602">
        <v>12865</v>
      </c>
      <c r="F1602">
        <v>12915</v>
      </c>
      <c r="G1602">
        <v>13060</v>
      </c>
      <c r="H1602">
        <v>13000</v>
      </c>
      <c r="I1602">
        <v>13119</v>
      </c>
      <c r="J1602">
        <v>13343</v>
      </c>
      <c r="K1602">
        <v>13309</v>
      </c>
      <c r="L1602">
        <v>13448</v>
      </c>
      <c r="M1602">
        <v>13444</v>
      </c>
      <c r="N1602">
        <v>13338</v>
      </c>
      <c r="O1602">
        <f>INDEX([1]Opioid_prescription_amounts!$C$2:$E$3144,MATCH(B1602,[1]Opioid_prescription_amounts!$C$2:$C$3144,0),2)</f>
        <v>378.6</v>
      </c>
      <c r="P1602">
        <f>INDEX([1]Opioid_prescription_amounts!$C$2:$E$3144,MATCH(B1602,[1]Opioid_prescription_amounts!$C$2:$C$3144,0),3)</f>
        <v>33</v>
      </c>
      <c r="Q1602" t="s">
        <v>1611</v>
      </c>
    </row>
    <row r="1603" spans="2:17" x14ac:dyDescent="0.25">
      <c r="B1603" t="str">
        <f t="shared" si="27"/>
        <v>Blaine</v>
      </c>
      <c r="C1603" t="s">
        <v>1612</v>
      </c>
      <c r="D1603">
        <v>6491</v>
      </c>
      <c r="E1603">
        <v>6491</v>
      </c>
      <c r="F1603">
        <v>6503</v>
      </c>
      <c r="G1603">
        <v>6574</v>
      </c>
      <c r="H1603">
        <v>6680</v>
      </c>
      <c r="I1603">
        <v>6635</v>
      </c>
      <c r="J1603">
        <v>6705</v>
      </c>
      <c r="K1603">
        <v>6674</v>
      </c>
      <c r="L1603">
        <v>6707</v>
      </c>
      <c r="M1603">
        <v>6744</v>
      </c>
      <c r="N1603">
        <v>6807</v>
      </c>
      <c r="O1603">
        <f>INDEX([1]Opioid_prescription_amounts!$C$2:$E$3144,MATCH(B1603,[1]Opioid_prescription_amounts!$C$2:$C$3144,0),2)</f>
        <v>278</v>
      </c>
      <c r="P1603">
        <f>INDEX([1]Opioid_prescription_amounts!$C$2:$E$3144,MATCH(B1603,[1]Opioid_prescription_amounts!$C$2:$C$3144,0),3)</f>
        <v>244.5</v>
      </c>
      <c r="Q1603" t="s">
        <v>1612</v>
      </c>
    </row>
    <row r="1604" spans="2:17" x14ac:dyDescent="0.25">
      <c r="B1604" t="str">
        <f t="shared" ref="B1604:B1667" si="28">LEFT(C1604,(FIND("County",C1604)-2))</f>
        <v>Broadwater</v>
      </c>
      <c r="C1604" t="s">
        <v>1613</v>
      </c>
      <c r="D1604">
        <v>5612</v>
      </c>
      <c r="E1604">
        <v>5607</v>
      </c>
      <c r="F1604">
        <v>5632</v>
      </c>
      <c r="G1604">
        <v>5724</v>
      </c>
      <c r="H1604">
        <v>5758</v>
      </c>
      <c r="I1604">
        <v>5675</v>
      </c>
      <c r="J1604">
        <v>5652</v>
      </c>
      <c r="K1604">
        <v>5713</v>
      </c>
      <c r="L1604">
        <v>5785</v>
      </c>
      <c r="M1604">
        <v>5933</v>
      </c>
      <c r="N1604">
        <v>6085</v>
      </c>
      <c r="O1604">
        <f>INDEX([1]Opioid_prescription_amounts!$C$2:$E$3144,MATCH(B1604,[1]Opioid_prescription_amounts!$C$2:$C$3144,0),2)</f>
        <v>495.4</v>
      </c>
      <c r="P1604">
        <f>INDEX([1]Opioid_prescription_amounts!$C$2:$E$3144,MATCH(B1604,[1]Opioid_prescription_amounts!$C$2:$C$3144,0),3)</f>
        <v>4.4000000000000004</v>
      </c>
      <c r="Q1604" t="s">
        <v>1613</v>
      </c>
    </row>
    <row r="1605" spans="2:17" x14ac:dyDescent="0.25">
      <c r="B1605" t="str">
        <f t="shared" si="28"/>
        <v>Carbon</v>
      </c>
      <c r="C1605" t="s">
        <v>1614</v>
      </c>
      <c r="D1605">
        <v>10078</v>
      </c>
      <c r="E1605">
        <v>10078</v>
      </c>
      <c r="F1605">
        <v>10063</v>
      </c>
      <c r="G1605">
        <v>10088</v>
      </c>
      <c r="H1605">
        <v>10141</v>
      </c>
      <c r="I1605">
        <v>10336</v>
      </c>
      <c r="J1605">
        <v>10438</v>
      </c>
      <c r="K1605">
        <v>10403</v>
      </c>
      <c r="L1605">
        <v>10485</v>
      </c>
      <c r="M1605">
        <v>10691</v>
      </c>
      <c r="N1605">
        <v>10714</v>
      </c>
      <c r="O1605" t="str">
        <f>INDEX([1]Opioid_prescription_amounts!$C$2:$E$3144,MATCH(B1605,[1]Opioid_prescription_amounts!$C$2:$C$3144,0),2)</f>
        <v>N/A</v>
      </c>
      <c r="P1605">
        <f>INDEX([1]Opioid_prescription_amounts!$C$2:$E$3144,MATCH(B1605,[1]Opioid_prescription_amounts!$C$2:$C$3144,0),3)</f>
        <v>21.2</v>
      </c>
      <c r="Q1605" t="s">
        <v>1614</v>
      </c>
    </row>
    <row r="1606" spans="2:17" x14ac:dyDescent="0.25">
      <c r="B1606" t="str">
        <f t="shared" si="28"/>
        <v>Carter</v>
      </c>
      <c r="C1606" t="s">
        <v>1615</v>
      </c>
      <c r="D1606">
        <v>1160</v>
      </c>
      <c r="E1606">
        <v>1160</v>
      </c>
      <c r="F1606">
        <v>1160</v>
      </c>
      <c r="G1606">
        <v>1136</v>
      </c>
      <c r="H1606">
        <v>1157</v>
      </c>
      <c r="I1606">
        <v>1152</v>
      </c>
      <c r="J1606">
        <v>1150</v>
      </c>
      <c r="K1606">
        <v>1147</v>
      </c>
      <c r="L1606">
        <v>1175</v>
      </c>
      <c r="M1606">
        <v>1223</v>
      </c>
      <c r="N1606">
        <v>1238</v>
      </c>
      <c r="O1606">
        <f>INDEX([1]Opioid_prescription_amounts!$C$2:$E$3144,MATCH(B1606,[1]Opioid_prescription_amounts!$C$2:$C$3144,0),2)</f>
        <v>2277.6</v>
      </c>
      <c r="P1606">
        <f>INDEX([1]Opioid_prescription_amounts!$C$2:$E$3144,MATCH(B1606,[1]Opioid_prescription_amounts!$C$2:$C$3144,0),3)</f>
        <v>667.4</v>
      </c>
      <c r="Q1606" t="s">
        <v>1615</v>
      </c>
    </row>
    <row r="1607" spans="2:17" x14ac:dyDescent="0.25">
      <c r="B1607" t="str">
        <f t="shared" si="28"/>
        <v>Cascade</v>
      </c>
      <c r="C1607" t="s">
        <v>1616</v>
      </c>
      <c r="D1607">
        <v>81327</v>
      </c>
      <c r="E1607">
        <v>81323</v>
      </c>
      <c r="F1607">
        <v>81501</v>
      </c>
      <c r="G1607">
        <v>81694</v>
      </c>
      <c r="H1607">
        <v>81611</v>
      </c>
      <c r="I1607">
        <v>82189</v>
      </c>
      <c r="J1607">
        <v>82058</v>
      </c>
      <c r="K1607">
        <v>81887</v>
      </c>
      <c r="L1607">
        <v>81536</v>
      </c>
      <c r="M1607">
        <v>81604</v>
      </c>
      <c r="N1607">
        <v>81643</v>
      </c>
      <c r="O1607">
        <f>INDEX([1]Opioid_prescription_amounts!$C$2:$E$3144,MATCH(B1607,[1]Opioid_prescription_amounts!$C$2:$C$3144,0),2)</f>
        <v>1104.3</v>
      </c>
      <c r="P1607">
        <f>INDEX([1]Opioid_prescription_amounts!$C$2:$E$3144,MATCH(B1607,[1]Opioid_prescription_amounts!$C$2:$C$3144,0),3)</f>
        <v>1095</v>
      </c>
      <c r="Q1607" t="s">
        <v>1616</v>
      </c>
    </row>
    <row r="1608" spans="2:17" x14ac:dyDescent="0.25">
      <c r="B1608" t="str">
        <f t="shared" si="28"/>
        <v>Chouteau</v>
      </c>
      <c r="C1608" t="s">
        <v>1617</v>
      </c>
      <c r="D1608">
        <v>5813</v>
      </c>
      <c r="E1608">
        <v>5813</v>
      </c>
      <c r="F1608">
        <v>5810</v>
      </c>
      <c r="G1608">
        <v>5811</v>
      </c>
      <c r="H1608">
        <v>5931</v>
      </c>
      <c r="I1608">
        <v>5851</v>
      </c>
      <c r="J1608">
        <v>5897</v>
      </c>
      <c r="K1608">
        <v>5772</v>
      </c>
      <c r="L1608">
        <v>5778</v>
      </c>
      <c r="M1608">
        <v>5752</v>
      </c>
      <c r="N1608">
        <v>5745</v>
      </c>
      <c r="O1608">
        <f>INDEX([1]Opioid_prescription_amounts!$C$2:$E$3144,MATCH(B1608,[1]Opioid_prescription_amounts!$C$2:$C$3144,0),2)</f>
        <v>448</v>
      </c>
      <c r="P1608">
        <f>INDEX([1]Opioid_prescription_amounts!$C$2:$E$3144,MATCH(B1608,[1]Opioid_prescription_amounts!$C$2:$C$3144,0),3)</f>
        <v>340.8</v>
      </c>
      <c r="Q1608" t="s">
        <v>1617</v>
      </c>
    </row>
    <row r="1609" spans="2:17" x14ac:dyDescent="0.25">
      <c r="B1609" t="str">
        <f t="shared" si="28"/>
        <v>Custer</v>
      </c>
      <c r="C1609" t="s">
        <v>1618</v>
      </c>
      <c r="D1609">
        <v>11699</v>
      </c>
      <c r="E1609">
        <v>11699</v>
      </c>
      <c r="F1609">
        <v>11693</v>
      </c>
      <c r="G1609">
        <v>11758</v>
      </c>
      <c r="H1609">
        <v>11797</v>
      </c>
      <c r="I1609">
        <v>11872</v>
      </c>
      <c r="J1609">
        <v>12007</v>
      </c>
      <c r="K1609">
        <v>12075</v>
      </c>
      <c r="L1609">
        <v>11832</v>
      </c>
      <c r="M1609">
        <v>11725</v>
      </c>
      <c r="N1609">
        <v>11586</v>
      </c>
      <c r="O1609" t="str">
        <f>INDEX([1]Opioid_prescription_amounts!$C$2:$E$3144,MATCH(B1609,[1]Opioid_prescription_amounts!$C$2:$C$3144,0),2)</f>
        <v>N/A</v>
      </c>
      <c r="P1609" t="str">
        <f>INDEX([1]Opioid_prescription_amounts!$C$2:$E$3144,MATCH(B1609,[1]Opioid_prescription_amounts!$C$2:$C$3144,0),3)</f>
        <v>N/A</v>
      </c>
      <c r="Q1609" t="s">
        <v>1618</v>
      </c>
    </row>
    <row r="1610" spans="2:17" x14ac:dyDescent="0.25">
      <c r="B1610" t="str">
        <f t="shared" si="28"/>
        <v>Daniels</v>
      </c>
      <c r="C1610" t="s">
        <v>1619</v>
      </c>
      <c r="D1610">
        <v>1751</v>
      </c>
      <c r="E1610">
        <v>1751</v>
      </c>
      <c r="F1610">
        <v>1749</v>
      </c>
      <c r="G1610">
        <v>1761</v>
      </c>
      <c r="H1610">
        <v>1775</v>
      </c>
      <c r="I1610">
        <v>1778</v>
      </c>
      <c r="J1610">
        <v>1798</v>
      </c>
      <c r="K1610">
        <v>1751</v>
      </c>
      <c r="L1610">
        <v>1735</v>
      </c>
      <c r="M1610">
        <v>1739</v>
      </c>
      <c r="N1610">
        <v>1747</v>
      </c>
      <c r="O1610" t="str">
        <f>INDEX([1]Opioid_prescription_amounts!$C$2:$E$3144,MATCH(B1610,[1]Opioid_prescription_amounts!$C$2:$C$3144,0),2)</f>
        <v>N/A</v>
      </c>
      <c r="P1610">
        <f>INDEX([1]Opioid_prescription_amounts!$C$2:$E$3144,MATCH(B1610,[1]Opioid_prescription_amounts!$C$2:$C$3144,0),3)</f>
        <v>98</v>
      </c>
      <c r="Q1610" t="s">
        <v>1619</v>
      </c>
    </row>
    <row r="1611" spans="2:17" x14ac:dyDescent="0.25">
      <c r="B1611" t="str">
        <f t="shared" si="28"/>
        <v>Dawson</v>
      </c>
      <c r="C1611" t="s">
        <v>1620</v>
      </c>
      <c r="D1611">
        <v>8966</v>
      </c>
      <c r="E1611">
        <v>8963</v>
      </c>
      <c r="F1611">
        <v>8950</v>
      </c>
      <c r="G1611">
        <v>9025</v>
      </c>
      <c r="H1611">
        <v>9232</v>
      </c>
      <c r="I1611">
        <v>9382</v>
      </c>
      <c r="J1611">
        <v>9506</v>
      </c>
      <c r="K1611">
        <v>9572</v>
      </c>
      <c r="L1611">
        <v>9254</v>
      </c>
      <c r="M1611">
        <v>8945</v>
      </c>
      <c r="N1611">
        <v>8680</v>
      </c>
      <c r="O1611">
        <f>INDEX([1]Opioid_prescription_amounts!$C$2:$E$3144,MATCH(B1611,[1]Opioid_prescription_amounts!$C$2:$C$3144,0),2)</f>
        <v>1194.3</v>
      </c>
      <c r="P1611">
        <f>INDEX([1]Opioid_prescription_amounts!$C$2:$E$3144,MATCH(B1611,[1]Opioid_prescription_amounts!$C$2:$C$3144,0),3)</f>
        <v>1056.4000000000001</v>
      </c>
      <c r="Q1611" t="s">
        <v>1620</v>
      </c>
    </row>
    <row r="1612" spans="2:17" x14ac:dyDescent="0.25">
      <c r="B1612" t="str">
        <f t="shared" si="28"/>
        <v>Deer Lodge</v>
      </c>
      <c r="C1612" t="s">
        <v>1621</v>
      </c>
      <c r="D1612">
        <v>9298</v>
      </c>
      <c r="E1612">
        <v>9292</v>
      </c>
      <c r="F1612">
        <v>9289</v>
      </c>
      <c r="G1612">
        <v>9278</v>
      </c>
      <c r="H1612">
        <v>9212</v>
      </c>
      <c r="I1612">
        <v>9255</v>
      </c>
      <c r="J1612">
        <v>9115</v>
      </c>
      <c r="K1612">
        <v>9104</v>
      </c>
      <c r="L1612">
        <v>9058</v>
      </c>
      <c r="M1612">
        <v>9093</v>
      </c>
      <c r="N1612">
        <v>9131</v>
      </c>
      <c r="O1612">
        <f>INDEX([1]Opioid_prescription_amounts!$C$2:$E$3144,MATCH(B1612,[1]Opioid_prescription_amounts!$C$2:$C$3144,0),2)</f>
        <v>989.7</v>
      </c>
      <c r="P1612">
        <f>INDEX([1]Opioid_prescription_amounts!$C$2:$E$3144,MATCH(B1612,[1]Opioid_prescription_amounts!$C$2:$C$3144,0),3)</f>
        <v>964</v>
      </c>
      <c r="Q1612" t="s">
        <v>1621</v>
      </c>
    </row>
    <row r="1613" spans="2:17" x14ac:dyDescent="0.25">
      <c r="B1613" t="str">
        <f t="shared" si="28"/>
        <v>Fallon</v>
      </c>
      <c r="C1613" t="s">
        <v>1622</v>
      </c>
      <c r="D1613">
        <v>2890</v>
      </c>
      <c r="E1613">
        <v>2890</v>
      </c>
      <c r="F1613">
        <v>2889</v>
      </c>
      <c r="G1613">
        <v>2930</v>
      </c>
      <c r="H1613">
        <v>3026</v>
      </c>
      <c r="I1613">
        <v>3047</v>
      </c>
      <c r="J1613">
        <v>3110</v>
      </c>
      <c r="K1613">
        <v>3171</v>
      </c>
      <c r="L1613">
        <v>3086</v>
      </c>
      <c r="M1613">
        <v>3008</v>
      </c>
      <c r="N1613">
        <v>2920</v>
      </c>
      <c r="O1613" t="str">
        <f>INDEX([1]Opioid_prescription_amounts!$C$2:$E$3144,MATCH(B1613,[1]Opioid_prescription_amounts!$C$2:$C$3144,0),2)</f>
        <v>N/A</v>
      </c>
      <c r="P1613">
        <f>INDEX([1]Opioid_prescription_amounts!$C$2:$E$3144,MATCH(B1613,[1]Opioid_prescription_amounts!$C$2:$C$3144,0),3)</f>
        <v>30.5</v>
      </c>
      <c r="Q1613" t="s">
        <v>1622</v>
      </c>
    </row>
    <row r="1614" spans="2:17" x14ac:dyDescent="0.25">
      <c r="B1614" t="str">
        <f t="shared" si="28"/>
        <v>Fergus</v>
      </c>
      <c r="C1614" t="s">
        <v>1623</v>
      </c>
      <c r="D1614">
        <v>11586</v>
      </c>
      <c r="E1614">
        <v>11593</v>
      </c>
      <c r="F1614">
        <v>11588</v>
      </c>
      <c r="G1614">
        <v>11463</v>
      </c>
      <c r="H1614">
        <v>11393</v>
      </c>
      <c r="I1614">
        <v>11465</v>
      </c>
      <c r="J1614">
        <v>11329</v>
      </c>
      <c r="K1614">
        <v>11306</v>
      </c>
      <c r="L1614">
        <v>11333</v>
      </c>
      <c r="M1614">
        <v>11283</v>
      </c>
      <c r="N1614">
        <v>11113</v>
      </c>
      <c r="O1614">
        <f>INDEX([1]Opioid_prescription_amounts!$C$2:$E$3144,MATCH(B1614,[1]Opioid_prescription_amounts!$C$2:$C$3144,0),2)</f>
        <v>614.20000000000005</v>
      </c>
      <c r="P1614">
        <f>INDEX([1]Opioid_prescription_amounts!$C$2:$E$3144,MATCH(B1614,[1]Opioid_prescription_amounts!$C$2:$C$3144,0),3)</f>
        <v>832.8</v>
      </c>
      <c r="Q1614" t="s">
        <v>1623</v>
      </c>
    </row>
    <row r="1615" spans="2:17" x14ac:dyDescent="0.25">
      <c r="B1615" t="str">
        <f t="shared" si="28"/>
        <v>Flathead</v>
      </c>
      <c r="C1615" t="s">
        <v>1624</v>
      </c>
      <c r="D1615">
        <v>90928</v>
      </c>
      <c r="E1615">
        <v>90927</v>
      </c>
      <c r="F1615">
        <v>90867</v>
      </c>
      <c r="G1615">
        <v>91263</v>
      </c>
      <c r="H1615">
        <v>91595</v>
      </c>
      <c r="I1615">
        <v>92936</v>
      </c>
      <c r="J1615">
        <v>94577</v>
      </c>
      <c r="K1615">
        <v>95852</v>
      </c>
      <c r="L1615">
        <v>97785</v>
      </c>
      <c r="M1615">
        <v>100092</v>
      </c>
      <c r="N1615">
        <v>102106</v>
      </c>
      <c r="O1615">
        <f>INDEX([1]Opioid_prescription_amounts!$C$2:$E$3144,MATCH(B1615,[1]Opioid_prescription_amounts!$C$2:$C$3144,0),2)</f>
        <v>1290.3</v>
      </c>
      <c r="P1615">
        <f>INDEX([1]Opioid_prescription_amounts!$C$2:$E$3144,MATCH(B1615,[1]Opioid_prescription_amounts!$C$2:$C$3144,0),3)</f>
        <v>799.3</v>
      </c>
      <c r="Q1615" t="s">
        <v>1624</v>
      </c>
    </row>
    <row r="1616" spans="2:17" x14ac:dyDescent="0.25">
      <c r="B1616" t="str">
        <f t="shared" si="28"/>
        <v>Gallatin</v>
      </c>
      <c r="C1616" t="s">
        <v>1625</v>
      </c>
      <c r="D1616">
        <v>89513</v>
      </c>
      <c r="E1616">
        <v>89513</v>
      </c>
      <c r="F1616">
        <v>89651</v>
      </c>
      <c r="G1616">
        <v>91364</v>
      </c>
      <c r="H1616">
        <v>92565</v>
      </c>
      <c r="I1616">
        <v>94793</v>
      </c>
      <c r="J1616">
        <v>97508</v>
      </c>
      <c r="K1616">
        <v>100866</v>
      </c>
      <c r="L1616">
        <v>104738</v>
      </c>
      <c r="M1616">
        <v>108656</v>
      </c>
      <c r="N1616">
        <v>111876</v>
      </c>
      <c r="O1616" t="str">
        <f>INDEX([1]Opioid_prescription_amounts!$C$2:$E$3144,MATCH(B1616,[1]Opioid_prescription_amounts!$C$2:$C$3144,0),2)</f>
        <v>N/A</v>
      </c>
      <c r="P1616" t="str">
        <f>INDEX([1]Opioid_prescription_amounts!$C$2:$E$3144,MATCH(B1616,[1]Opioid_prescription_amounts!$C$2:$C$3144,0),3)</f>
        <v>N/A</v>
      </c>
      <c r="Q1616" t="s">
        <v>1625</v>
      </c>
    </row>
    <row r="1617" spans="2:17" x14ac:dyDescent="0.25">
      <c r="B1617" t="str">
        <f t="shared" si="28"/>
        <v>Garfield</v>
      </c>
      <c r="C1617" t="s">
        <v>1626</v>
      </c>
      <c r="D1617">
        <v>1206</v>
      </c>
      <c r="E1617">
        <v>1209</v>
      </c>
      <c r="F1617">
        <v>1192</v>
      </c>
      <c r="G1617">
        <v>1254</v>
      </c>
      <c r="H1617">
        <v>1244</v>
      </c>
      <c r="I1617">
        <v>1254</v>
      </c>
      <c r="J1617">
        <v>1275</v>
      </c>
      <c r="K1617">
        <v>1284</v>
      </c>
      <c r="L1617">
        <v>1298</v>
      </c>
      <c r="M1617">
        <v>1288</v>
      </c>
      <c r="N1617">
        <v>1268</v>
      </c>
      <c r="O1617">
        <f>INDEX([1]Opioid_prescription_amounts!$C$2:$E$3144,MATCH(B1617,[1]Opioid_prescription_amounts!$C$2:$C$3144,0),2)</f>
        <v>664.6</v>
      </c>
      <c r="P1617">
        <f>INDEX([1]Opioid_prescription_amounts!$C$2:$E$3144,MATCH(B1617,[1]Opioid_prescription_amounts!$C$2:$C$3144,0),3)</f>
        <v>513.20000000000005</v>
      </c>
      <c r="Q1617" t="s">
        <v>1626</v>
      </c>
    </row>
    <row r="1618" spans="2:17" x14ac:dyDescent="0.25">
      <c r="B1618" t="str">
        <f t="shared" si="28"/>
        <v>Glacier</v>
      </c>
      <c r="C1618" t="s">
        <v>1627</v>
      </c>
      <c r="D1618">
        <v>13399</v>
      </c>
      <c r="E1618">
        <v>13399</v>
      </c>
      <c r="F1618">
        <v>13420</v>
      </c>
      <c r="G1618">
        <v>13576</v>
      </c>
      <c r="H1618">
        <v>13668</v>
      </c>
      <c r="I1618">
        <v>13792</v>
      </c>
      <c r="J1618">
        <v>13709</v>
      </c>
      <c r="K1618">
        <v>13646</v>
      </c>
      <c r="L1618">
        <v>13720</v>
      </c>
      <c r="M1618">
        <v>13675</v>
      </c>
      <c r="N1618">
        <v>13747</v>
      </c>
      <c r="O1618">
        <f>INDEX([1]Opioid_prescription_amounts!$C$2:$E$3144,MATCH(B1618,[1]Opioid_prescription_amounts!$C$2:$C$3144,0),2)</f>
        <v>760.2</v>
      </c>
      <c r="P1618">
        <f>INDEX([1]Opioid_prescription_amounts!$C$2:$E$3144,MATCH(B1618,[1]Opioid_prescription_amounts!$C$2:$C$3144,0),3)</f>
        <v>535.29999999999995</v>
      </c>
      <c r="Q1618" t="s">
        <v>1627</v>
      </c>
    </row>
    <row r="1619" spans="2:17" x14ac:dyDescent="0.25">
      <c r="B1619" t="str">
        <f t="shared" si="28"/>
        <v>Golden Valley</v>
      </c>
      <c r="C1619" t="s">
        <v>1628</v>
      </c>
      <c r="D1619">
        <v>884</v>
      </c>
      <c r="E1619">
        <v>884</v>
      </c>
      <c r="F1619">
        <v>879</v>
      </c>
      <c r="G1619">
        <v>830</v>
      </c>
      <c r="H1619">
        <v>827</v>
      </c>
      <c r="I1619">
        <v>846</v>
      </c>
      <c r="J1619">
        <v>841</v>
      </c>
      <c r="K1619">
        <v>818</v>
      </c>
      <c r="L1619">
        <v>810</v>
      </c>
      <c r="M1619">
        <v>820</v>
      </c>
      <c r="N1619">
        <v>826</v>
      </c>
      <c r="O1619" t="str">
        <f>INDEX([1]Opioid_prescription_amounts!$C$2:$E$3144,MATCH(B1619,[1]Opioid_prescription_amounts!$C$2:$C$3144,0),2)</f>
        <v>N/A</v>
      </c>
      <c r="P1619" t="str">
        <f>INDEX([1]Opioid_prescription_amounts!$C$2:$E$3144,MATCH(B1619,[1]Opioid_prescription_amounts!$C$2:$C$3144,0),3)</f>
        <v>N/A</v>
      </c>
      <c r="Q1619" t="s">
        <v>1628</v>
      </c>
    </row>
    <row r="1620" spans="2:17" x14ac:dyDescent="0.25">
      <c r="B1620" t="str">
        <f t="shared" si="28"/>
        <v>Granite</v>
      </c>
      <c r="C1620" t="s">
        <v>1629</v>
      </c>
      <c r="D1620">
        <v>3079</v>
      </c>
      <c r="E1620">
        <v>3079</v>
      </c>
      <c r="F1620">
        <v>3080</v>
      </c>
      <c r="G1620">
        <v>3084</v>
      </c>
      <c r="H1620">
        <v>3047</v>
      </c>
      <c r="I1620">
        <v>3074</v>
      </c>
      <c r="J1620">
        <v>3151</v>
      </c>
      <c r="K1620">
        <v>3170</v>
      </c>
      <c r="L1620">
        <v>3289</v>
      </c>
      <c r="M1620">
        <v>3358</v>
      </c>
      <c r="N1620">
        <v>3378</v>
      </c>
      <c r="O1620" t="str">
        <f>INDEX([1]Opioid_prescription_amounts!$C$2:$E$3144,MATCH(B1620,[1]Opioid_prescription_amounts!$C$2:$C$3144,0),2)</f>
        <v>N/A</v>
      </c>
      <c r="P1620" t="str">
        <f>INDEX([1]Opioid_prescription_amounts!$C$2:$E$3144,MATCH(B1620,[1]Opioid_prescription_amounts!$C$2:$C$3144,0),3)</f>
        <v>N/A</v>
      </c>
      <c r="Q1620" t="s">
        <v>1629</v>
      </c>
    </row>
    <row r="1621" spans="2:17" x14ac:dyDescent="0.25">
      <c r="B1621" t="str">
        <f t="shared" si="28"/>
        <v>Hill</v>
      </c>
      <c r="C1621" t="s">
        <v>1630</v>
      </c>
      <c r="D1621">
        <v>16096</v>
      </c>
      <c r="E1621">
        <v>16096</v>
      </c>
      <c r="F1621">
        <v>16153</v>
      </c>
      <c r="G1621">
        <v>16395</v>
      </c>
      <c r="H1621">
        <v>16399</v>
      </c>
      <c r="I1621">
        <v>16540</v>
      </c>
      <c r="J1621">
        <v>16507</v>
      </c>
      <c r="K1621">
        <v>16439</v>
      </c>
      <c r="L1621">
        <v>16437</v>
      </c>
      <c r="M1621">
        <v>16463</v>
      </c>
      <c r="N1621">
        <v>16347</v>
      </c>
      <c r="O1621">
        <f>INDEX([1]Opioid_prescription_amounts!$C$2:$E$3144,MATCH(B1621,[1]Opioid_prescription_amounts!$C$2:$C$3144,0),2)</f>
        <v>1212.9000000000001</v>
      </c>
      <c r="P1621">
        <f>INDEX([1]Opioid_prescription_amounts!$C$2:$E$3144,MATCH(B1621,[1]Opioid_prescription_amounts!$C$2:$C$3144,0),3)</f>
        <v>465.5</v>
      </c>
      <c r="Q1621" t="s">
        <v>1630</v>
      </c>
    </row>
    <row r="1622" spans="2:17" x14ac:dyDescent="0.25">
      <c r="B1622" t="str">
        <f t="shared" si="28"/>
        <v>Jefferson</v>
      </c>
      <c r="C1622" t="s">
        <v>1631</v>
      </c>
      <c r="D1622">
        <v>11406</v>
      </c>
      <c r="E1622">
        <v>11403</v>
      </c>
      <c r="F1622">
        <v>11408</v>
      </c>
      <c r="G1622">
        <v>11375</v>
      </c>
      <c r="H1622">
        <v>11318</v>
      </c>
      <c r="I1622">
        <v>11456</v>
      </c>
      <c r="J1622">
        <v>11502</v>
      </c>
      <c r="K1622">
        <v>11574</v>
      </c>
      <c r="L1622">
        <v>11778</v>
      </c>
      <c r="M1622">
        <v>11937</v>
      </c>
      <c r="N1622">
        <v>12097</v>
      </c>
      <c r="O1622">
        <f>INDEX([1]Opioid_prescription_amounts!$C$2:$E$3144,MATCH(B1622,[1]Opioid_prescription_amounts!$C$2:$C$3144,0),2)</f>
        <v>1147.5</v>
      </c>
      <c r="P1622">
        <f>INDEX([1]Opioid_prescription_amounts!$C$2:$E$3144,MATCH(B1622,[1]Opioid_prescription_amounts!$C$2:$C$3144,0),3)</f>
        <v>1039.0999999999999</v>
      </c>
      <c r="Q1622" t="s">
        <v>1631</v>
      </c>
    </row>
    <row r="1623" spans="2:17" x14ac:dyDescent="0.25">
      <c r="B1623" t="str">
        <f t="shared" si="28"/>
        <v>Judith Basin</v>
      </c>
      <c r="C1623" t="s">
        <v>1632</v>
      </c>
      <c r="D1623">
        <v>2072</v>
      </c>
      <c r="E1623">
        <v>2072</v>
      </c>
      <c r="F1623">
        <v>2072</v>
      </c>
      <c r="G1623">
        <v>2009</v>
      </c>
      <c r="H1623">
        <v>2004</v>
      </c>
      <c r="I1623">
        <v>1999</v>
      </c>
      <c r="J1623">
        <v>1984</v>
      </c>
      <c r="K1623">
        <v>1931</v>
      </c>
      <c r="L1623">
        <v>1939</v>
      </c>
      <c r="M1623">
        <v>1949</v>
      </c>
      <c r="N1623">
        <v>1952</v>
      </c>
      <c r="O1623" t="str">
        <f>INDEX([1]Opioid_prescription_amounts!$C$2:$E$3144,MATCH(B1623,[1]Opioid_prescription_amounts!$C$2:$C$3144,0),2)</f>
        <v>N/A</v>
      </c>
      <c r="P1623" t="str">
        <f>INDEX([1]Opioid_prescription_amounts!$C$2:$E$3144,MATCH(B1623,[1]Opioid_prescription_amounts!$C$2:$C$3144,0),3)</f>
        <v>N/A</v>
      </c>
      <c r="Q1623" t="s">
        <v>1632</v>
      </c>
    </row>
    <row r="1624" spans="2:17" x14ac:dyDescent="0.25">
      <c r="B1624" t="str">
        <f t="shared" si="28"/>
        <v>Lake</v>
      </c>
      <c r="C1624" t="s">
        <v>1633</v>
      </c>
      <c r="D1624">
        <v>28746</v>
      </c>
      <c r="E1624">
        <v>28746</v>
      </c>
      <c r="F1624">
        <v>28790</v>
      </c>
      <c r="G1624">
        <v>28975</v>
      </c>
      <c r="H1624">
        <v>29008</v>
      </c>
      <c r="I1624">
        <v>29120</v>
      </c>
      <c r="J1624">
        <v>29212</v>
      </c>
      <c r="K1624">
        <v>29453</v>
      </c>
      <c r="L1624">
        <v>29712</v>
      </c>
      <c r="M1624">
        <v>30244</v>
      </c>
      <c r="N1624">
        <v>30250</v>
      </c>
      <c r="O1624">
        <f>INDEX([1]Opioid_prescription_amounts!$C$2:$E$3144,MATCH(B1624,[1]Opioid_prescription_amounts!$C$2:$C$3144,0),2)</f>
        <v>2444.1</v>
      </c>
      <c r="P1624">
        <f>INDEX([1]Opioid_prescription_amounts!$C$2:$E$3144,MATCH(B1624,[1]Opioid_prescription_amounts!$C$2:$C$3144,0),3)</f>
        <v>1961.5</v>
      </c>
      <c r="Q1624" t="s">
        <v>1633</v>
      </c>
    </row>
    <row r="1625" spans="2:17" x14ac:dyDescent="0.25">
      <c r="B1625" t="str">
        <f t="shared" si="28"/>
        <v>Lewis and Clark</v>
      </c>
      <c r="C1625" t="s">
        <v>1634</v>
      </c>
      <c r="D1625">
        <v>63395</v>
      </c>
      <c r="E1625">
        <v>63395</v>
      </c>
      <c r="F1625">
        <v>63575</v>
      </c>
      <c r="G1625">
        <v>64262</v>
      </c>
      <c r="H1625">
        <v>64730</v>
      </c>
      <c r="I1625">
        <v>65232</v>
      </c>
      <c r="J1625">
        <v>65704</v>
      </c>
      <c r="K1625">
        <v>66228</v>
      </c>
      <c r="L1625">
        <v>66902</v>
      </c>
      <c r="M1625">
        <v>67849</v>
      </c>
      <c r="N1625">
        <v>68700</v>
      </c>
      <c r="O1625">
        <f>INDEX([1]Opioid_prescription_amounts!$C$2:$E$3144,MATCH(B1625,[1]Opioid_prescription_amounts!$C$2:$C$3144,0),2)</f>
        <v>733</v>
      </c>
      <c r="P1625">
        <f>INDEX([1]Opioid_prescription_amounts!$C$2:$E$3144,MATCH(B1625,[1]Opioid_prescription_amounts!$C$2:$C$3144,0),3)</f>
        <v>650.70000000000005</v>
      </c>
      <c r="Q1625" t="s">
        <v>1634</v>
      </c>
    </row>
    <row r="1626" spans="2:17" x14ac:dyDescent="0.25">
      <c r="B1626" t="str">
        <f t="shared" si="28"/>
        <v>Liberty</v>
      </c>
      <c r="C1626" t="s">
        <v>1635</v>
      </c>
      <c r="D1626">
        <v>2339</v>
      </c>
      <c r="E1626">
        <v>2339</v>
      </c>
      <c r="F1626">
        <v>2349</v>
      </c>
      <c r="G1626">
        <v>2379</v>
      </c>
      <c r="H1626">
        <v>2393</v>
      </c>
      <c r="I1626">
        <v>2361</v>
      </c>
      <c r="J1626">
        <v>2348</v>
      </c>
      <c r="K1626">
        <v>2392</v>
      </c>
      <c r="L1626">
        <v>2411</v>
      </c>
      <c r="M1626">
        <v>2416</v>
      </c>
      <c r="N1626">
        <v>2430</v>
      </c>
      <c r="O1626">
        <f>INDEX([1]Opioid_prescription_amounts!$C$2:$E$3144,MATCH(B1626,[1]Opioid_prescription_amounts!$C$2:$C$3144,0),2)</f>
        <v>351.2</v>
      </c>
      <c r="P1626">
        <f>INDEX([1]Opioid_prescription_amounts!$C$2:$E$3144,MATCH(B1626,[1]Opioid_prescription_amounts!$C$2:$C$3144,0),3)</f>
        <v>229.3</v>
      </c>
      <c r="Q1626" t="s">
        <v>1635</v>
      </c>
    </row>
    <row r="1627" spans="2:17" x14ac:dyDescent="0.25">
      <c r="B1627" t="str">
        <f t="shared" si="28"/>
        <v>Lincoln</v>
      </c>
      <c r="C1627" t="s">
        <v>1636</v>
      </c>
      <c r="D1627">
        <v>19687</v>
      </c>
      <c r="E1627">
        <v>19683</v>
      </c>
      <c r="F1627">
        <v>19695</v>
      </c>
      <c r="G1627">
        <v>19622</v>
      </c>
      <c r="H1627">
        <v>19484</v>
      </c>
      <c r="I1627">
        <v>19421</v>
      </c>
      <c r="J1627">
        <v>19183</v>
      </c>
      <c r="K1627">
        <v>19053</v>
      </c>
      <c r="L1627">
        <v>19253</v>
      </c>
      <c r="M1627">
        <v>19508</v>
      </c>
      <c r="N1627">
        <v>19794</v>
      </c>
      <c r="O1627">
        <f>INDEX([1]Opioid_prescription_amounts!$C$2:$E$3144,MATCH(B1627,[1]Opioid_prescription_amounts!$C$2:$C$3144,0),2)</f>
        <v>224.3</v>
      </c>
      <c r="P1627">
        <f>INDEX([1]Opioid_prescription_amounts!$C$2:$E$3144,MATCH(B1627,[1]Opioid_prescription_amounts!$C$2:$C$3144,0),3)</f>
        <v>520.6</v>
      </c>
      <c r="Q1627" t="s">
        <v>1636</v>
      </c>
    </row>
    <row r="1628" spans="2:17" x14ac:dyDescent="0.25">
      <c r="B1628" t="str">
        <f t="shared" si="28"/>
        <v>McCone</v>
      </c>
      <c r="C1628" t="s">
        <v>1637</v>
      </c>
      <c r="D1628">
        <v>1734</v>
      </c>
      <c r="E1628">
        <v>1734</v>
      </c>
      <c r="F1628">
        <v>1745</v>
      </c>
      <c r="G1628">
        <v>1709</v>
      </c>
      <c r="H1628">
        <v>1700</v>
      </c>
      <c r="I1628">
        <v>1714</v>
      </c>
      <c r="J1628">
        <v>1714</v>
      </c>
      <c r="K1628">
        <v>1699</v>
      </c>
      <c r="L1628">
        <v>1729</v>
      </c>
      <c r="M1628">
        <v>1705</v>
      </c>
      <c r="N1628">
        <v>1675</v>
      </c>
      <c r="O1628" t="str">
        <f>INDEX([1]Opioid_prescription_amounts!$C$2:$E$3144,MATCH(B1628,[1]Opioid_prescription_amounts!$C$2:$C$3144,0),2)</f>
        <v>N/A</v>
      </c>
      <c r="P1628" t="str">
        <f>INDEX([1]Opioid_prescription_amounts!$C$2:$E$3144,MATCH(B1628,[1]Opioid_prescription_amounts!$C$2:$C$3144,0),3)</f>
        <v>N/A</v>
      </c>
      <c r="Q1628" t="s">
        <v>1637</v>
      </c>
    </row>
    <row r="1629" spans="2:17" x14ac:dyDescent="0.25">
      <c r="B1629" t="str">
        <f t="shared" si="28"/>
        <v>Madison</v>
      </c>
      <c r="C1629" t="s">
        <v>1638</v>
      </c>
      <c r="D1629">
        <v>7691</v>
      </c>
      <c r="E1629">
        <v>7691</v>
      </c>
      <c r="F1629">
        <v>7697</v>
      </c>
      <c r="G1629">
        <v>7644</v>
      </c>
      <c r="H1629">
        <v>7664</v>
      </c>
      <c r="I1629">
        <v>7675</v>
      </c>
      <c r="J1629">
        <v>7828</v>
      </c>
      <c r="K1629">
        <v>8034</v>
      </c>
      <c r="L1629">
        <v>8073</v>
      </c>
      <c r="M1629">
        <v>8388</v>
      </c>
      <c r="N1629">
        <v>8768</v>
      </c>
      <c r="O1629">
        <f>INDEX([1]Opioid_prescription_amounts!$C$2:$E$3144,MATCH(B1629,[1]Opioid_prescription_amounts!$C$2:$C$3144,0),2)</f>
        <v>985.4</v>
      </c>
      <c r="P1629">
        <f>INDEX([1]Opioid_prescription_amounts!$C$2:$E$3144,MATCH(B1629,[1]Opioid_prescription_amounts!$C$2:$C$3144,0),3)</f>
        <v>882.9</v>
      </c>
      <c r="Q1629" t="s">
        <v>1638</v>
      </c>
    </row>
    <row r="1630" spans="2:17" x14ac:dyDescent="0.25">
      <c r="B1630" t="str">
        <f t="shared" si="28"/>
        <v>Meagher</v>
      </c>
      <c r="C1630" t="s">
        <v>1639</v>
      </c>
      <c r="D1630">
        <v>1891</v>
      </c>
      <c r="E1630">
        <v>1891</v>
      </c>
      <c r="F1630">
        <v>1878</v>
      </c>
      <c r="G1630">
        <v>1877</v>
      </c>
      <c r="H1630">
        <v>1886</v>
      </c>
      <c r="I1630">
        <v>1904</v>
      </c>
      <c r="J1630">
        <v>1856</v>
      </c>
      <c r="K1630">
        <v>1822</v>
      </c>
      <c r="L1630">
        <v>1846</v>
      </c>
      <c r="M1630">
        <v>1856</v>
      </c>
      <c r="N1630">
        <v>1866</v>
      </c>
      <c r="O1630">
        <f>INDEX([1]Opioid_prescription_amounts!$C$2:$E$3144,MATCH(B1630,[1]Opioid_prescription_amounts!$C$2:$C$3144,0),2)</f>
        <v>260</v>
      </c>
      <c r="P1630">
        <f>INDEX([1]Opioid_prescription_amounts!$C$2:$E$3144,MATCH(B1630,[1]Opioid_prescription_amounts!$C$2:$C$3144,0),3)</f>
        <v>469.7</v>
      </c>
      <c r="Q1630" t="s">
        <v>1639</v>
      </c>
    </row>
    <row r="1631" spans="2:17" x14ac:dyDescent="0.25">
      <c r="B1631" t="str">
        <f t="shared" si="28"/>
        <v>Mineral</v>
      </c>
      <c r="C1631" t="s">
        <v>1640</v>
      </c>
      <c r="D1631">
        <v>4223</v>
      </c>
      <c r="E1631">
        <v>4226</v>
      </c>
      <c r="F1631">
        <v>4226</v>
      </c>
      <c r="G1631">
        <v>4216</v>
      </c>
      <c r="H1631">
        <v>4124</v>
      </c>
      <c r="I1631">
        <v>4224</v>
      </c>
      <c r="J1631">
        <v>4190</v>
      </c>
      <c r="K1631">
        <v>4187</v>
      </c>
      <c r="L1631">
        <v>4119</v>
      </c>
      <c r="M1631">
        <v>4245</v>
      </c>
      <c r="N1631">
        <v>4316</v>
      </c>
      <c r="O1631" t="str">
        <f>INDEX([1]Opioid_prescription_amounts!$C$2:$E$3144,MATCH(B1631,[1]Opioid_prescription_amounts!$C$2:$C$3144,0),2)</f>
        <v>N/A</v>
      </c>
      <c r="P1631" t="str">
        <f>INDEX([1]Opioid_prescription_amounts!$C$2:$E$3144,MATCH(B1631,[1]Opioid_prescription_amounts!$C$2:$C$3144,0),3)</f>
        <v>N/A</v>
      </c>
      <c r="Q1631" t="s">
        <v>1640</v>
      </c>
    </row>
    <row r="1632" spans="2:17" x14ac:dyDescent="0.25">
      <c r="B1632" t="str">
        <f t="shared" si="28"/>
        <v>Missoula</v>
      </c>
      <c r="C1632" t="s">
        <v>1641</v>
      </c>
      <c r="D1632">
        <v>109299</v>
      </c>
      <c r="E1632">
        <v>109296</v>
      </c>
      <c r="F1632">
        <v>109466</v>
      </c>
      <c r="G1632">
        <v>110231</v>
      </c>
      <c r="H1632">
        <v>111035</v>
      </c>
      <c r="I1632">
        <v>111889</v>
      </c>
      <c r="J1632">
        <v>112793</v>
      </c>
      <c r="K1632">
        <v>114114</v>
      </c>
      <c r="L1632">
        <v>116352</v>
      </c>
      <c r="M1632">
        <v>117863</v>
      </c>
      <c r="N1632">
        <v>118791</v>
      </c>
      <c r="O1632">
        <f>INDEX([1]Opioid_prescription_amounts!$C$2:$E$3144,MATCH(B1632,[1]Opioid_prescription_amounts!$C$2:$C$3144,0),2)</f>
        <v>870</v>
      </c>
      <c r="P1632">
        <f>INDEX([1]Opioid_prescription_amounts!$C$2:$E$3144,MATCH(B1632,[1]Opioid_prescription_amounts!$C$2:$C$3144,0),3)</f>
        <v>564.29999999999995</v>
      </c>
      <c r="Q1632" t="s">
        <v>1641</v>
      </c>
    </row>
    <row r="1633" spans="2:17" x14ac:dyDescent="0.25">
      <c r="B1633" t="str">
        <f t="shared" si="28"/>
        <v>Musselshell</v>
      </c>
      <c r="C1633" t="s">
        <v>1642</v>
      </c>
      <c r="D1633">
        <v>4538</v>
      </c>
      <c r="E1633">
        <v>4538</v>
      </c>
      <c r="F1633">
        <v>4555</v>
      </c>
      <c r="G1633">
        <v>4746</v>
      </c>
      <c r="H1633">
        <v>4691</v>
      </c>
      <c r="I1633">
        <v>4681</v>
      </c>
      <c r="J1633">
        <v>4645</v>
      </c>
      <c r="K1633">
        <v>4630</v>
      </c>
      <c r="L1633">
        <v>4651</v>
      </c>
      <c r="M1633">
        <v>4645</v>
      </c>
      <c r="N1633">
        <v>4651</v>
      </c>
      <c r="O1633" t="str">
        <f>INDEX([1]Opioid_prescription_amounts!$C$2:$E$3144,MATCH(B1633,[1]Opioid_prescription_amounts!$C$2:$C$3144,0),2)</f>
        <v>N/A</v>
      </c>
      <c r="P1633" t="str">
        <f>INDEX([1]Opioid_prescription_amounts!$C$2:$E$3144,MATCH(B1633,[1]Opioid_prescription_amounts!$C$2:$C$3144,0),3)</f>
        <v>N/A</v>
      </c>
      <c r="Q1633" t="s">
        <v>1642</v>
      </c>
    </row>
    <row r="1634" spans="2:17" x14ac:dyDescent="0.25">
      <c r="B1634" t="str">
        <f t="shared" si="28"/>
        <v>Park</v>
      </c>
      <c r="C1634" t="s">
        <v>1643</v>
      </c>
      <c r="D1634">
        <v>15636</v>
      </c>
      <c r="E1634">
        <v>15636</v>
      </c>
      <c r="F1634">
        <v>15600</v>
      </c>
      <c r="G1634">
        <v>15512</v>
      </c>
      <c r="H1634">
        <v>15594</v>
      </c>
      <c r="I1634">
        <v>15703</v>
      </c>
      <c r="J1634">
        <v>15925</v>
      </c>
      <c r="K1634">
        <v>16006</v>
      </c>
      <c r="L1634">
        <v>16125</v>
      </c>
      <c r="M1634">
        <v>16438</v>
      </c>
      <c r="N1634">
        <v>16736</v>
      </c>
      <c r="O1634">
        <f>INDEX([1]Opioid_prescription_amounts!$C$2:$E$3144,MATCH(B1634,[1]Opioid_prescription_amounts!$C$2:$C$3144,0),2)</f>
        <v>166</v>
      </c>
      <c r="P1634">
        <f>INDEX([1]Opioid_prescription_amounts!$C$2:$E$3144,MATCH(B1634,[1]Opioid_prescription_amounts!$C$2:$C$3144,0),3)</f>
        <v>0</v>
      </c>
      <c r="Q1634" t="s">
        <v>1643</v>
      </c>
    </row>
    <row r="1635" spans="2:17" x14ac:dyDescent="0.25">
      <c r="B1635" t="str">
        <f t="shared" si="28"/>
        <v>Petroleum</v>
      </c>
      <c r="C1635" t="s">
        <v>1644</v>
      </c>
      <c r="D1635">
        <v>494</v>
      </c>
      <c r="E1635">
        <v>488</v>
      </c>
      <c r="F1635">
        <v>489</v>
      </c>
      <c r="G1635">
        <v>490</v>
      </c>
      <c r="H1635">
        <v>504</v>
      </c>
      <c r="I1635">
        <v>504</v>
      </c>
      <c r="J1635">
        <v>488</v>
      </c>
      <c r="K1635">
        <v>474</v>
      </c>
      <c r="L1635">
        <v>492</v>
      </c>
      <c r="M1635">
        <v>511</v>
      </c>
      <c r="N1635">
        <v>513</v>
      </c>
      <c r="O1635" t="str">
        <f>INDEX([1]Opioid_prescription_amounts!$C$2:$E$3144,MATCH(B1635,[1]Opioid_prescription_amounts!$C$2:$C$3144,0),2)</f>
        <v>N/A</v>
      </c>
      <c r="P1635" t="str">
        <f>INDEX([1]Opioid_prescription_amounts!$C$2:$E$3144,MATCH(B1635,[1]Opioid_prescription_amounts!$C$2:$C$3144,0),3)</f>
        <v>N/A</v>
      </c>
      <c r="Q1635" t="s">
        <v>1644</v>
      </c>
    </row>
    <row r="1636" spans="2:17" x14ac:dyDescent="0.25">
      <c r="B1636" t="str">
        <f t="shared" si="28"/>
        <v>Phillips</v>
      </c>
      <c r="C1636" t="s">
        <v>1645</v>
      </c>
      <c r="D1636">
        <v>4253</v>
      </c>
      <c r="E1636">
        <v>4252</v>
      </c>
      <c r="F1636">
        <v>4252</v>
      </c>
      <c r="G1636">
        <v>4186</v>
      </c>
      <c r="H1636">
        <v>4121</v>
      </c>
      <c r="I1636">
        <v>4158</v>
      </c>
      <c r="J1636">
        <v>4170</v>
      </c>
      <c r="K1636">
        <v>4146</v>
      </c>
      <c r="L1636">
        <v>4112</v>
      </c>
      <c r="M1636">
        <v>4118</v>
      </c>
      <c r="N1636">
        <v>4074</v>
      </c>
      <c r="O1636">
        <f>INDEX([1]Opioid_prescription_amounts!$C$2:$E$3144,MATCH(B1636,[1]Opioid_prescription_amounts!$C$2:$C$3144,0),2)</f>
        <v>1251.4000000000001</v>
      </c>
      <c r="P1636">
        <f>INDEX([1]Opioid_prescription_amounts!$C$2:$E$3144,MATCH(B1636,[1]Opioid_prescription_amounts!$C$2:$C$3144,0),3)</f>
        <v>844.3</v>
      </c>
      <c r="Q1636" t="s">
        <v>1645</v>
      </c>
    </row>
    <row r="1637" spans="2:17" x14ac:dyDescent="0.25">
      <c r="B1637" t="str">
        <f t="shared" si="28"/>
        <v>Pondera</v>
      </c>
      <c r="C1637" t="s">
        <v>1646</v>
      </c>
      <c r="D1637">
        <v>6153</v>
      </c>
      <c r="E1637">
        <v>6155</v>
      </c>
      <c r="F1637">
        <v>6161</v>
      </c>
      <c r="G1637">
        <v>6193</v>
      </c>
      <c r="H1637">
        <v>6151</v>
      </c>
      <c r="I1637">
        <v>6217</v>
      </c>
      <c r="J1637">
        <v>6137</v>
      </c>
      <c r="K1637">
        <v>6097</v>
      </c>
      <c r="L1637">
        <v>6032</v>
      </c>
      <c r="M1637">
        <v>5980</v>
      </c>
      <c r="N1637">
        <v>5972</v>
      </c>
      <c r="O1637">
        <f>INDEX([1]Opioid_prescription_amounts!$C$2:$E$3144,MATCH(B1637,[1]Opioid_prescription_amounts!$C$2:$C$3144,0),2)</f>
        <v>741.5</v>
      </c>
      <c r="P1637">
        <f>INDEX([1]Opioid_prescription_amounts!$C$2:$E$3144,MATCH(B1637,[1]Opioid_prescription_amounts!$C$2:$C$3144,0),3)</f>
        <v>1039</v>
      </c>
      <c r="Q1637" t="s">
        <v>1646</v>
      </c>
    </row>
    <row r="1638" spans="2:17" x14ac:dyDescent="0.25">
      <c r="B1638" t="str">
        <f t="shared" si="28"/>
        <v>Powder River</v>
      </c>
      <c r="C1638" t="s">
        <v>1647</v>
      </c>
      <c r="D1638">
        <v>1743</v>
      </c>
      <c r="E1638">
        <v>1743</v>
      </c>
      <c r="F1638">
        <v>1739</v>
      </c>
      <c r="G1638">
        <v>1738</v>
      </c>
      <c r="H1638">
        <v>1753</v>
      </c>
      <c r="I1638">
        <v>1753</v>
      </c>
      <c r="J1638">
        <v>1777</v>
      </c>
      <c r="K1638">
        <v>1768</v>
      </c>
      <c r="L1638">
        <v>1745</v>
      </c>
      <c r="M1638">
        <v>1744</v>
      </c>
      <c r="N1638">
        <v>1716</v>
      </c>
      <c r="O1638">
        <f>INDEX([1]Opioid_prescription_amounts!$C$2:$E$3144,MATCH(B1638,[1]Opioid_prescription_amounts!$C$2:$C$3144,0),2)</f>
        <v>671.4</v>
      </c>
      <c r="P1638">
        <f>INDEX([1]Opioid_prescription_amounts!$C$2:$E$3144,MATCH(B1638,[1]Opioid_prescription_amounts!$C$2:$C$3144,0),3)</f>
        <v>422.7</v>
      </c>
      <c r="Q1638" t="s">
        <v>1647</v>
      </c>
    </row>
    <row r="1639" spans="2:17" x14ac:dyDescent="0.25">
      <c r="B1639" t="str">
        <f t="shared" si="28"/>
        <v>Powell</v>
      </c>
      <c r="C1639" t="s">
        <v>1648</v>
      </c>
      <c r="D1639">
        <v>7027</v>
      </c>
      <c r="E1639">
        <v>7034</v>
      </c>
      <c r="F1639">
        <v>7019</v>
      </c>
      <c r="G1639">
        <v>7083</v>
      </c>
      <c r="H1639">
        <v>7081</v>
      </c>
      <c r="I1639">
        <v>6957</v>
      </c>
      <c r="J1639">
        <v>6883</v>
      </c>
      <c r="K1639">
        <v>6800</v>
      </c>
      <c r="L1639">
        <v>6844</v>
      </c>
      <c r="M1639">
        <v>6808</v>
      </c>
      <c r="N1639">
        <v>6968</v>
      </c>
      <c r="O1639">
        <f>INDEX([1]Opioid_prescription_amounts!$C$2:$E$3144,MATCH(B1639,[1]Opioid_prescription_amounts!$C$2:$C$3144,0),2)</f>
        <v>1353.3</v>
      </c>
      <c r="P1639">
        <f>INDEX([1]Opioid_prescription_amounts!$C$2:$E$3144,MATCH(B1639,[1]Opioid_prescription_amounts!$C$2:$C$3144,0),3)</f>
        <v>1469.2</v>
      </c>
      <c r="Q1639" t="s">
        <v>1648</v>
      </c>
    </row>
    <row r="1640" spans="2:17" x14ac:dyDescent="0.25">
      <c r="B1640" t="str">
        <f t="shared" si="28"/>
        <v>Prairie</v>
      </c>
      <c r="C1640" t="s">
        <v>1649</v>
      </c>
      <c r="D1640">
        <v>1179</v>
      </c>
      <c r="E1640">
        <v>1179</v>
      </c>
      <c r="F1640">
        <v>1183</v>
      </c>
      <c r="G1640">
        <v>1140</v>
      </c>
      <c r="H1640">
        <v>1141</v>
      </c>
      <c r="I1640">
        <v>1163</v>
      </c>
      <c r="J1640">
        <v>1125</v>
      </c>
      <c r="K1640">
        <v>1142</v>
      </c>
      <c r="L1640">
        <v>1166</v>
      </c>
      <c r="M1640">
        <v>1112</v>
      </c>
      <c r="N1640">
        <v>1087</v>
      </c>
      <c r="O1640">
        <f>INDEX([1]Opioid_prescription_amounts!$C$2:$E$3144,MATCH(B1640,[1]Opioid_prescription_amounts!$C$2:$C$3144,0),2)</f>
        <v>937</v>
      </c>
      <c r="P1640">
        <f>INDEX([1]Opioid_prescription_amounts!$C$2:$E$3144,MATCH(B1640,[1]Opioid_prescription_amounts!$C$2:$C$3144,0),3)</f>
        <v>753.9</v>
      </c>
      <c r="Q1640" t="s">
        <v>1649</v>
      </c>
    </row>
    <row r="1641" spans="2:17" x14ac:dyDescent="0.25">
      <c r="B1641" t="str">
        <f t="shared" si="28"/>
        <v>Ravalli</v>
      </c>
      <c r="C1641" t="s">
        <v>1650</v>
      </c>
      <c r="D1641">
        <v>40212</v>
      </c>
      <c r="E1641">
        <v>40212</v>
      </c>
      <c r="F1641">
        <v>40325</v>
      </c>
      <c r="G1641">
        <v>40375</v>
      </c>
      <c r="H1641">
        <v>40573</v>
      </c>
      <c r="I1641">
        <v>40668</v>
      </c>
      <c r="J1641">
        <v>40743</v>
      </c>
      <c r="K1641">
        <v>41143</v>
      </c>
      <c r="L1641">
        <v>41904</v>
      </c>
      <c r="M1641">
        <v>42548</v>
      </c>
      <c r="N1641">
        <v>43172</v>
      </c>
      <c r="O1641">
        <f>INDEX([1]Opioid_prescription_amounts!$C$2:$E$3144,MATCH(B1641,[1]Opioid_prescription_amounts!$C$2:$C$3144,0),2)</f>
        <v>818.7</v>
      </c>
      <c r="P1641">
        <f>INDEX([1]Opioid_prescription_amounts!$C$2:$E$3144,MATCH(B1641,[1]Opioid_prescription_amounts!$C$2:$C$3144,0),3)</f>
        <v>635</v>
      </c>
      <c r="Q1641" t="s">
        <v>1650</v>
      </c>
    </row>
    <row r="1642" spans="2:17" x14ac:dyDescent="0.25">
      <c r="B1642" t="str">
        <f t="shared" si="28"/>
        <v>Richland</v>
      </c>
      <c r="C1642" t="s">
        <v>1651</v>
      </c>
      <c r="D1642">
        <v>9746</v>
      </c>
      <c r="E1642">
        <v>9746</v>
      </c>
      <c r="F1642">
        <v>9759</v>
      </c>
      <c r="G1642">
        <v>10143</v>
      </c>
      <c r="H1642">
        <v>10780</v>
      </c>
      <c r="I1642">
        <v>11154</v>
      </c>
      <c r="J1642">
        <v>11531</v>
      </c>
      <c r="K1642">
        <v>11904</v>
      </c>
      <c r="L1642">
        <v>11410</v>
      </c>
      <c r="M1642">
        <v>11041</v>
      </c>
      <c r="N1642">
        <v>10913</v>
      </c>
      <c r="O1642">
        <f>INDEX([1]Opioid_prescription_amounts!$C$2:$E$3144,MATCH(B1642,[1]Opioid_prescription_amounts!$C$2:$C$3144,0),2)</f>
        <v>782.3</v>
      </c>
      <c r="P1642">
        <f>INDEX([1]Opioid_prescription_amounts!$C$2:$E$3144,MATCH(B1642,[1]Opioid_prescription_amounts!$C$2:$C$3144,0),3)</f>
        <v>697.7</v>
      </c>
      <c r="Q1642" t="s">
        <v>1651</v>
      </c>
    </row>
    <row r="1643" spans="2:17" x14ac:dyDescent="0.25">
      <c r="B1643" t="str">
        <f t="shared" si="28"/>
        <v>Roosevelt</v>
      </c>
      <c r="C1643" t="s">
        <v>1652</v>
      </c>
      <c r="D1643">
        <v>10425</v>
      </c>
      <c r="E1643">
        <v>10425</v>
      </c>
      <c r="F1643">
        <v>10444</v>
      </c>
      <c r="G1643">
        <v>10494</v>
      </c>
      <c r="H1643">
        <v>10851</v>
      </c>
      <c r="I1643">
        <v>11088</v>
      </c>
      <c r="J1643">
        <v>11285</v>
      </c>
      <c r="K1643">
        <v>11415</v>
      </c>
      <c r="L1643">
        <v>11219</v>
      </c>
      <c r="M1643">
        <v>11160</v>
      </c>
      <c r="N1643">
        <v>11059</v>
      </c>
      <c r="O1643">
        <f>INDEX([1]Opioid_prescription_amounts!$C$2:$E$3144,MATCH(B1643,[1]Opioid_prescription_amounts!$C$2:$C$3144,0),2)</f>
        <v>324.8</v>
      </c>
      <c r="P1643">
        <f>INDEX([1]Opioid_prescription_amounts!$C$2:$E$3144,MATCH(B1643,[1]Opioid_prescription_amounts!$C$2:$C$3144,0),3)</f>
        <v>363.9</v>
      </c>
      <c r="Q1643" t="s">
        <v>1652</v>
      </c>
    </row>
    <row r="1644" spans="2:17" x14ac:dyDescent="0.25">
      <c r="B1644" t="str">
        <f t="shared" si="28"/>
        <v>Rosebud</v>
      </c>
      <c r="C1644" t="s">
        <v>1653</v>
      </c>
      <c r="D1644">
        <v>9233</v>
      </c>
      <c r="E1644">
        <v>9235</v>
      </c>
      <c r="F1644">
        <v>9252</v>
      </c>
      <c r="G1644">
        <v>9333</v>
      </c>
      <c r="H1644">
        <v>9357</v>
      </c>
      <c r="I1644">
        <v>9306</v>
      </c>
      <c r="J1644">
        <v>9328</v>
      </c>
      <c r="K1644">
        <v>9353</v>
      </c>
      <c r="L1644">
        <v>9246</v>
      </c>
      <c r="M1644">
        <v>9259</v>
      </c>
      <c r="N1644">
        <v>9063</v>
      </c>
      <c r="O1644">
        <f>INDEX([1]Opioid_prescription_amounts!$C$2:$E$3144,MATCH(B1644,[1]Opioid_prescription_amounts!$C$2:$C$3144,0),2)</f>
        <v>514.1</v>
      </c>
      <c r="P1644">
        <f>INDEX([1]Opioid_prescription_amounts!$C$2:$E$3144,MATCH(B1644,[1]Opioid_prescription_amounts!$C$2:$C$3144,0),3)</f>
        <v>527.29999999999995</v>
      </c>
      <c r="Q1644" t="s">
        <v>1653</v>
      </c>
    </row>
    <row r="1645" spans="2:17" x14ac:dyDescent="0.25">
      <c r="B1645" t="str">
        <f t="shared" si="28"/>
        <v>Sanders</v>
      </c>
      <c r="C1645" t="s">
        <v>1654</v>
      </c>
      <c r="D1645">
        <v>11413</v>
      </c>
      <c r="E1645">
        <v>11413</v>
      </c>
      <c r="F1645">
        <v>11396</v>
      </c>
      <c r="G1645">
        <v>11396</v>
      </c>
      <c r="H1645">
        <v>11374</v>
      </c>
      <c r="I1645">
        <v>11308</v>
      </c>
      <c r="J1645">
        <v>11312</v>
      </c>
      <c r="K1645">
        <v>11294</v>
      </c>
      <c r="L1645">
        <v>11461</v>
      </c>
      <c r="M1645">
        <v>11692</v>
      </c>
      <c r="N1645">
        <v>11844</v>
      </c>
      <c r="O1645">
        <f>INDEX([1]Opioid_prescription_amounts!$C$2:$E$3144,MATCH(B1645,[1]Opioid_prescription_amounts!$C$2:$C$3144,0),2)</f>
        <v>825.9</v>
      </c>
      <c r="P1645">
        <f>INDEX([1]Opioid_prescription_amounts!$C$2:$E$3144,MATCH(B1645,[1]Opioid_prescription_amounts!$C$2:$C$3144,0),3)</f>
        <v>712</v>
      </c>
      <c r="Q1645" t="s">
        <v>1654</v>
      </c>
    </row>
    <row r="1646" spans="2:17" x14ac:dyDescent="0.25">
      <c r="B1646" t="str">
        <f t="shared" si="28"/>
        <v>Sheridan</v>
      </c>
      <c r="C1646" t="s">
        <v>1655</v>
      </c>
      <c r="D1646">
        <v>3384</v>
      </c>
      <c r="E1646">
        <v>3384</v>
      </c>
      <c r="F1646">
        <v>3368</v>
      </c>
      <c r="G1646">
        <v>3417</v>
      </c>
      <c r="H1646">
        <v>3549</v>
      </c>
      <c r="I1646">
        <v>3625</v>
      </c>
      <c r="J1646">
        <v>3660</v>
      </c>
      <c r="K1646">
        <v>3671</v>
      </c>
      <c r="L1646">
        <v>3607</v>
      </c>
      <c r="M1646">
        <v>3501</v>
      </c>
      <c r="N1646">
        <v>3424</v>
      </c>
      <c r="O1646">
        <f>INDEX([1]Opioid_prescription_amounts!$C$2:$E$3144,MATCH(B1646,[1]Opioid_prescription_amounts!$C$2:$C$3144,0),2)</f>
        <v>520.6</v>
      </c>
      <c r="P1646">
        <f>INDEX([1]Opioid_prescription_amounts!$C$2:$E$3144,MATCH(B1646,[1]Opioid_prescription_amounts!$C$2:$C$3144,0),3)</f>
        <v>20</v>
      </c>
      <c r="Q1646" t="s">
        <v>1655</v>
      </c>
    </row>
    <row r="1647" spans="2:17" x14ac:dyDescent="0.25">
      <c r="B1647" t="str">
        <f t="shared" si="28"/>
        <v>Silver Bow</v>
      </c>
      <c r="C1647" t="s">
        <v>1656</v>
      </c>
      <c r="D1647">
        <v>34200</v>
      </c>
      <c r="E1647">
        <v>34209</v>
      </c>
      <c r="F1647">
        <v>34233</v>
      </c>
      <c r="G1647">
        <v>34405</v>
      </c>
      <c r="H1647">
        <v>34477</v>
      </c>
      <c r="I1647">
        <v>34580</v>
      </c>
      <c r="J1647">
        <v>34758</v>
      </c>
      <c r="K1647">
        <v>34691</v>
      </c>
      <c r="L1647">
        <v>34714</v>
      </c>
      <c r="M1647">
        <v>34915</v>
      </c>
      <c r="N1647">
        <v>34993</v>
      </c>
      <c r="O1647">
        <f>INDEX([1]Opioid_prescription_amounts!$C$2:$E$3144,MATCH(B1647,[1]Opioid_prescription_amounts!$C$2:$C$3144,0),2)</f>
        <v>1360.6</v>
      </c>
      <c r="P1647">
        <f>INDEX([1]Opioid_prescription_amounts!$C$2:$E$3144,MATCH(B1647,[1]Opioid_prescription_amounts!$C$2:$C$3144,0),3)</f>
        <v>1156.8</v>
      </c>
      <c r="Q1647" t="s">
        <v>1656</v>
      </c>
    </row>
    <row r="1648" spans="2:17" x14ac:dyDescent="0.25">
      <c r="B1648" t="str">
        <f t="shared" si="28"/>
        <v>Stillwater</v>
      </c>
      <c r="C1648" t="s">
        <v>1657</v>
      </c>
      <c r="D1648">
        <v>9117</v>
      </c>
      <c r="E1648">
        <v>9105</v>
      </c>
      <c r="F1648">
        <v>9123</v>
      </c>
      <c r="G1648">
        <v>9164</v>
      </c>
      <c r="H1648">
        <v>9175</v>
      </c>
      <c r="I1648">
        <v>9264</v>
      </c>
      <c r="J1648">
        <v>9244</v>
      </c>
      <c r="K1648">
        <v>9436</v>
      </c>
      <c r="L1648">
        <v>9382</v>
      </c>
      <c r="M1648">
        <v>9452</v>
      </c>
      <c r="N1648">
        <v>9534</v>
      </c>
      <c r="O1648">
        <f>INDEX([1]Opioid_prescription_amounts!$C$2:$E$3144,MATCH(B1648,[1]Opioid_prescription_amounts!$C$2:$C$3144,0),2)</f>
        <v>473.7</v>
      </c>
      <c r="P1648">
        <f>INDEX([1]Opioid_prescription_amounts!$C$2:$E$3144,MATCH(B1648,[1]Opioid_prescription_amounts!$C$2:$C$3144,0),3)</f>
        <v>26.7</v>
      </c>
      <c r="Q1648" t="s">
        <v>1657</v>
      </c>
    </row>
    <row r="1649" spans="2:17" x14ac:dyDescent="0.25">
      <c r="B1649" t="str">
        <f t="shared" si="28"/>
        <v>Sweet Grass</v>
      </c>
      <c r="C1649" t="s">
        <v>1658</v>
      </c>
      <c r="D1649">
        <v>3651</v>
      </c>
      <c r="E1649">
        <v>3652</v>
      </c>
      <c r="F1649">
        <v>3620</v>
      </c>
      <c r="G1649">
        <v>3586</v>
      </c>
      <c r="H1649">
        <v>3582</v>
      </c>
      <c r="I1649">
        <v>3658</v>
      </c>
      <c r="J1649">
        <v>3640</v>
      </c>
      <c r="K1649">
        <v>3620</v>
      </c>
      <c r="L1649">
        <v>3614</v>
      </c>
      <c r="M1649">
        <v>3683</v>
      </c>
      <c r="N1649">
        <v>3710</v>
      </c>
      <c r="O1649" t="str">
        <f>INDEX([1]Opioid_prescription_amounts!$C$2:$E$3144,MATCH(B1649,[1]Opioid_prescription_amounts!$C$2:$C$3144,0),2)</f>
        <v>N/A</v>
      </c>
      <c r="P1649">
        <f>INDEX([1]Opioid_prescription_amounts!$C$2:$E$3144,MATCH(B1649,[1]Opioid_prescription_amounts!$C$2:$C$3144,0),3)</f>
        <v>20.2</v>
      </c>
      <c r="Q1649" t="s">
        <v>1658</v>
      </c>
    </row>
    <row r="1650" spans="2:17" x14ac:dyDescent="0.25">
      <c r="B1650" t="str">
        <f t="shared" si="28"/>
        <v>Teton</v>
      </c>
      <c r="C1650" t="s">
        <v>1659</v>
      </c>
      <c r="D1650">
        <v>6073</v>
      </c>
      <c r="E1650">
        <v>6071</v>
      </c>
      <c r="F1650">
        <v>6074</v>
      </c>
      <c r="G1650">
        <v>6060</v>
      </c>
      <c r="H1650">
        <v>6057</v>
      </c>
      <c r="I1650">
        <v>6050</v>
      </c>
      <c r="J1650">
        <v>6031</v>
      </c>
      <c r="K1650">
        <v>6068</v>
      </c>
      <c r="L1650">
        <v>6023</v>
      </c>
      <c r="M1650">
        <v>6114</v>
      </c>
      <c r="N1650">
        <v>6162</v>
      </c>
      <c r="O1650">
        <f>INDEX([1]Opioid_prescription_amounts!$C$2:$E$3144,MATCH(B1650,[1]Opioid_prescription_amounts!$C$2:$C$3144,0),2)</f>
        <v>467.6</v>
      </c>
      <c r="P1650">
        <f>INDEX([1]Opioid_prescription_amounts!$C$2:$E$3144,MATCH(B1650,[1]Opioid_prescription_amounts!$C$2:$C$3144,0),3)</f>
        <v>493.4</v>
      </c>
      <c r="Q1650" t="s">
        <v>1659</v>
      </c>
    </row>
    <row r="1651" spans="2:17" x14ac:dyDescent="0.25">
      <c r="B1651" t="str">
        <f t="shared" si="28"/>
        <v>Toole</v>
      </c>
      <c r="C1651" t="s">
        <v>1660</v>
      </c>
      <c r="D1651">
        <v>5324</v>
      </c>
      <c r="E1651">
        <v>5324</v>
      </c>
      <c r="F1651">
        <v>5343</v>
      </c>
      <c r="G1651">
        <v>5151</v>
      </c>
      <c r="H1651">
        <v>5216</v>
      </c>
      <c r="I1651">
        <v>5122</v>
      </c>
      <c r="J1651">
        <v>5117</v>
      </c>
      <c r="K1651">
        <v>5079</v>
      </c>
      <c r="L1651">
        <v>4952</v>
      </c>
      <c r="M1651">
        <v>4881</v>
      </c>
      <c r="N1651">
        <v>4853</v>
      </c>
      <c r="O1651">
        <f>INDEX([1]Opioid_prescription_amounts!$C$2:$E$3144,MATCH(B1651,[1]Opioid_prescription_amounts!$C$2:$C$3144,0),2)</f>
        <v>547.6</v>
      </c>
      <c r="P1651">
        <f>INDEX([1]Opioid_prescription_amounts!$C$2:$E$3144,MATCH(B1651,[1]Opioid_prescription_amounts!$C$2:$C$3144,0),3)</f>
        <v>533</v>
      </c>
      <c r="Q1651" t="s">
        <v>1660</v>
      </c>
    </row>
    <row r="1652" spans="2:17" x14ac:dyDescent="0.25">
      <c r="B1652" t="str">
        <f t="shared" si="28"/>
        <v>Treasure</v>
      </c>
      <c r="C1652" t="s">
        <v>1661</v>
      </c>
      <c r="D1652">
        <v>718</v>
      </c>
      <c r="E1652">
        <v>718</v>
      </c>
      <c r="F1652">
        <v>718</v>
      </c>
      <c r="G1652">
        <v>713</v>
      </c>
      <c r="H1652">
        <v>722</v>
      </c>
      <c r="I1652">
        <v>693</v>
      </c>
      <c r="J1652">
        <v>689</v>
      </c>
      <c r="K1652">
        <v>684</v>
      </c>
      <c r="L1652">
        <v>680</v>
      </c>
      <c r="M1652">
        <v>676</v>
      </c>
      <c r="N1652">
        <v>679</v>
      </c>
      <c r="O1652" t="str">
        <f>INDEX([1]Opioid_prescription_amounts!$C$2:$E$3144,MATCH(B1652,[1]Opioid_prescription_amounts!$C$2:$C$3144,0),2)</f>
        <v>N/A</v>
      </c>
      <c r="P1652" t="str">
        <f>INDEX([1]Opioid_prescription_amounts!$C$2:$E$3144,MATCH(B1652,[1]Opioid_prescription_amounts!$C$2:$C$3144,0),3)</f>
        <v>N/A</v>
      </c>
      <c r="Q1652" t="s">
        <v>1661</v>
      </c>
    </row>
    <row r="1653" spans="2:17" x14ac:dyDescent="0.25">
      <c r="B1653" t="str">
        <f t="shared" si="28"/>
        <v>Valley</v>
      </c>
      <c r="C1653" t="s">
        <v>1662</v>
      </c>
      <c r="D1653">
        <v>7369</v>
      </c>
      <c r="E1653">
        <v>7369</v>
      </c>
      <c r="F1653">
        <v>7378</v>
      </c>
      <c r="G1653">
        <v>7460</v>
      </c>
      <c r="H1653">
        <v>7498</v>
      </c>
      <c r="I1653">
        <v>7627</v>
      </c>
      <c r="J1653">
        <v>7628</v>
      </c>
      <c r="K1653">
        <v>7623</v>
      </c>
      <c r="L1653">
        <v>7539</v>
      </c>
      <c r="M1653">
        <v>7433</v>
      </c>
      <c r="N1653">
        <v>7437</v>
      </c>
      <c r="O1653">
        <f>INDEX([1]Opioid_prescription_amounts!$C$2:$E$3144,MATCH(B1653,[1]Opioid_prescription_amounts!$C$2:$C$3144,0),2)</f>
        <v>1022.9</v>
      </c>
      <c r="P1653">
        <f>INDEX([1]Opioid_prescription_amounts!$C$2:$E$3144,MATCH(B1653,[1]Opioid_prescription_amounts!$C$2:$C$3144,0),3)</f>
        <v>1135.0999999999999</v>
      </c>
      <c r="Q1653" t="s">
        <v>1662</v>
      </c>
    </row>
    <row r="1654" spans="2:17" x14ac:dyDescent="0.25">
      <c r="B1654" t="str">
        <f t="shared" si="28"/>
        <v>Wheatland</v>
      </c>
      <c r="C1654" t="s">
        <v>1663</v>
      </c>
      <c r="D1654">
        <v>2168</v>
      </c>
      <c r="E1654">
        <v>2168</v>
      </c>
      <c r="F1654">
        <v>2156</v>
      </c>
      <c r="G1654">
        <v>2132</v>
      </c>
      <c r="H1654">
        <v>2090</v>
      </c>
      <c r="I1654">
        <v>2123</v>
      </c>
      <c r="J1654">
        <v>2090</v>
      </c>
      <c r="K1654">
        <v>2110</v>
      </c>
      <c r="L1654">
        <v>2127</v>
      </c>
      <c r="M1654">
        <v>2184</v>
      </c>
      <c r="N1654">
        <v>2236</v>
      </c>
      <c r="O1654" t="str">
        <f>INDEX([1]Opioid_prescription_amounts!$C$2:$E$3144,MATCH(B1654,[1]Opioid_prescription_amounts!$C$2:$C$3144,0),2)</f>
        <v>N/A</v>
      </c>
      <c r="P1654">
        <f>INDEX([1]Opioid_prescription_amounts!$C$2:$E$3144,MATCH(B1654,[1]Opioid_prescription_amounts!$C$2:$C$3144,0),3)</f>
        <v>24.4</v>
      </c>
      <c r="Q1654" t="s">
        <v>1663</v>
      </c>
    </row>
    <row r="1655" spans="2:17" x14ac:dyDescent="0.25">
      <c r="B1655" t="str">
        <f t="shared" si="28"/>
        <v>Wibaux</v>
      </c>
      <c r="C1655" t="s">
        <v>1664</v>
      </c>
      <c r="D1655">
        <v>1017</v>
      </c>
      <c r="E1655">
        <v>1017</v>
      </c>
      <c r="F1655">
        <v>1007</v>
      </c>
      <c r="G1655">
        <v>980</v>
      </c>
      <c r="H1655">
        <v>1033</v>
      </c>
      <c r="I1655">
        <v>1100</v>
      </c>
      <c r="J1655">
        <v>1083</v>
      </c>
      <c r="K1655">
        <v>1071</v>
      </c>
      <c r="L1655">
        <v>1041</v>
      </c>
      <c r="M1655">
        <v>1017</v>
      </c>
      <c r="N1655">
        <v>1034</v>
      </c>
      <c r="O1655" t="str">
        <f>INDEX([1]Opioid_prescription_amounts!$C$2:$E$3144,MATCH(B1655,[1]Opioid_prescription_amounts!$C$2:$C$3144,0),2)</f>
        <v>N/A</v>
      </c>
      <c r="P1655" t="str">
        <f>INDEX([1]Opioid_prescription_amounts!$C$2:$E$3144,MATCH(B1655,[1]Opioid_prescription_amounts!$C$2:$C$3144,0),3)</f>
        <v>N/A</v>
      </c>
      <c r="Q1655" t="s">
        <v>1664</v>
      </c>
    </row>
    <row r="1656" spans="2:17" x14ac:dyDescent="0.25">
      <c r="B1656" t="str">
        <f t="shared" si="28"/>
        <v>Yellowstone</v>
      </c>
      <c r="C1656" t="s">
        <v>1665</v>
      </c>
      <c r="D1656">
        <v>147972</v>
      </c>
      <c r="E1656">
        <v>147982</v>
      </c>
      <c r="F1656">
        <v>148388</v>
      </c>
      <c r="G1656">
        <v>149748</v>
      </c>
      <c r="H1656">
        <v>151622</v>
      </c>
      <c r="I1656">
        <v>153771</v>
      </c>
      <c r="J1656">
        <v>155275</v>
      </c>
      <c r="K1656">
        <v>156534</v>
      </c>
      <c r="L1656">
        <v>157903</v>
      </c>
      <c r="M1656">
        <v>159229</v>
      </c>
      <c r="N1656">
        <v>160137</v>
      </c>
      <c r="O1656">
        <f>INDEX([1]Opioid_prescription_amounts!$C$2:$E$3144,MATCH(B1656,[1]Opioid_prescription_amounts!$C$2:$C$3144,0),2)</f>
        <v>1019.3</v>
      </c>
      <c r="P1656">
        <f>INDEX([1]Opioid_prescription_amounts!$C$2:$E$3144,MATCH(B1656,[1]Opioid_prescription_amounts!$C$2:$C$3144,0),3)</f>
        <v>1129.9000000000001</v>
      </c>
      <c r="Q1656" t="s">
        <v>1665</v>
      </c>
    </row>
    <row r="1657" spans="2:17" x14ac:dyDescent="0.25">
      <c r="B1657" t="str">
        <f t="shared" si="28"/>
        <v>Adams</v>
      </c>
      <c r="C1657" t="s">
        <v>1666</v>
      </c>
      <c r="D1657">
        <v>31364</v>
      </c>
      <c r="E1657">
        <v>31367</v>
      </c>
      <c r="F1657">
        <v>31328</v>
      </c>
      <c r="G1657">
        <v>31204</v>
      </c>
      <c r="H1657">
        <v>31347</v>
      </c>
      <c r="I1657">
        <v>31534</v>
      </c>
      <c r="J1657">
        <v>31396</v>
      </c>
      <c r="K1657">
        <v>31569</v>
      </c>
      <c r="L1657">
        <v>31663</v>
      </c>
      <c r="M1657">
        <v>31774</v>
      </c>
      <c r="N1657">
        <v>31511</v>
      </c>
      <c r="O1657">
        <f>INDEX([1]Opioid_prescription_amounts!$C$2:$E$3144,MATCH(B1657,[1]Opioid_prescription_amounts!$C$2:$C$3144,0),2)</f>
        <v>613.4</v>
      </c>
      <c r="P1657">
        <f>INDEX([1]Opioid_prescription_amounts!$C$2:$E$3144,MATCH(B1657,[1]Opioid_prescription_amounts!$C$2:$C$3144,0),3)</f>
        <v>528.1</v>
      </c>
      <c r="Q1657" t="s">
        <v>1666</v>
      </c>
    </row>
    <row r="1658" spans="2:17" x14ac:dyDescent="0.25">
      <c r="B1658" t="str">
        <f t="shared" si="28"/>
        <v>Antelope</v>
      </c>
      <c r="C1658" t="s">
        <v>1667</v>
      </c>
      <c r="D1658">
        <v>6685</v>
      </c>
      <c r="E1658">
        <v>6685</v>
      </c>
      <c r="F1658">
        <v>6679</v>
      </c>
      <c r="G1658">
        <v>6621</v>
      </c>
      <c r="H1658">
        <v>6550</v>
      </c>
      <c r="I1658">
        <v>6472</v>
      </c>
      <c r="J1658">
        <v>6419</v>
      </c>
      <c r="K1658">
        <v>6413</v>
      </c>
      <c r="L1658">
        <v>6343</v>
      </c>
      <c r="M1658">
        <v>6348</v>
      </c>
      <c r="N1658">
        <v>6336</v>
      </c>
      <c r="O1658">
        <f>INDEX([1]Opioid_prescription_amounts!$C$2:$E$3144,MATCH(B1658,[1]Opioid_prescription_amounts!$C$2:$C$3144,0),2)</f>
        <v>400.2</v>
      </c>
      <c r="P1658">
        <f>INDEX([1]Opioid_prescription_amounts!$C$2:$E$3144,MATCH(B1658,[1]Opioid_prescription_amounts!$C$2:$C$3144,0),3)</f>
        <v>327.60000000000002</v>
      </c>
      <c r="Q1658" t="s">
        <v>1667</v>
      </c>
    </row>
    <row r="1659" spans="2:17" x14ac:dyDescent="0.25">
      <c r="B1659" t="str">
        <f t="shared" si="28"/>
        <v>Arthur</v>
      </c>
      <c r="C1659" t="s">
        <v>1668</v>
      </c>
      <c r="D1659">
        <v>460</v>
      </c>
      <c r="E1659">
        <v>460</v>
      </c>
      <c r="F1659">
        <v>465</v>
      </c>
      <c r="G1659">
        <v>468</v>
      </c>
      <c r="H1659">
        <v>479</v>
      </c>
      <c r="I1659">
        <v>454</v>
      </c>
      <c r="J1659">
        <v>451</v>
      </c>
      <c r="K1659">
        <v>451</v>
      </c>
      <c r="L1659">
        <v>466</v>
      </c>
      <c r="M1659">
        <v>455</v>
      </c>
      <c r="N1659">
        <v>465</v>
      </c>
      <c r="O1659" t="str">
        <f>INDEX([1]Opioid_prescription_amounts!$C$2:$E$3144,MATCH(B1659,[1]Opioid_prescription_amounts!$C$2:$C$3144,0),2)</f>
        <v>N/A</v>
      </c>
      <c r="P1659" t="str">
        <f>INDEX([1]Opioid_prescription_amounts!$C$2:$E$3144,MATCH(B1659,[1]Opioid_prescription_amounts!$C$2:$C$3144,0),3)</f>
        <v>N/A</v>
      </c>
      <c r="Q1659" t="s">
        <v>1668</v>
      </c>
    </row>
    <row r="1660" spans="2:17" x14ac:dyDescent="0.25">
      <c r="B1660" t="str">
        <f t="shared" si="28"/>
        <v>Banner</v>
      </c>
      <c r="C1660" t="s">
        <v>1669</v>
      </c>
      <c r="D1660">
        <v>690</v>
      </c>
      <c r="E1660">
        <v>690</v>
      </c>
      <c r="F1660">
        <v>691</v>
      </c>
      <c r="G1660">
        <v>655</v>
      </c>
      <c r="H1660">
        <v>684</v>
      </c>
      <c r="I1660">
        <v>678</v>
      </c>
      <c r="J1660">
        <v>670</v>
      </c>
      <c r="K1660">
        <v>713</v>
      </c>
      <c r="L1660">
        <v>720</v>
      </c>
      <c r="M1660">
        <v>734</v>
      </c>
      <c r="N1660">
        <v>730</v>
      </c>
      <c r="O1660" t="str">
        <f>INDEX([1]Opioid_prescription_amounts!$C$2:$E$3144,MATCH(B1660,[1]Opioid_prescription_amounts!$C$2:$C$3144,0),2)</f>
        <v>N/A</v>
      </c>
      <c r="P1660" t="str">
        <f>INDEX([1]Opioid_prescription_amounts!$C$2:$E$3144,MATCH(B1660,[1]Opioid_prescription_amounts!$C$2:$C$3144,0),3)</f>
        <v>N/A</v>
      </c>
      <c r="Q1660" t="s">
        <v>1669</v>
      </c>
    </row>
    <row r="1661" spans="2:17" x14ac:dyDescent="0.25">
      <c r="B1661" t="str">
        <f t="shared" si="28"/>
        <v>Blaine</v>
      </c>
      <c r="C1661" t="s">
        <v>1670</v>
      </c>
      <c r="D1661">
        <v>478</v>
      </c>
      <c r="E1661">
        <v>478</v>
      </c>
      <c r="F1661">
        <v>478</v>
      </c>
      <c r="G1661">
        <v>475</v>
      </c>
      <c r="H1661">
        <v>498</v>
      </c>
      <c r="I1661">
        <v>470</v>
      </c>
      <c r="J1661">
        <v>490</v>
      </c>
      <c r="K1661">
        <v>477</v>
      </c>
      <c r="L1661">
        <v>470</v>
      </c>
      <c r="M1661">
        <v>478</v>
      </c>
      <c r="N1661">
        <v>476</v>
      </c>
      <c r="O1661">
        <f>INDEX([1]Opioid_prescription_amounts!$C$2:$E$3144,MATCH(B1661,[1]Opioid_prescription_amounts!$C$2:$C$3144,0),2)</f>
        <v>278</v>
      </c>
      <c r="P1661">
        <f>INDEX([1]Opioid_prescription_amounts!$C$2:$E$3144,MATCH(B1661,[1]Opioid_prescription_amounts!$C$2:$C$3144,0),3)</f>
        <v>244.5</v>
      </c>
      <c r="Q1661" t="s">
        <v>1670</v>
      </c>
    </row>
    <row r="1662" spans="2:17" x14ac:dyDescent="0.25">
      <c r="B1662" t="str">
        <f t="shared" si="28"/>
        <v>Boone</v>
      </c>
      <c r="C1662" t="s">
        <v>1671</v>
      </c>
      <c r="D1662">
        <v>5505</v>
      </c>
      <c r="E1662">
        <v>5505</v>
      </c>
      <c r="F1662">
        <v>5511</v>
      </c>
      <c r="G1662">
        <v>5406</v>
      </c>
      <c r="H1662">
        <v>5428</v>
      </c>
      <c r="I1662">
        <v>5397</v>
      </c>
      <c r="J1662">
        <v>5356</v>
      </c>
      <c r="K1662">
        <v>5311</v>
      </c>
      <c r="L1662">
        <v>5332</v>
      </c>
      <c r="M1662">
        <v>5329</v>
      </c>
      <c r="N1662">
        <v>5239</v>
      </c>
      <c r="O1662">
        <f>INDEX([1]Opioid_prescription_amounts!$C$2:$E$3144,MATCH(B1662,[1]Opioid_prescription_amounts!$C$2:$C$3144,0),2)</f>
        <v>1583.2</v>
      </c>
      <c r="P1662">
        <f>INDEX([1]Opioid_prescription_amounts!$C$2:$E$3144,MATCH(B1662,[1]Opioid_prescription_amounts!$C$2:$C$3144,0),3)</f>
        <v>1795.4</v>
      </c>
      <c r="Q1662" t="s">
        <v>1671</v>
      </c>
    </row>
    <row r="1663" spans="2:17" x14ac:dyDescent="0.25">
      <c r="B1663" t="str">
        <f t="shared" si="28"/>
        <v>Box Butte</v>
      </c>
      <c r="C1663" t="s">
        <v>1672</v>
      </c>
      <c r="D1663">
        <v>11308</v>
      </c>
      <c r="E1663">
        <v>11308</v>
      </c>
      <c r="F1663">
        <v>11274</v>
      </c>
      <c r="G1663">
        <v>11294</v>
      </c>
      <c r="H1663">
        <v>11265</v>
      </c>
      <c r="I1663">
        <v>11297</v>
      </c>
      <c r="J1663">
        <v>11299</v>
      </c>
      <c r="K1663">
        <v>11327</v>
      </c>
      <c r="L1663">
        <v>11185</v>
      </c>
      <c r="M1663">
        <v>10860</v>
      </c>
      <c r="N1663">
        <v>10772</v>
      </c>
      <c r="O1663">
        <f>INDEX([1]Opioid_prescription_amounts!$C$2:$E$3144,MATCH(B1663,[1]Opioid_prescription_amounts!$C$2:$C$3144,0),2)</f>
        <v>271.89999999999998</v>
      </c>
      <c r="P1663">
        <f>INDEX([1]Opioid_prescription_amounts!$C$2:$E$3144,MATCH(B1663,[1]Opioid_prescription_amounts!$C$2:$C$3144,0),3)</f>
        <v>634.5</v>
      </c>
      <c r="Q1663" t="s">
        <v>1672</v>
      </c>
    </row>
    <row r="1664" spans="2:17" x14ac:dyDescent="0.25">
      <c r="B1664" t="str">
        <f t="shared" si="28"/>
        <v>Boyd</v>
      </c>
      <c r="C1664" t="s">
        <v>1673</v>
      </c>
      <c r="D1664">
        <v>2099</v>
      </c>
      <c r="E1664">
        <v>2099</v>
      </c>
      <c r="F1664">
        <v>2105</v>
      </c>
      <c r="G1664">
        <v>2078</v>
      </c>
      <c r="H1664">
        <v>2060</v>
      </c>
      <c r="I1664">
        <v>2016</v>
      </c>
      <c r="J1664">
        <v>2019</v>
      </c>
      <c r="K1664">
        <v>2000</v>
      </c>
      <c r="L1664">
        <v>1975</v>
      </c>
      <c r="M1664">
        <v>1962</v>
      </c>
      <c r="N1664">
        <v>1955</v>
      </c>
      <c r="O1664">
        <f>INDEX([1]Opioid_prescription_amounts!$C$2:$E$3144,MATCH(B1664,[1]Opioid_prescription_amounts!$C$2:$C$3144,0),2)</f>
        <v>2001.8</v>
      </c>
      <c r="P1664">
        <f>INDEX([1]Opioid_prescription_amounts!$C$2:$E$3144,MATCH(B1664,[1]Opioid_prescription_amounts!$C$2:$C$3144,0),3)</f>
        <v>815.9</v>
      </c>
      <c r="Q1664" t="s">
        <v>1673</v>
      </c>
    </row>
    <row r="1665" spans="2:17" x14ac:dyDescent="0.25">
      <c r="B1665" t="str">
        <f t="shared" si="28"/>
        <v>Brown</v>
      </c>
      <c r="C1665" t="s">
        <v>1674</v>
      </c>
      <c r="D1665">
        <v>3145</v>
      </c>
      <c r="E1665">
        <v>3143</v>
      </c>
      <c r="F1665">
        <v>3154</v>
      </c>
      <c r="G1665">
        <v>3098</v>
      </c>
      <c r="H1665">
        <v>3052</v>
      </c>
      <c r="I1665">
        <v>2958</v>
      </c>
      <c r="J1665">
        <v>2974</v>
      </c>
      <c r="K1665">
        <v>2982</v>
      </c>
      <c r="L1665">
        <v>2980</v>
      </c>
      <c r="M1665">
        <v>3007</v>
      </c>
      <c r="N1665">
        <v>2973</v>
      </c>
      <c r="O1665" t="str">
        <f>INDEX([1]Opioid_prescription_amounts!$C$2:$E$3144,MATCH(B1665,[1]Opioid_prescription_amounts!$C$2:$C$3144,0),2)</f>
        <v>N/A</v>
      </c>
      <c r="P1665">
        <f>INDEX([1]Opioid_prescription_amounts!$C$2:$E$3144,MATCH(B1665,[1]Opioid_prescription_amounts!$C$2:$C$3144,0),3)</f>
        <v>42.4</v>
      </c>
      <c r="Q1665" t="s">
        <v>1674</v>
      </c>
    </row>
    <row r="1666" spans="2:17" x14ac:dyDescent="0.25">
      <c r="B1666" t="str">
        <f t="shared" si="28"/>
        <v>Buffalo</v>
      </c>
      <c r="C1666" t="s">
        <v>1675</v>
      </c>
      <c r="D1666">
        <v>46102</v>
      </c>
      <c r="E1666">
        <v>46099</v>
      </c>
      <c r="F1666">
        <v>46174</v>
      </c>
      <c r="G1666">
        <v>46820</v>
      </c>
      <c r="H1666">
        <v>47639</v>
      </c>
      <c r="I1666">
        <v>48002</v>
      </c>
      <c r="J1666">
        <v>48205</v>
      </c>
      <c r="K1666">
        <v>48615</v>
      </c>
      <c r="L1666">
        <v>49215</v>
      </c>
      <c r="M1666">
        <v>49502</v>
      </c>
      <c r="N1666">
        <v>49615</v>
      </c>
      <c r="O1666">
        <f>INDEX([1]Opioid_prescription_amounts!$C$2:$E$3144,MATCH(B1666,[1]Opioid_prescription_amounts!$C$2:$C$3144,0),2)</f>
        <v>528.20000000000005</v>
      </c>
      <c r="P1666">
        <f>INDEX([1]Opioid_prescription_amounts!$C$2:$E$3144,MATCH(B1666,[1]Opioid_prescription_amounts!$C$2:$C$3144,0),3)</f>
        <v>472.1</v>
      </c>
      <c r="Q1666" t="s">
        <v>1675</v>
      </c>
    </row>
    <row r="1667" spans="2:17" x14ac:dyDescent="0.25">
      <c r="B1667" t="str">
        <f t="shared" si="28"/>
        <v>Burt</v>
      </c>
      <c r="C1667" t="s">
        <v>1676</v>
      </c>
      <c r="D1667">
        <v>6858</v>
      </c>
      <c r="E1667">
        <v>6858</v>
      </c>
      <c r="F1667">
        <v>6840</v>
      </c>
      <c r="G1667">
        <v>6780</v>
      </c>
      <c r="H1667">
        <v>6679</v>
      </c>
      <c r="I1667">
        <v>6568</v>
      </c>
      <c r="J1667">
        <v>6543</v>
      </c>
      <c r="K1667">
        <v>6535</v>
      </c>
      <c r="L1667">
        <v>6535</v>
      </c>
      <c r="M1667">
        <v>6537</v>
      </c>
      <c r="N1667">
        <v>6488</v>
      </c>
      <c r="O1667">
        <f>INDEX([1]Opioid_prescription_amounts!$C$2:$E$3144,MATCH(B1667,[1]Opioid_prescription_amounts!$C$2:$C$3144,0),2)</f>
        <v>111.1</v>
      </c>
      <c r="P1667">
        <f>INDEX([1]Opioid_prescription_amounts!$C$2:$E$3144,MATCH(B1667,[1]Opioid_prescription_amounts!$C$2:$C$3144,0),3)</f>
        <v>296.10000000000002</v>
      </c>
      <c r="Q1667" t="s">
        <v>1676</v>
      </c>
    </row>
    <row r="1668" spans="2:17" x14ac:dyDescent="0.25">
      <c r="B1668" t="str">
        <f t="shared" ref="B1668:B1731" si="29">LEFT(C1668,(FIND("County",C1668)-2))</f>
        <v>Butler</v>
      </c>
      <c r="C1668" t="s">
        <v>1677</v>
      </c>
      <c r="D1668">
        <v>8395</v>
      </c>
      <c r="E1668">
        <v>8395</v>
      </c>
      <c r="F1668">
        <v>8374</v>
      </c>
      <c r="G1668">
        <v>8255</v>
      </c>
      <c r="H1668">
        <v>8251</v>
      </c>
      <c r="I1668">
        <v>8230</v>
      </c>
      <c r="J1668">
        <v>8178</v>
      </c>
      <c r="K1668">
        <v>8056</v>
      </c>
      <c r="L1668">
        <v>7996</v>
      </c>
      <c r="M1668">
        <v>8040</v>
      </c>
      <c r="N1668">
        <v>8058</v>
      </c>
      <c r="O1668">
        <f>INDEX([1]Opioid_prescription_amounts!$C$2:$E$3144,MATCH(B1668,[1]Opioid_prescription_amounts!$C$2:$C$3144,0),2)</f>
        <v>834.1</v>
      </c>
      <c r="P1668">
        <f>INDEX([1]Opioid_prescription_amounts!$C$2:$E$3144,MATCH(B1668,[1]Opioid_prescription_amounts!$C$2:$C$3144,0),3)</f>
        <v>941.9</v>
      </c>
      <c r="Q1668" t="s">
        <v>1677</v>
      </c>
    </row>
    <row r="1669" spans="2:17" x14ac:dyDescent="0.25">
      <c r="B1669" t="str">
        <f t="shared" si="29"/>
        <v>Cass</v>
      </c>
      <c r="C1669" t="s">
        <v>1678</v>
      </c>
      <c r="D1669">
        <v>25241</v>
      </c>
      <c r="E1669">
        <v>25241</v>
      </c>
      <c r="F1669">
        <v>25240</v>
      </c>
      <c r="G1669">
        <v>25235</v>
      </c>
      <c r="H1669">
        <v>25124</v>
      </c>
      <c r="I1669">
        <v>25295</v>
      </c>
      <c r="J1669">
        <v>25404</v>
      </c>
      <c r="K1669">
        <v>25413</v>
      </c>
      <c r="L1669">
        <v>25630</v>
      </c>
      <c r="M1669">
        <v>25904</v>
      </c>
      <c r="N1669">
        <v>26159</v>
      </c>
      <c r="O1669">
        <f>INDEX([1]Opioid_prescription_amounts!$C$2:$E$3144,MATCH(B1669,[1]Opioid_prescription_amounts!$C$2:$C$3144,0),2)</f>
        <v>820.3</v>
      </c>
      <c r="P1669">
        <f>INDEX([1]Opioid_prescription_amounts!$C$2:$E$3144,MATCH(B1669,[1]Opioid_prescription_amounts!$C$2:$C$3144,0),3)</f>
        <v>709.9</v>
      </c>
      <c r="Q1669" t="s">
        <v>1678</v>
      </c>
    </row>
    <row r="1670" spans="2:17" x14ac:dyDescent="0.25">
      <c r="B1670" t="str">
        <f t="shared" si="29"/>
        <v>Cedar</v>
      </c>
      <c r="C1670" t="s">
        <v>1679</v>
      </c>
      <c r="D1670">
        <v>8852</v>
      </c>
      <c r="E1670">
        <v>8852</v>
      </c>
      <c r="F1670">
        <v>8818</v>
      </c>
      <c r="G1670">
        <v>8750</v>
      </c>
      <c r="H1670">
        <v>8697</v>
      </c>
      <c r="I1670">
        <v>8624</v>
      </c>
      <c r="J1670">
        <v>8541</v>
      </c>
      <c r="K1670">
        <v>8515</v>
      </c>
      <c r="L1670">
        <v>8597</v>
      </c>
      <c r="M1670">
        <v>8515</v>
      </c>
      <c r="N1670">
        <v>8446</v>
      </c>
      <c r="O1670">
        <f>INDEX([1]Opioid_prescription_amounts!$C$2:$E$3144,MATCH(B1670,[1]Opioid_prescription_amounts!$C$2:$C$3144,0),2)</f>
        <v>134.1</v>
      </c>
      <c r="P1670">
        <f>INDEX([1]Opioid_prescription_amounts!$C$2:$E$3144,MATCH(B1670,[1]Opioid_prescription_amounts!$C$2:$C$3144,0),3)</f>
        <v>130.5</v>
      </c>
      <c r="Q1670" t="s">
        <v>1679</v>
      </c>
    </row>
    <row r="1671" spans="2:17" x14ac:dyDescent="0.25">
      <c r="B1671" t="str">
        <f t="shared" si="29"/>
        <v>Chase</v>
      </c>
      <c r="C1671" t="s">
        <v>1680</v>
      </c>
      <c r="D1671">
        <v>3966</v>
      </c>
      <c r="E1671">
        <v>3966</v>
      </c>
      <c r="F1671">
        <v>3966</v>
      </c>
      <c r="G1671">
        <v>3983</v>
      </c>
      <c r="H1671">
        <v>4014</v>
      </c>
      <c r="I1671">
        <v>3979</v>
      </c>
      <c r="J1671">
        <v>3979</v>
      </c>
      <c r="K1671">
        <v>3961</v>
      </c>
      <c r="L1671">
        <v>3913</v>
      </c>
      <c r="M1671">
        <v>3944</v>
      </c>
      <c r="N1671">
        <v>3977</v>
      </c>
      <c r="O1671" t="str">
        <f>INDEX([1]Opioid_prescription_amounts!$C$2:$E$3144,MATCH(B1671,[1]Opioid_prescription_amounts!$C$2:$C$3144,0),2)</f>
        <v>N/A</v>
      </c>
      <c r="P1671" t="str">
        <f>INDEX([1]Opioid_prescription_amounts!$C$2:$E$3144,MATCH(B1671,[1]Opioid_prescription_amounts!$C$2:$C$3144,0),3)</f>
        <v>N/A</v>
      </c>
      <c r="Q1671" t="s">
        <v>1680</v>
      </c>
    </row>
    <row r="1672" spans="2:17" x14ac:dyDescent="0.25">
      <c r="B1672" t="str">
        <f t="shared" si="29"/>
        <v>Cherry</v>
      </c>
      <c r="C1672" t="s">
        <v>1681</v>
      </c>
      <c r="D1672">
        <v>5713</v>
      </c>
      <c r="E1672">
        <v>5713</v>
      </c>
      <c r="F1672">
        <v>5694</v>
      </c>
      <c r="G1672">
        <v>5730</v>
      </c>
      <c r="H1672">
        <v>5731</v>
      </c>
      <c r="I1672">
        <v>5754</v>
      </c>
      <c r="J1672">
        <v>5741</v>
      </c>
      <c r="K1672">
        <v>5818</v>
      </c>
      <c r="L1672">
        <v>5825</v>
      </c>
      <c r="M1672">
        <v>5807</v>
      </c>
      <c r="N1672">
        <v>5761</v>
      </c>
      <c r="O1672">
        <f>INDEX([1]Opioid_prescription_amounts!$C$2:$E$3144,MATCH(B1672,[1]Opioid_prescription_amounts!$C$2:$C$3144,0),2)</f>
        <v>748</v>
      </c>
      <c r="P1672">
        <f>INDEX([1]Opioid_prescription_amounts!$C$2:$E$3144,MATCH(B1672,[1]Opioid_prescription_amounts!$C$2:$C$3144,0),3)</f>
        <v>901.1</v>
      </c>
      <c r="Q1672" t="s">
        <v>1681</v>
      </c>
    </row>
    <row r="1673" spans="2:17" x14ac:dyDescent="0.25">
      <c r="B1673" t="str">
        <f t="shared" si="29"/>
        <v>Cheyenne</v>
      </c>
      <c r="C1673" t="s">
        <v>1682</v>
      </c>
      <c r="D1673">
        <v>9998</v>
      </c>
      <c r="E1673">
        <v>9998</v>
      </c>
      <c r="F1673">
        <v>9968</v>
      </c>
      <c r="G1673">
        <v>9988</v>
      </c>
      <c r="H1673">
        <v>10072</v>
      </c>
      <c r="I1673">
        <v>10065</v>
      </c>
      <c r="J1673">
        <v>10112</v>
      </c>
      <c r="K1673">
        <v>10136</v>
      </c>
      <c r="L1673">
        <v>10044</v>
      </c>
      <c r="M1673">
        <v>9657</v>
      </c>
      <c r="N1673">
        <v>9310</v>
      </c>
      <c r="O1673">
        <f>INDEX([1]Opioid_prescription_amounts!$C$2:$E$3144,MATCH(B1673,[1]Opioid_prescription_amounts!$C$2:$C$3144,0),2)</f>
        <v>724.3</v>
      </c>
      <c r="P1673">
        <f>INDEX([1]Opioid_prescription_amounts!$C$2:$E$3144,MATCH(B1673,[1]Opioid_prescription_amounts!$C$2:$C$3144,0),3)</f>
        <v>723.6</v>
      </c>
      <c r="Q1673" t="s">
        <v>1682</v>
      </c>
    </row>
    <row r="1674" spans="2:17" x14ac:dyDescent="0.25">
      <c r="B1674" t="str">
        <f t="shared" si="29"/>
        <v>Clay</v>
      </c>
      <c r="C1674" t="s">
        <v>1683</v>
      </c>
      <c r="D1674">
        <v>6542</v>
      </c>
      <c r="E1674">
        <v>6539</v>
      </c>
      <c r="F1674">
        <v>6536</v>
      </c>
      <c r="G1674">
        <v>6453</v>
      </c>
      <c r="H1674">
        <v>6383</v>
      </c>
      <c r="I1674">
        <v>6358</v>
      </c>
      <c r="J1674">
        <v>6314</v>
      </c>
      <c r="K1674">
        <v>6292</v>
      </c>
      <c r="L1674">
        <v>6137</v>
      </c>
      <c r="M1674">
        <v>6204</v>
      </c>
      <c r="N1674">
        <v>6214</v>
      </c>
      <c r="O1674">
        <f>INDEX([1]Opioid_prescription_amounts!$C$2:$E$3144,MATCH(B1674,[1]Opioid_prescription_amounts!$C$2:$C$3144,0),2)</f>
        <v>1196.0999999999999</v>
      </c>
      <c r="P1674">
        <f>INDEX([1]Opioid_prescription_amounts!$C$2:$E$3144,MATCH(B1674,[1]Opioid_prescription_amounts!$C$2:$C$3144,0),3)</f>
        <v>1223.5</v>
      </c>
      <c r="Q1674" t="s">
        <v>1683</v>
      </c>
    </row>
    <row r="1675" spans="2:17" x14ac:dyDescent="0.25">
      <c r="B1675" t="str">
        <f t="shared" si="29"/>
        <v>Colfax</v>
      </c>
      <c r="C1675" t="s">
        <v>1684</v>
      </c>
      <c r="D1675">
        <v>10515</v>
      </c>
      <c r="E1675">
        <v>10515</v>
      </c>
      <c r="F1675">
        <v>10540</v>
      </c>
      <c r="G1675">
        <v>10568</v>
      </c>
      <c r="H1675">
        <v>10553</v>
      </c>
      <c r="I1675">
        <v>10455</v>
      </c>
      <c r="J1675">
        <v>10666</v>
      </c>
      <c r="K1675">
        <v>10734</v>
      </c>
      <c r="L1675">
        <v>10746</v>
      </c>
      <c r="M1675">
        <v>10775</v>
      </c>
      <c r="N1675">
        <v>10881</v>
      </c>
      <c r="O1675" t="str">
        <f>INDEX([1]Opioid_prescription_amounts!$C$2:$E$3144,MATCH(B1675,[1]Opioid_prescription_amounts!$C$2:$C$3144,0),2)</f>
        <v>N/A</v>
      </c>
      <c r="P1675">
        <f>INDEX([1]Opioid_prescription_amounts!$C$2:$E$3144,MATCH(B1675,[1]Opioid_prescription_amounts!$C$2:$C$3144,0),3)</f>
        <v>7.5</v>
      </c>
      <c r="Q1675" t="s">
        <v>1684</v>
      </c>
    </row>
    <row r="1676" spans="2:17" x14ac:dyDescent="0.25">
      <c r="B1676" t="str">
        <f t="shared" si="29"/>
        <v>Cuming</v>
      </c>
      <c r="C1676" t="s">
        <v>1685</v>
      </c>
      <c r="D1676">
        <v>9139</v>
      </c>
      <c r="E1676">
        <v>9139</v>
      </c>
      <c r="F1676">
        <v>9160</v>
      </c>
      <c r="G1676">
        <v>9116</v>
      </c>
      <c r="H1676">
        <v>9082</v>
      </c>
      <c r="I1676">
        <v>9010</v>
      </c>
      <c r="J1676">
        <v>9018</v>
      </c>
      <c r="K1676">
        <v>9077</v>
      </c>
      <c r="L1676">
        <v>8956</v>
      </c>
      <c r="M1676">
        <v>8964</v>
      </c>
      <c r="N1676">
        <v>8940</v>
      </c>
      <c r="O1676">
        <f>INDEX([1]Opioid_prescription_amounts!$C$2:$E$3144,MATCH(B1676,[1]Opioid_prescription_amounts!$C$2:$C$3144,0),2)</f>
        <v>198.4</v>
      </c>
      <c r="P1676">
        <f>INDEX([1]Opioid_prescription_amounts!$C$2:$E$3144,MATCH(B1676,[1]Opioid_prescription_amounts!$C$2:$C$3144,0),3)</f>
        <v>150.69999999999999</v>
      </c>
      <c r="Q1676" t="s">
        <v>1685</v>
      </c>
    </row>
    <row r="1677" spans="2:17" x14ac:dyDescent="0.25">
      <c r="B1677" t="str">
        <f t="shared" si="29"/>
        <v>Custer</v>
      </c>
      <c r="C1677" t="s">
        <v>1686</v>
      </c>
      <c r="D1677">
        <v>10939</v>
      </c>
      <c r="E1677">
        <v>10943</v>
      </c>
      <c r="F1677">
        <v>10910</v>
      </c>
      <c r="G1677">
        <v>10906</v>
      </c>
      <c r="H1677">
        <v>10847</v>
      </c>
      <c r="I1677">
        <v>10832</v>
      </c>
      <c r="J1677">
        <v>10773</v>
      </c>
      <c r="K1677">
        <v>10830</v>
      </c>
      <c r="L1677">
        <v>10827</v>
      </c>
      <c r="M1677">
        <v>10880</v>
      </c>
      <c r="N1677">
        <v>10840</v>
      </c>
      <c r="O1677" t="str">
        <f>INDEX([1]Opioid_prescription_amounts!$C$2:$E$3144,MATCH(B1677,[1]Opioid_prescription_amounts!$C$2:$C$3144,0),2)</f>
        <v>N/A</v>
      </c>
      <c r="P1677" t="str">
        <f>INDEX([1]Opioid_prescription_amounts!$C$2:$E$3144,MATCH(B1677,[1]Opioid_prescription_amounts!$C$2:$C$3144,0),3)</f>
        <v>N/A</v>
      </c>
      <c r="Q1677" t="s">
        <v>1686</v>
      </c>
    </row>
    <row r="1678" spans="2:17" x14ac:dyDescent="0.25">
      <c r="B1678" t="str">
        <f t="shared" si="29"/>
        <v>Dakota</v>
      </c>
      <c r="C1678" t="s">
        <v>1687</v>
      </c>
      <c r="D1678">
        <v>21006</v>
      </c>
      <c r="E1678">
        <v>21006</v>
      </c>
      <c r="F1678">
        <v>21034</v>
      </c>
      <c r="G1678">
        <v>20813</v>
      </c>
      <c r="H1678">
        <v>20722</v>
      </c>
      <c r="I1678">
        <v>20777</v>
      </c>
      <c r="J1678">
        <v>20565</v>
      </c>
      <c r="K1678">
        <v>20566</v>
      </c>
      <c r="L1678">
        <v>20302</v>
      </c>
      <c r="M1678">
        <v>20068</v>
      </c>
      <c r="N1678">
        <v>20083</v>
      </c>
      <c r="O1678">
        <f>INDEX([1]Opioid_prescription_amounts!$C$2:$E$3144,MATCH(B1678,[1]Opioid_prescription_amounts!$C$2:$C$3144,0),2)</f>
        <v>460.8</v>
      </c>
      <c r="P1678">
        <f>INDEX([1]Opioid_prescription_amounts!$C$2:$E$3144,MATCH(B1678,[1]Opioid_prescription_amounts!$C$2:$C$3144,0),3)</f>
        <v>419</v>
      </c>
      <c r="Q1678" t="s">
        <v>1687</v>
      </c>
    </row>
    <row r="1679" spans="2:17" x14ac:dyDescent="0.25">
      <c r="B1679" t="str">
        <f t="shared" si="29"/>
        <v>Dawes</v>
      </c>
      <c r="C1679" t="s">
        <v>1688</v>
      </c>
      <c r="D1679">
        <v>9182</v>
      </c>
      <c r="E1679">
        <v>9182</v>
      </c>
      <c r="F1679">
        <v>9168</v>
      </c>
      <c r="G1679">
        <v>9201</v>
      </c>
      <c r="H1679">
        <v>9132</v>
      </c>
      <c r="I1679">
        <v>9061</v>
      </c>
      <c r="J1679">
        <v>9018</v>
      </c>
      <c r="K1679">
        <v>8954</v>
      </c>
      <c r="L1679">
        <v>8907</v>
      </c>
      <c r="M1679">
        <v>8885</v>
      </c>
      <c r="N1679">
        <v>8716</v>
      </c>
      <c r="O1679">
        <f>INDEX([1]Opioid_prescription_amounts!$C$2:$E$3144,MATCH(B1679,[1]Opioid_prescription_amounts!$C$2:$C$3144,0),2)</f>
        <v>387.1</v>
      </c>
      <c r="P1679">
        <f>INDEX([1]Opioid_prescription_amounts!$C$2:$E$3144,MATCH(B1679,[1]Opioid_prescription_amounts!$C$2:$C$3144,0),3)</f>
        <v>494.7</v>
      </c>
      <c r="Q1679" t="s">
        <v>1688</v>
      </c>
    </row>
    <row r="1680" spans="2:17" x14ac:dyDescent="0.25">
      <c r="B1680" t="str">
        <f t="shared" si="29"/>
        <v>Dawson</v>
      </c>
      <c r="C1680" t="s">
        <v>1689</v>
      </c>
      <c r="D1680">
        <v>24326</v>
      </c>
      <c r="E1680">
        <v>24326</v>
      </c>
      <c r="F1680">
        <v>24314</v>
      </c>
      <c r="G1680">
        <v>24221</v>
      </c>
      <c r="H1680">
        <v>23988</v>
      </c>
      <c r="I1680">
        <v>24029</v>
      </c>
      <c r="J1680">
        <v>23998</v>
      </c>
      <c r="K1680">
        <v>23903</v>
      </c>
      <c r="L1680">
        <v>23765</v>
      </c>
      <c r="M1680">
        <v>23643</v>
      </c>
      <c r="N1680">
        <v>23709</v>
      </c>
      <c r="O1680">
        <f>INDEX([1]Opioid_prescription_amounts!$C$2:$E$3144,MATCH(B1680,[1]Opioid_prescription_amounts!$C$2:$C$3144,0),2)</f>
        <v>1194.3</v>
      </c>
      <c r="P1680">
        <f>INDEX([1]Opioid_prescription_amounts!$C$2:$E$3144,MATCH(B1680,[1]Opioid_prescription_amounts!$C$2:$C$3144,0),3)</f>
        <v>1056.4000000000001</v>
      </c>
      <c r="Q1680" t="s">
        <v>1689</v>
      </c>
    </row>
    <row r="1681" spans="2:17" x14ac:dyDescent="0.25">
      <c r="B1681" t="str">
        <f t="shared" si="29"/>
        <v>Deuel</v>
      </c>
      <c r="C1681" t="s">
        <v>1690</v>
      </c>
      <c r="D1681">
        <v>1941</v>
      </c>
      <c r="E1681">
        <v>1932</v>
      </c>
      <c r="F1681">
        <v>1925</v>
      </c>
      <c r="G1681">
        <v>1957</v>
      </c>
      <c r="H1681">
        <v>1958</v>
      </c>
      <c r="I1681">
        <v>1920</v>
      </c>
      <c r="J1681">
        <v>1926</v>
      </c>
      <c r="K1681">
        <v>1910</v>
      </c>
      <c r="L1681">
        <v>1861</v>
      </c>
      <c r="M1681">
        <v>1868</v>
      </c>
      <c r="N1681">
        <v>1825</v>
      </c>
      <c r="O1681" t="str">
        <f>INDEX([1]Opioid_prescription_amounts!$C$2:$E$3144,MATCH(B1681,[1]Opioid_prescription_amounts!$C$2:$C$3144,0),2)</f>
        <v>N/A</v>
      </c>
      <c r="P1681">
        <f>INDEX([1]Opioid_prescription_amounts!$C$2:$E$3144,MATCH(B1681,[1]Opioid_prescription_amounts!$C$2:$C$3144,0),3)</f>
        <v>19.399999999999999</v>
      </c>
      <c r="Q1681" t="s">
        <v>1690</v>
      </c>
    </row>
    <row r="1682" spans="2:17" x14ac:dyDescent="0.25">
      <c r="B1682" t="str">
        <f t="shared" si="29"/>
        <v>Dixon</v>
      </c>
      <c r="C1682" t="s">
        <v>1691</v>
      </c>
      <c r="D1682">
        <v>6000</v>
      </c>
      <c r="E1682">
        <v>6000</v>
      </c>
      <c r="F1682">
        <v>5985</v>
      </c>
      <c r="G1682">
        <v>5994</v>
      </c>
      <c r="H1682">
        <v>5885</v>
      </c>
      <c r="I1682">
        <v>5811</v>
      </c>
      <c r="J1682">
        <v>5757</v>
      </c>
      <c r="K1682">
        <v>5765</v>
      </c>
      <c r="L1682">
        <v>5738</v>
      </c>
      <c r="M1682">
        <v>5760</v>
      </c>
      <c r="N1682">
        <v>5709</v>
      </c>
      <c r="O1682">
        <f>INDEX([1]Opioid_prescription_amounts!$C$2:$E$3144,MATCH(B1682,[1]Opioid_prescription_amounts!$C$2:$C$3144,0),2)</f>
        <v>72.099999999999994</v>
      </c>
      <c r="P1682">
        <f>INDEX([1]Opioid_prescription_amounts!$C$2:$E$3144,MATCH(B1682,[1]Opioid_prescription_amounts!$C$2:$C$3144,0),3)</f>
        <v>69.099999999999994</v>
      </c>
      <c r="Q1682" t="s">
        <v>1691</v>
      </c>
    </row>
    <row r="1683" spans="2:17" x14ac:dyDescent="0.25">
      <c r="B1683" t="str">
        <f t="shared" si="29"/>
        <v>Dodge</v>
      </c>
      <c r="C1683" t="s">
        <v>1692</v>
      </c>
      <c r="D1683">
        <v>36691</v>
      </c>
      <c r="E1683">
        <v>36685</v>
      </c>
      <c r="F1683">
        <v>36672</v>
      </c>
      <c r="G1683">
        <v>36927</v>
      </c>
      <c r="H1683">
        <v>36587</v>
      </c>
      <c r="I1683">
        <v>36498</v>
      </c>
      <c r="J1683">
        <v>36616</v>
      </c>
      <c r="K1683">
        <v>36560</v>
      </c>
      <c r="L1683">
        <v>36655</v>
      </c>
      <c r="M1683">
        <v>36794</v>
      </c>
      <c r="N1683">
        <v>36791</v>
      </c>
      <c r="O1683">
        <f>INDEX([1]Opioid_prescription_amounts!$C$2:$E$3144,MATCH(B1683,[1]Opioid_prescription_amounts!$C$2:$C$3144,0),2)</f>
        <v>841.7</v>
      </c>
      <c r="P1683">
        <f>INDEX([1]Opioid_prescription_amounts!$C$2:$E$3144,MATCH(B1683,[1]Opioid_prescription_amounts!$C$2:$C$3144,0),3)</f>
        <v>967.8</v>
      </c>
      <c r="Q1683" t="s">
        <v>1692</v>
      </c>
    </row>
    <row r="1684" spans="2:17" x14ac:dyDescent="0.25">
      <c r="B1684" t="str">
        <f t="shared" si="29"/>
        <v>Douglas</v>
      </c>
      <c r="C1684" t="s">
        <v>1693</v>
      </c>
      <c r="D1684">
        <v>517110</v>
      </c>
      <c r="E1684">
        <v>517114</v>
      </c>
      <c r="F1684">
        <v>518570</v>
      </c>
      <c r="G1684">
        <v>524121</v>
      </c>
      <c r="H1684">
        <v>530768</v>
      </c>
      <c r="I1684">
        <v>536783</v>
      </c>
      <c r="J1684">
        <v>543098</v>
      </c>
      <c r="K1684">
        <v>549052</v>
      </c>
      <c r="L1684">
        <v>555358</v>
      </c>
      <c r="M1684">
        <v>560573</v>
      </c>
      <c r="N1684">
        <v>566880</v>
      </c>
      <c r="O1684">
        <f>INDEX([1]Opioid_prescription_amounts!$C$2:$E$3144,MATCH(B1684,[1]Opioid_prescription_amounts!$C$2:$C$3144,0),2)</f>
        <v>546.1</v>
      </c>
      <c r="P1684">
        <f>INDEX([1]Opioid_prescription_amounts!$C$2:$E$3144,MATCH(B1684,[1]Opioid_prescription_amounts!$C$2:$C$3144,0),3)</f>
        <v>404.5</v>
      </c>
      <c r="Q1684" t="s">
        <v>1693</v>
      </c>
    </row>
    <row r="1685" spans="2:17" x14ac:dyDescent="0.25">
      <c r="B1685" t="str">
        <f t="shared" si="29"/>
        <v>Dundy</v>
      </c>
      <c r="C1685" t="s">
        <v>1694</v>
      </c>
      <c r="D1685">
        <v>2008</v>
      </c>
      <c r="E1685">
        <v>2008</v>
      </c>
      <c r="F1685">
        <v>2008</v>
      </c>
      <c r="G1685">
        <v>1976</v>
      </c>
      <c r="H1685">
        <v>1980</v>
      </c>
      <c r="I1685">
        <v>1957</v>
      </c>
      <c r="J1685">
        <v>1865</v>
      </c>
      <c r="K1685">
        <v>1773</v>
      </c>
      <c r="L1685">
        <v>1810</v>
      </c>
      <c r="M1685">
        <v>1793</v>
      </c>
      <c r="N1685">
        <v>1770</v>
      </c>
      <c r="O1685">
        <f>INDEX([1]Opioid_prescription_amounts!$C$2:$E$3144,MATCH(B1685,[1]Opioid_prescription_amounts!$C$2:$C$3144,0),2)</f>
        <v>1080.5999999999999</v>
      </c>
      <c r="P1685">
        <f>INDEX([1]Opioid_prescription_amounts!$C$2:$E$3144,MATCH(B1685,[1]Opioid_prescription_amounts!$C$2:$C$3144,0),3)</f>
        <v>1541.7</v>
      </c>
      <c r="Q1685" t="s">
        <v>1694</v>
      </c>
    </row>
    <row r="1686" spans="2:17" x14ac:dyDescent="0.25">
      <c r="B1686" t="str">
        <f t="shared" si="29"/>
        <v>Fillmore</v>
      </c>
      <c r="C1686" t="s">
        <v>1695</v>
      </c>
      <c r="D1686">
        <v>5890</v>
      </c>
      <c r="E1686">
        <v>5890</v>
      </c>
      <c r="F1686">
        <v>5871</v>
      </c>
      <c r="G1686">
        <v>5827</v>
      </c>
      <c r="H1686">
        <v>5714</v>
      </c>
      <c r="I1686">
        <v>5637</v>
      </c>
      <c r="J1686">
        <v>5603</v>
      </c>
      <c r="K1686">
        <v>5554</v>
      </c>
      <c r="L1686">
        <v>5623</v>
      </c>
      <c r="M1686">
        <v>5564</v>
      </c>
      <c r="N1686">
        <v>5527</v>
      </c>
      <c r="O1686">
        <f>INDEX([1]Opioid_prescription_amounts!$C$2:$E$3144,MATCH(B1686,[1]Opioid_prescription_amounts!$C$2:$C$3144,0),2)</f>
        <v>125.6</v>
      </c>
      <c r="P1686">
        <f>INDEX([1]Opioid_prescription_amounts!$C$2:$E$3144,MATCH(B1686,[1]Opioid_prescription_amounts!$C$2:$C$3144,0),3)</f>
        <v>209.5</v>
      </c>
      <c r="Q1686" t="s">
        <v>1695</v>
      </c>
    </row>
    <row r="1687" spans="2:17" x14ac:dyDescent="0.25">
      <c r="B1687" t="str">
        <f t="shared" si="29"/>
        <v>Franklin</v>
      </c>
      <c r="C1687" t="s">
        <v>1696</v>
      </c>
      <c r="D1687">
        <v>3225</v>
      </c>
      <c r="E1687">
        <v>3225</v>
      </c>
      <c r="F1687">
        <v>3244</v>
      </c>
      <c r="G1687">
        <v>3204</v>
      </c>
      <c r="H1687">
        <v>3182</v>
      </c>
      <c r="I1687">
        <v>3063</v>
      </c>
      <c r="J1687">
        <v>3048</v>
      </c>
      <c r="K1687">
        <v>2977</v>
      </c>
      <c r="L1687">
        <v>2994</v>
      </c>
      <c r="M1687">
        <v>2988</v>
      </c>
      <c r="N1687">
        <v>3023</v>
      </c>
      <c r="O1687">
        <f>INDEX([1]Opioid_prescription_amounts!$C$2:$E$3144,MATCH(B1687,[1]Opioid_prescription_amounts!$C$2:$C$3144,0),2)</f>
        <v>1536.5</v>
      </c>
      <c r="P1687">
        <f>INDEX([1]Opioid_prescription_amounts!$C$2:$E$3144,MATCH(B1687,[1]Opioid_prescription_amounts!$C$2:$C$3144,0),3)</f>
        <v>1934.2</v>
      </c>
      <c r="Q1687" t="s">
        <v>1696</v>
      </c>
    </row>
    <row r="1688" spans="2:17" x14ac:dyDescent="0.25">
      <c r="B1688" t="str">
        <f t="shared" si="29"/>
        <v>Frontier</v>
      </c>
      <c r="C1688" t="s">
        <v>1697</v>
      </c>
      <c r="D1688">
        <v>2756</v>
      </c>
      <c r="E1688">
        <v>2756</v>
      </c>
      <c r="F1688">
        <v>2760</v>
      </c>
      <c r="G1688">
        <v>2714</v>
      </c>
      <c r="H1688">
        <v>2719</v>
      </c>
      <c r="I1688">
        <v>2716</v>
      </c>
      <c r="J1688">
        <v>2722</v>
      </c>
      <c r="K1688">
        <v>2632</v>
      </c>
      <c r="L1688">
        <v>2647</v>
      </c>
      <c r="M1688">
        <v>2626</v>
      </c>
      <c r="N1688">
        <v>2608</v>
      </c>
      <c r="O1688" t="str">
        <f>INDEX([1]Opioid_prescription_amounts!$C$2:$E$3144,MATCH(B1688,[1]Opioid_prescription_amounts!$C$2:$C$3144,0),2)</f>
        <v>N/A</v>
      </c>
      <c r="P1688" t="str">
        <f>INDEX([1]Opioid_prescription_amounts!$C$2:$E$3144,MATCH(B1688,[1]Opioid_prescription_amounts!$C$2:$C$3144,0),3)</f>
        <v>N/A</v>
      </c>
      <c r="Q1688" t="s">
        <v>1697</v>
      </c>
    </row>
    <row r="1689" spans="2:17" x14ac:dyDescent="0.25">
      <c r="B1689" t="str">
        <f t="shared" si="29"/>
        <v>Furnas</v>
      </c>
      <c r="C1689" t="s">
        <v>1698</v>
      </c>
      <c r="D1689">
        <v>4959</v>
      </c>
      <c r="E1689">
        <v>4959</v>
      </c>
      <c r="F1689">
        <v>4945</v>
      </c>
      <c r="G1689">
        <v>4915</v>
      </c>
      <c r="H1689">
        <v>4883</v>
      </c>
      <c r="I1689">
        <v>4830</v>
      </c>
      <c r="J1689">
        <v>4852</v>
      </c>
      <c r="K1689">
        <v>4830</v>
      </c>
      <c r="L1689">
        <v>4763</v>
      </c>
      <c r="M1689">
        <v>4768</v>
      </c>
      <c r="N1689">
        <v>4715</v>
      </c>
      <c r="O1689" t="str">
        <f>INDEX([1]Opioid_prescription_amounts!$C$2:$E$3144,MATCH(B1689,[1]Opioid_prescription_amounts!$C$2:$C$3144,0),2)</f>
        <v>N/A</v>
      </c>
      <c r="P1689">
        <f>INDEX([1]Opioid_prescription_amounts!$C$2:$E$3144,MATCH(B1689,[1]Opioid_prescription_amounts!$C$2:$C$3144,0),3)</f>
        <v>26</v>
      </c>
      <c r="Q1689" t="s">
        <v>1698</v>
      </c>
    </row>
    <row r="1690" spans="2:17" x14ac:dyDescent="0.25">
      <c r="B1690" t="str">
        <f t="shared" si="29"/>
        <v>Gage</v>
      </c>
      <c r="C1690" t="s">
        <v>1699</v>
      </c>
      <c r="D1690">
        <v>22311</v>
      </c>
      <c r="E1690">
        <v>22311</v>
      </c>
      <c r="F1690">
        <v>22269</v>
      </c>
      <c r="G1690">
        <v>21906</v>
      </c>
      <c r="H1690">
        <v>21651</v>
      </c>
      <c r="I1690">
        <v>21766</v>
      </c>
      <c r="J1690">
        <v>21555</v>
      </c>
      <c r="K1690">
        <v>21706</v>
      </c>
      <c r="L1690">
        <v>21608</v>
      </c>
      <c r="M1690">
        <v>21615</v>
      </c>
      <c r="N1690">
        <v>21493</v>
      </c>
      <c r="O1690">
        <f>INDEX([1]Opioid_prescription_amounts!$C$2:$E$3144,MATCH(B1690,[1]Opioid_prescription_amounts!$C$2:$C$3144,0),2)</f>
        <v>587.70000000000005</v>
      </c>
      <c r="P1690">
        <f>INDEX([1]Opioid_prescription_amounts!$C$2:$E$3144,MATCH(B1690,[1]Opioid_prescription_amounts!$C$2:$C$3144,0),3)</f>
        <v>461.6</v>
      </c>
      <c r="Q1690" t="s">
        <v>1699</v>
      </c>
    </row>
    <row r="1691" spans="2:17" x14ac:dyDescent="0.25">
      <c r="B1691" t="str">
        <f t="shared" si="29"/>
        <v>Garden</v>
      </c>
      <c r="C1691" t="s">
        <v>1700</v>
      </c>
      <c r="D1691">
        <v>2057</v>
      </c>
      <c r="E1691">
        <v>2057</v>
      </c>
      <c r="F1691">
        <v>2075</v>
      </c>
      <c r="G1691">
        <v>2062</v>
      </c>
      <c r="H1691">
        <v>1982</v>
      </c>
      <c r="I1691">
        <v>1923</v>
      </c>
      <c r="J1691">
        <v>1908</v>
      </c>
      <c r="K1691">
        <v>1916</v>
      </c>
      <c r="L1691">
        <v>1907</v>
      </c>
      <c r="M1691">
        <v>1897</v>
      </c>
      <c r="N1691">
        <v>1897</v>
      </c>
      <c r="O1691">
        <f>INDEX([1]Opioid_prescription_amounts!$C$2:$E$3144,MATCH(B1691,[1]Opioid_prescription_amounts!$C$2:$C$3144,0),2)</f>
        <v>550.70000000000005</v>
      </c>
      <c r="P1691">
        <f>INDEX([1]Opioid_prescription_amounts!$C$2:$E$3144,MATCH(B1691,[1]Opioid_prescription_amounts!$C$2:$C$3144,0),3)</f>
        <v>1047.5</v>
      </c>
      <c r="Q1691" t="s">
        <v>1700</v>
      </c>
    </row>
    <row r="1692" spans="2:17" x14ac:dyDescent="0.25">
      <c r="B1692" t="str">
        <f t="shared" si="29"/>
        <v>Garfield</v>
      </c>
      <c r="C1692" t="s">
        <v>1701</v>
      </c>
      <c r="D1692">
        <v>2049</v>
      </c>
      <c r="E1692">
        <v>2049</v>
      </c>
      <c r="F1692">
        <v>2035</v>
      </c>
      <c r="G1692">
        <v>2010</v>
      </c>
      <c r="H1692">
        <v>1994</v>
      </c>
      <c r="I1692">
        <v>2022</v>
      </c>
      <c r="J1692">
        <v>2000</v>
      </c>
      <c r="K1692">
        <v>2014</v>
      </c>
      <c r="L1692">
        <v>1994</v>
      </c>
      <c r="M1692">
        <v>1999</v>
      </c>
      <c r="N1692">
        <v>1987</v>
      </c>
      <c r="O1692">
        <f>INDEX([1]Opioid_prescription_amounts!$C$2:$E$3144,MATCH(B1692,[1]Opioid_prescription_amounts!$C$2:$C$3144,0),2)</f>
        <v>664.6</v>
      </c>
      <c r="P1692">
        <f>INDEX([1]Opioid_prescription_amounts!$C$2:$E$3144,MATCH(B1692,[1]Opioid_prescription_amounts!$C$2:$C$3144,0),3)</f>
        <v>513.20000000000005</v>
      </c>
      <c r="Q1692" t="s">
        <v>1701</v>
      </c>
    </row>
    <row r="1693" spans="2:17" x14ac:dyDescent="0.25">
      <c r="B1693" t="str">
        <f t="shared" si="29"/>
        <v>Gosper</v>
      </c>
      <c r="C1693" t="s">
        <v>1702</v>
      </c>
      <c r="D1693">
        <v>2044</v>
      </c>
      <c r="E1693">
        <v>2044</v>
      </c>
      <c r="F1693">
        <v>2040</v>
      </c>
      <c r="G1693">
        <v>1991</v>
      </c>
      <c r="H1693">
        <v>2079</v>
      </c>
      <c r="I1693">
        <v>2017</v>
      </c>
      <c r="J1693">
        <v>2004</v>
      </c>
      <c r="K1693">
        <v>2025</v>
      </c>
      <c r="L1693">
        <v>2025</v>
      </c>
      <c r="M1693">
        <v>2027</v>
      </c>
      <c r="N1693">
        <v>1996</v>
      </c>
      <c r="O1693" t="str">
        <f>INDEX([1]Opioid_prescription_amounts!$C$2:$E$3144,MATCH(B1693,[1]Opioid_prescription_amounts!$C$2:$C$3144,0),2)</f>
        <v>N/A</v>
      </c>
      <c r="P1693" t="str">
        <f>INDEX([1]Opioid_prescription_amounts!$C$2:$E$3144,MATCH(B1693,[1]Opioid_prescription_amounts!$C$2:$C$3144,0),3)</f>
        <v>N/A</v>
      </c>
      <c r="Q1693" t="s">
        <v>1702</v>
      </c>
    </row>
    <row r="1694" spans="2:17" x14ac:dyDescent="0.25">
      <c r="B1694" t="str">
        <f t="shared" si="29"/>
        <v>Grant</v>
      </c>
      <c r="C1694" t="s">
        <v>1703</v>
      </c>
      <c r="D1694">
        <v>614</v>
      </c>
      <c r="E1694">
        <v>614</v>
      </c>
      <c r="F1694">
        <v>613</v>
      </c>
      <c r="G1694">
        <v>634</v>
      </c>
      <c r="H1694">
        <v>625</v>
      </c>
      <c r="I1694">
        <v>633</v>
      </c>
      <c r="J1694">
        <v>626</v>
      </c>
      <c r="K1694">
        <v>646</v>
      </c>
      <c r="L1694">
        <v>665</v>
      </c>
      <c r="M1694">
        <v>649</v>
      </c>
      <c r="N1694">
        <v>660</v>
      </c>
      <c r="O1694">
        <f>INDEX([1]Opioid_prescription_amounts!$C$2:$E$3144,MATCH(B1694,[1]Opioid_prescription_amounts!$C$2:$C$3144,0),2)</f>
        <v>212.6</v>
      </c>
      <c r="P1694">
        <f>INDEX([1]Opioid_prescription_amounts!$C$2:$E$3144,MATCH(B1694,[1]Opioid_prescription_amounts!$C$2:$C$3144,0),3)</f>
        <v>735.9</v>
      </c>
      <c r="Q1694" t="s">
        <v>1703</v>
      </c>
    </row>
    <row r="1695" spans="2:17" x14ac:dyDescent="0.25">
      <c r="B1695" t="str">
        <f t="shared" si="29"/>
        <v>Greeley</v>
      </c>
      <c r="C1695" t="s">
        <v>1704</v>
      </c>
      <c r="D1695">
        <v>2538</v>
      </c>
      <c r="E1695">
        <v>2538</v>
      </c>
      <c r="F1695">
        <v>2546</v>
      </c>
      <c r="G1695">
        <v>2535</v>
      </c>
      <c r="H1695">
        <v>2464</v>
      </c>
      <c r="I1695">
        <v>2483</v>
      </c>
      <c r="J1695">
        <v>2483</v>
      </c>
      <c r="K1695">
        <v>2435</v>
      </c>
      <c r="L1695">
        <v>2401</v>
      </c>
      <c r="M1695">
        <v>2377</v>
      </c>
      <c r="N1695">
        <v>2356</v>
      </c>
      <c r="O1695">
        <f>INDEX([1]Opioid_prescription_amounts!$C$2:$E$3144,MATCH(B1695,[1]Opioid_prescription_amounts!$C$2:$C$3144,0),2)</f>
        <v>1526.7</v>
      </c>
      <c r="P1695">
        <f>INDEX([1]Opioid_prescription_amounts!$C$2:$E$3144,MATCH(B1695,[1]Opioid_prescription_amounts!$C$2:$C$3144,0),3)</f>
        <v>1168</v>
      </c>
      <c r="Q1695" t="s">
        <v>1704</v>
      </c>
    </row>
    <row r="1696" spans="2:17" x14ac:dyDescent="0.25">
      <c r="B1696" t="str">
        <f t="shared" si="29"/>
        <v>Hall</v>
      </c>
      <c r="C1696" t="s">
        <v>1705</v>
      </c>
      <c r="D1696">
        <v>58607</v>
      </c>
      <c r="E1696">
        <v>58607</v>
      </c>
      <c r="F1696">
        <v>58800</v>
      </c>
      <c r="G1696">
        <v>59485</v>
      </c>
      <c r="H1696">
        <v>60094</v>
      </c>
      <c r="I1696">
        <v>60490</v>
      </c>
      <c r="J1696">
        <v>61104</v>
      </c>
      <c r="K1696">
        <v>61149</v>
      </c>
      <c r="L1696">
        <v>61477</v>
      </c>
      <c r="M1696">
        <v>61377</v>
      </c>
      <c r="N1696">
        <v>61607</v>
      </c>
      <c r="O1696">
        <f>INDEX([1]Opioid_prescription_amounts!$C$2:$E$3144,MATCH(B1696,[1]Opioid_prescription_amounts!$C$2:$C$3144,0),2)</f>
        <v>757.6</v>
      </c>
      <c r="P1696">
        <f>INDEX([1]Opioid_prescription_amounts!$C$2:$E$3144,MATCH(B1696,[1]Opioid_prescription_amounts!$C$2:$C$3144,0),3)</f>
        <v>732.4</v>
      </c>
      <c r="Q1696" t="s">
        <v>1705</v>
      </c>
    </row>
    <row r="1697" spans="2:17" x14ac:dyDescent="0.25">
      <c r="B1697" t="str">
        <f t="shared" si="29"/>
        <v>Hamilton</v>
      </c>
      <c r="C1697" t="s">
        <v>1706</v>
      </c>
      <c r="D1697">
        <v>9124</v>
      </c>
      <c r="E1697">
        <v>9114</v>
      </c>
      <c r="F1697">
        <v>9127</v>
      </c>
      <c r="G1697">
        <v>9077</v>
      </c>
      <c r="H1697">
        <v>9040</v>
      </c>
      <c r="I1697">
        <v>9123</v>
      </c>
      <c r="J1697">
        <v>9102</v>
      </c>
      <c r="K1697">
        <v>9140</v>
      </c>
      <c r="L1697">
        <v>9157</v>
      </c>
      <c r="M1697">
        <v>9210</v>
      </c>
      <c r="N1697">
        <v>9280</v>
      </c>
      <c r="O1697">
        <f>INDEX([1]Opioid_prescription_amounts!$C$2:$E$3144,MATCH(B1697,[1]Opioid_prescription_amounts!$C$2:$C$3144,0),2)</f>
        <v>624.79999999999995</v>
      </c>
      <c r="P1697">
        <f>INDEX([1]Opioid_prescription_amounts!$C$2:$E$3144,MATCH(B1697,[1]Opioid_prescription_amounts!$C$2:$C$3144,0),3)</f>
        <v>300.39999999999998</v>
      </c>
      <c r="Q1697" t="s">
        <v>1706</v>
      </c>
    </row>
    <row r="1698" spans="2:17" x14ac:dyDescent="0.25">
      <c r="B1698" t="str">
        <f t="shared" si="29"/>
        <v>Harlan</v>
      </c>
      <c r="C1698" t="s">
        <v>1707</v>
      </c>
      <c r="D1698">
        <v>3423</v>
      </c>
      <c r="E1698">
        <v>3417</v>
      </c>
      <c r="F1698">
        <v>3422</v>
      </c>
      <c r="G1698">
        <v>3435</v>
      </c>
      <c r="H1698">
        <v>3411</v>
      </c>
      <c r="I1698">
        <v>3487</v>
      </c>
      <c r="J1698">
        <v>3468</v>
      </c>
      <c r="K1698">
        <v>3442</v>
      </c>
      <c r="L1698">
        <v>3452</v>
      </c>
      <c r="M1698">
        <v>3428</v>
      </c>
      <c r="N1698">
        <v>3401</v>
      </c>
      <c r="O1698">
        <f>INDEX([1]Opioid_prescription_amounts!$C$2:$E$3144,MATCH(B1698,[1]Opioid_prescription_amounts!$C$2:$C$3144,0),2)</f>
        <v>1194.5999999999999</v>
      </c>
      <c r="P1698">
        <f>INDEX([1]Opioid_prescription_amounts!$C$2:$E$3144,MATCH(B1698,[1]Opioid_prescription_amounts!$C$2:$C$3144,0),3)</f>
        <v>995.7</v>
      </c>
      <c r="Q1698" t="s">
        <v>1707</v>
      </c>
    </row>
    <row r="1699" spans="2:17" x14ac:dyDescent="0.25">
      <c r="B1699" t="str">
        <f t="shared" si="29"/>
        <v>Hayes</v>
      </c>
      <c r="C1699" t="s">
        <v>1708</v>
      </c>
      <c r="D1699">
        <v>967</v>
      </c>
      <c r="E1699">
        <v>960</v>
      </c>
      <c r="F1699">
        <v>956</v>
      </c>
      <c r="G1699">
        <v>952</v>
      </c>
      <c r="H1699">
        <v>919</v>
      </c>
      <c r="I1699">
        <v>947</v>
      </c>
      <c r="J1699">
        <v>910</v>
      </c>
      <c r="K1699">
        <v>915</v>
      </c>
      <c r="L1699">
        <v>890</v>
      </c>
      <c r="M1699">
        <v>893</v>
      </c>
      <c r="N1699">
        <v>916</v>
      </c>
      <c r="O1699" t="str">
        <f>INDEX([1]Opioid_prescription_amounts!$C$2:$E$3144,MATCH(B1699,[1]Opioid_prescription_amounts!$C$2:$C$3144,0),2)</f>
        <v>N/A</v>
      </c>
      <c r="P1699" t="str">
        <f>INDEX([1]Opioid_prescription_amounts!$C$2:$E$3144,MATCH(B1699,[1]Opioid_prescription_amounts!$C$2:$C$3144,0),3)</f>
        <v>N/A</v>
      </c>
      <c r="Q1699" t="s">
        <v>1708</v>
      </c>
    </row>
    <row r="1700" spans="2:17" x14ac:dyDescent="0.25">
      <c r="B1700" t="str">
        <f t="shared" si="29"/>
        <v>Hitchcock</v>
      </c>
      <c r="C1700" t="s">
        <v>1709</v>
      </c>
      <c r="D1700">
        <v>2908</v>
      </c>
      <c r="E1700">
        <v>2908</v>
      </c>
      <c r="F1700">
        <v>2901</v>
      </c>
      <c r="G1700">
        <v>2861</v>
      </c>
      <c r="H1700">
        <v>2877</v>
      </c>
      <c r="I1700">
        <v>2857</v>
      </c>
      <c r="J1700">
        <v>2882</v>
      </c>
      <c r="K1700">
        <v>2883</v>
      </c>
      <c r="L1700">
        <v>2831</v>
      </c>
      <c r="M1700">
        <v>2815</v>
      </c>
      <c r="N1700">
        <v>2806</v>
      </c>
      <c r="O1700" t="str">
        <f>INDEX([1]Opioid_prescription_amounts!$C$2:$E$3144,MATCH(B1700,[1]Opioid_prescription_amounts!$C$2:$C$3144,0),2)</f>
        <v>N/A</v>
      </c>
      <c r="P1700" t="str">
        <f>INDEX([1]Opioid_prescription_amounts!$C$2:$E$3144,MATCH(B1700,[1]Opioid_prescription_amounts!$C$2:$C$3144,0),3)</f>
        <v>N/A</v>
      </c>
      <c r="Q1700" t="s">
        <v>1709</v>
      </c>
    </row>
    <row r="1701" spans="2:17" x14ac:dyDescent="0.25">
      <c r="B1701" t="str">
        <f t="shared" si="29"/>
        <v>Holt</v>
      </c>
      <c r="C1701" t="s">
        <v>1710</v>
      </c>
      <c r="D1701">
        <v>10435</v>
      </c>
      <c r="E1701">
        <v>10435</v>
      </c>
      <c r="F1701">
        <v>10434</v>
      </c>
      <c r="G1701">
        <v>10442</v>
      </c>
      <c r="H1701">
        <v>10376</v>
      </c>
      <c r="I1701">
        <v>10382</v>
      </c>
      <c r="J1701">
        <v>10361</v>
      </c>
      <c r="K1701">
        <v>10268</v>
      </c>
      <c r="L1701">
        <v>10230</v>
      </c>
      <c r="M1701">
        <v>10186</v>
      </c>
      <c r="N1701">
        <v>10178</v>
      </c>
      <c r="O1701" t="str">
        <f>INDEX([1]Opioid_prescription_amounts!$C$2:$E$3144,MATCH(B1701,[1]Opioid_prescription_amounts!$C$2:$C$3144,0),2)</f>
        <v>N/A</v>
      </c>
      <c r="P1701" t="str">
        <f>INDEX([1]Opioid_prescription_amounts!$C$2:$E$3144,MATCH(B1701,[1]Opioid_prescription_amounts!$C$2:$C$3144,0),3)</f>
        <v>N/A</v>
      </c>
      <c r="Q1701" t="s">
        <v>1710</v>
      </c>
    </row>
    <row r="1702" spans="2:17" x14ac:dyDescent="0.25">
      <c r="B1702" t="str">
        <f t="shared" si="29"/>
        <v>Hooker</v>
      </c>
      <c r="C1702" t="s">
        <v>1711</v>
      </c>
      <c r="D1702">
        <v>736</v>
      </c>
      <c r="E1702">
        <v>736</v>
      </c>
      <c r="F1702">
        <v>737</v>
      </c>
      <c r="G1702">
        <v>743</v>
      </c>
      <c r="H1702">
        <v>718</v>
      </c>
      <c r="I1702">
        <v>731</v>
      </c>
      <c r="J1702">
        <v>722</v>
      </c>
      <c r="K1702">
        <v>714</v>
      </c>
      <c r="L1702">
        <v>683</v>
      </c>
      <c r="M1702">
        <v>668</v>
      </c>
      <c r="N1702">
        <v>682</v>
      </c>
      <c r="O1702" t="str">
        <f>INDEX([1]Opioid_prescription_amounts!$C$2:$E$3144,MATCH(B1702,[1]Opioid_prescription_amounts!$C$2:$C$3144,0),2)</f>
        <v>N/A</v>
      </c>
      <c r="P1702" t="str">
        <f>INDEX([1]Opioid_prescription_amounts!$C$2:$E$3144,MATCH(B1702,[1]Opioid_prescription_amounts!$C$2:$C$3144,0),3)</f>
        <v>N/A</v>
      </c>
      <c r="Q1702" t="s">
        <v>1711</v>
      </c>
    </row>
    <row r="1703" spans="2:17" x14ac:dyDescent="0.25">
      <c r="B1703" t="str">
        <f t="shared" si="29"/>
        <v>Howard</v>
      </c>
      <c r="C1703" t="s">
        <v>1712</v>
      </c>
      <c r="D1703">
        <v>6274</v>
      </c>
      <c r="E1703">
        <v>6274</v>
      </c>
      <c r="F1703">
        <v>6279</v>
      </c>
      <c r="G1703">
        <v>6295</v>
      </c>
      <c r="H1703">
        <v>6298</v>
      </c>
      <c r="I1703">
        <v>6337</v>
      </c>
      <c r="J1703">
        <v>6352</v>
      </c>
      <c r="K1703">
        <v>6382</v>
      </c>
      <c r="L1703">
        <v>6407</v>
      </c>
      <c r="M1703">
        <v>6414</v>
      </c>
      <c r="N1703">
        <v>6468</v>
      </c>
      <c r="O1703">
        <f>INDEX([1]Opioid_prescription_amounts!$C$2:$E$3144,MATCH(B1703,[1]Opioid_prescription_amounts!$C$2:$C$3144,0),2)</f>
        <v>1161.0999999999999</v>
      </c>
      <c r="P1703">
        <f>INDEX([1]Opioid_prescription_amounts!$C$2:$E$3144,MATCH(B1703,[1]Opioid_prescription_amounts!$C$2:$C$3144,0),3)</f>
        <v>1057.5999999999999</v>
      </c>
      <c r="Q1703" t="s">
        <v>1712</v>
      </c>
    </row>
    <row r="1704" spans="2:17" x14ac:dyDescent="0.25">
      <c r="B1704" t="str">
        <f t="shared" si="29"/>
        <v>Jefferson</v>
      </c>
      <c r="C1704" t="s">
        <v>1713</v>
      </c>
      <c r="D1704">
        <v>7547</v>
      </c>
      <c r="E1704">
        <v>7547</v>
      </c>
      <c r="F1704">
        <v>7521</v>
      </c>
      <c r="G1704">
        <v>7550</v>
      </c>
      <c r="H1704">
        <v>7533</v>
      </c>
      <c r="I1704">
        <v>7512</v>
      </c>
      <c r="J1704">
        <v>7299</v>
      </c>
      <c r="K1704">
        <v>7213</v>
      </c>
      <c r="L1704">
        <v>7166</v>
      </c>
      <c r="M1704">
        <v>7164</v>
      </c>
      <c r="N1704">
        <v>7097</v>
      </c>
      <c r="O1704">
        <f>INDEX([1]Opioid_prescription_amounts!$C$2:$E$3144,MATCH(B1704,[1]Opioid_prescription_amounts!$C$2:$C$3144,0),2)</f>
        <v>1147.5</v>
      </c>
      <c r="P1704">
        <f>INDEX([1]Opioid_prescription_amounts!$C$2:$E$3144,MATCH(B1704,[1]Opioid_prescription_amounts!$C$2:$C$3144,0),3)</f>
        <v>1039.0999999999999</v>
      </c>
      <c r="Q1704" t="s">
        <v>1713</v>
      </c>
    </row>
    <row r="1705" spans="2:17" x14ac:dyDescent="0.25">
      <c r="B1705" t="str">
        <f t="shared" si="29"/>
        <v>Johnson</v>
      </c>
      <c r="C1705" t="s">
        <v>1714</v>
      </c>
      <c r="D1705">
        <v>5217</v>
      </c>
      <c r="E1705">
        <v>5217</v>
      </c>
      <c r="F1705">
        <v>5233</v>
      </c>
      <c r="G1705">
        <v>5217</v>
      </c>
      <c r="H1705">
        <v>5185</v>
      </c>
      <c r="I1705">
        <v>5166</v>
      </c>
      <c r="J1705">
        <v>5221</v>
      </c>
      <c r="K1705">
        <v>5240</v>
      </c>
      <c r="L1705">
        <v>5214</v>
      </c>
      <c r="M1705">
        <v>5176</v>
      </c>
      <c r="N1705">
        <v>5134</v>
      </c>
      <c r="O1705">
        <f>INDEX([1]Opioid_prescription_amounts!$C$2:$E$3144,MATCH(B1705,[1]Opioid_prescription_amounts!$C$2:$C$3144,0),2)</f>
        <v>374.1</v>
      </c>
      <c r="P1705">
        <f>INDEX([1]Opioid_prescription_amounts!$C$2:$E$3144,MATCH(B1705,[1]Opioid_prescription_amounts!$C$2:$C$3144,0),3)</f>
        <v>1113.9000000000001</v>
      </c>
      <c r="Q1705" t="s">
        <v>1714</v>
      </c>
    </row>
    <row r="1706" spans="2:17" x14ac:dyDescent="0.25">
      <c r="B1706" t="str">
        <f t="shared" si="29"/>
        <v>Kearney</v>
      </c>
      <c r="C1706" t="s">
        <v>1715</v>
      </c>
      <c r="D1706">
        <v>6489</v>
      </c>
      <c r="E1706">
        <v>6489</v>
      </c>
      <c r="F1706">
        <v>6477</v>
      </c>
      <c r="G1706">
        <v>6546</v>
      </c>
      <c r="H1706">
        <v>6508</v>
      </c>
      <c r="I1706">
        <v>6485</v>
      </c>
      <c r="J1706">
        <v>6587</v>
      </c>
      <c r="K1706">
        <v>6556</v>
      </c>
      <c r="L1706">
        <v>6558</v>
      </c>
      <c r="M1706">
        <v>6513</v>
      </c>
      <c r="N1706">
        <v>6544</v>
      </c>
      <c r="O1706">
        <f>INDEX([1]Opioid_prescription_amounts!$C$2:$E$3144,MATCH(B1706,[1]Opioid_prescription_amounts!$C$2:$C$3144,0),2)</f>
        <v>386.3</v>
      </c>
      <c r="P1706">
        <f>INDEX([1]Opioid_prescription_amounts!$C$2:$E$3144,MATCH(B1706,[1]Opioid_prescription_amounts!$C$2:$C$3144,0),3)</f>
        <v>437.2</v>
      </c>
      <c r="Q1706" t="s">
        <v>1715</v>
      </c>
    </row>
    <row r="1707" spans="2:17" x14ac:dyDescent="0.25">
      <c r="B1707" t="str">
        <f t="shared" si="29"/>
        <v>Keith</v>
      </c>
      <c r="C1707" t="s">
        <v>1716</v>
      </c>
      <c r="D1707">
        <v>8368</v>
      </c>
      <c r="E1707">
        <v>8368</v>
      </c>
      <c r="F1707">
        <v>8354</v>
      </c>
      <c r="G1707">
        <v>8237</v>
      </c>
      <c r="H1707">
        <v>8220</v>
      </c>
      <c r="I1707">
        <v>8154</v>
      </c>
      <c r="J1707">
        <v>8170</v>
      </c>
      <c r="K1707">
        <v>8132</v>
      </c>
      <c r="L1707">
        <v>8092</v>
      </c>
      <c r="M1707">
        <v>8078</v>
      </c>
      <c r="N1707">
        <v>8021</v>
      </c>
      <c r="O1707">
        <f>INDEX([1]Opioid_prescription_amounts!$C$2:$E$3144,MATCH(B1707,[1]Opioid_prescription_amounts!$C$2:$C$3144,0),2)</f>
        <v>1122.4000000000001</v>
      </c>
      <c r="P1707">
        <f>INDEX([1]Opioid_prescription_amounts!$C$2:$E$3144,MATCH(B1707,[1]Opioid_prescription_amounts!$C$2:$C$3144,0),3)</f>
        <v>1182.9000000000001</v>
      </c>
      <c r="Q1707" t="s">
        <v>1716</v>
      </c>
    </row>
    <row r="1708" spans="2:17" x14ac:dyDescent="0.25">
      <c r="B1708" t="str">
        <f t="shared" si="29"/>
        <v>Keya Paha</v>
      </c>
      <c r="C1708" t="s">
        <v>1717</v>
      </c>
      <c r="D1708">
        <v>824</v>
      </c>
      <c r="E1708">
        <v>824</v>
      </c>
      <c r="F1708">
        <v>824</v>
      </c>
      <c r="G1708">
        <v>819</v>
      </c>
      <c r="H1708">
        <v>797</v>
      </c>
      <c r="I1708">
        <v>790</v>
      </c>
      <c r="J1708">
        <v>795</v>
      </c>
      <c r="K1708">
        <v>797</v>
      </c>
      <c r="L1708">
        <v>792</v>
      </c>
      <c r="M1708">
        <v>793</v>
      </c>
      <c r="N1708">
        <v>810</v>
      </c>
      <c r="O1708" t="str">
        <f>INDEX([1]Opioid_prescription_amounts!$C$2:$E$3144,MATCH(B1708,[1]Opioid_prescription_amounts!$C$2:$C$3144,0),2)</f>
        <v>N/A</v>
      </c>
      <c r="P1708" t="str">
        <f>INDEX([1]Opioid_prescription_amounts!$C$2:$E$3144,MATCH(B1708,[1]Opioid_prescription_amounts!$C$2:$C$3144,0),3)</f>
        <v>N/A</v>
      </c>
      <c r="Q1708" t="s">
        <v>1717</v>
      </c>
    </row>
    <row r="1709" spans="2:17" x14ac:dyDescent="0.25">
      <c r="B1709" t="str">
        <f t="shared" si="29"/>
        <v>Kimball</v>
      </c>
      <c r="C1709" t="s">
        <v>1718</v>
      </c>
      <c r="D1709">
        <v>3821</v>
      </c>
      <c r="E1709">
        <v>3821</v>
      </c>
      <c r="F1709">
        <v>3834</v>
      </c>
      <c r="G1709">
        <v>3807</v>
      </c>
      <c r="H1709">
        <v>3802</v>
      </c>
      <c r="I1709">
        <v>3694</v>
      </c>
      <c r="J1709">
        <v>3726</v>
      </c>
      <c r="K1709">
        <v>3716</v>
      </c>
      <c r="L1709">
        <v>3675</v>
      </c>
      <c r="M1709">
        <v>3601</v>
      </c>
      <c r="N1709">
        <v>3618</v>
      </c>
      <c r="O1709" t="str">
        <f>INDEX([1]Opioid_prescription_amounts!$C$2:$E$3144,MATCH(B1709,[1]Opioid_prescription_amounts!$C$2:$C$3144,0),2)</f>
        <v>N/A</v>
      </c>
      <c r="P1709" t="str">
        <f>INDEX([1]Opioid_prescription_amounts!$C$2:$E$3144,MATCH(B1709,[1]Opioid_prescription_amounts!$C$2:$C$3144,0),3)</f>
        <v>N/A</v>
      </c>
      <c r="Q1709" t="s">
        <v>1718</v>
      </c>
    </row>
    <row r="1710" spans="2:17" x14ac:dyDescent="0.25">
      <c r="B1710" t="str">
        <f t="shared" si="29"/>
        <v>Knox</v>
      </c>
      <c r="C1710" t="s">
        <v>1719</v>
      </c>
      <c r="D1710">
        <v>8701</v>
      </c>
      <c r="E1710">
        <v>8701</v>
      </c>
      <c r="F1710">
        <v>8676</v>
      </c>
      <c r="G1710">
        <v>8574</v>
      </c>
      <c r="H1710">
        <v>8573</v>
      </c>
      <c r="I1710">
        <v>8553</v>
      </c>
      <c r="J1710">
        <v>8473</v>
      </c>
      <c r="K1710">
        <v>8468</v>
      </c>
      <c r="L1710">
        <v>8484</v>
      </c>
      <c r="M1710">
        <v>8458</v>
      </c>
      <c r="N1710">
        <v>8419</v>
      </c>
      <c r="O1710">
        <f>INDEX([1]Opioid_prescription_amounts!$C$2:$E$3144,MATCH(B1710,[1]Opioid_prescription_amounts!$C$2:$C$3144,0),2)</f>
        <v>861</v>
      </c>
      <c r="P1710">
        <f>INDEX([1]Opioid_prescription_amounts!$C$2:$E$3144,MATCH(B1710,[1]Opioid_prescription_amounts!$C$2:$C$3144,0),3)</f>
        <v>761.5</v>
      </c>
      <c r="Q1710" t="s">
        <v>1719</v>
      </c>
    </row>
    <row r="1711" spans="2:17" x14ac:dyDescent="0.25">
      <c r="B1711" t="str">
        <f t="shared" si="29"/>
        <v>Lancaster</v>
      </c>
      <c r="C1711" t="s">
        <v>1720</v>
      </c>
      <c r="D1711">
        <v>285407</v>
      </c>
      <c r="E1711">
        <v>285407</v>
      </c>
      <c r="F1711">
        <v>286160</v>
      </c>
      <c r="G1711">
        <v>289884</v>
      </c>
      <c r="H1711">
        <v>293430</v>
      </c>
      <c r="I1711">
        <v>297120</v>
      </c>
      <c r="J1711">
        <v>302644</v>
      </c>
      <c r="K1711">
        <v>306136</v>
      </c>
      <c r="L1711">
        <v>310440</v>
      </c>
      <c r="M1711">
        <v>313977</v>
      </c>
      <c r="N1711">
        <v>317272</v>
      </c>
      <c r="O1711">
        <f>INDEX([1]Opioid_prescription_amounts!$C$2:$E$3144,MATCH(B1711,[1]Opioid_prescription_amounts!$C$2:$C$3144,0),2)</f>
        <v>538.5</v>
      </c>
      <c r="P1711">
        <f>INDEX([1]Opioid_prescription_amounts!$C$2:$E$3144,MATCH(B1711,[1]Opioid_prescription_amounts!$C$2:$C$3144,0),3)</f>
        <v>406.8</v>
      </c>
      <c r="Q1711" t="s">
        <v>1720</v>
      </c>
    </row>
    <row r="1712" spans="2:17" x14ac:dyDescent="0.25">
      <c r="B1712" t="str">
        <f t="shared" si="29"/>
        <v>Lincoln</v>
      </c>
      <c r="C1712" t="s">
        <v>1721</v>
      </c>
      <c r="D1712">
        <v>36288</v>
      </c>
      <c r="E1712">
        <v>36288</v>
      </c>
      <c r="F1712">
        <v>36251</v>
      </c>
      <c r="G1712">
        <v>36029</v>
      </c>
      <c r="H1712">
        <v>35975</v>
      </c>
      <c r="I1712">
        <v>35938</v>
      </c>
      <c r="J1712">
        <v>35652</v>
      </c>
      <c r="K1712">
        <v>35512</v>
      </c>
      <c r="L1712">
        <v>35501</v>
      </c>
      <c r="M1712">
        <v>35314</v>
      </c>
      <c r="N1712">
        <v>35185</v>
      </c>
      <c r="O1712">
        <f>INDEX([1]Opioid_prescription_amounts!$C$2:$E$3144,MATCH(B1712,[1]Opioid_prescription_amounts!$C$2:$C$3144,0),2)</f>
        <v>224.3</v>
      </c>
      <c r="P1712">
        <f>INDEX([1]Opioid_prescription_amounts!$C$2:$E$3144,MATCH(B1712,[1]Opioid_prescription_amounts!$C$2:$C$3144,0),3)</f>
        <v>520.6</v>
      </c>
      <c r="Q1712" t="s">
        <v>1721</v>
      </c>
    </row>
    <row r="1713" spans="2:17" x14ac:dyDescent="0.25">
      <c r="B1713" t="str">
        <f t="shared" si="29"/>
        <v>Logan</v>
      </c>
      <c r="C1713" t="s">
        <v>1722</v>
      </c>
      <c r="D1713">
        <v>763</v>
      </c>
      <c r="E1713">
        <v>763</v>
      </c>
      <c r="F1713">
        <v>772</v>
      </c>
      <c r="G1713">
        <v>779</v>
      </c>
      <c r="H1713">
        <v>785</v>
      </c>
      <c r="I1713">
        <v>777</v>
      </c>
      <c r="J1713">
        <v>767</v>
      </c>
      <c r="K1713">
        <v>790</v>
      </c>
      <c r="L1713">
        <v>789</v>
      </c>
      <c r="M1713">
        <v>762</v>
      </c>
      <c r="N1713">
        <v>749</v>
      </c>
      <c r="O1713">
        <f>INDEX([1]Opioid_prescription_amounts!$C$2:$E$3144,MATCH(B1713,[1]Opioid_prescription_amounts!$C$2:$C$3144,0),2)</f>
        <v>554.4</v>
      </c>
      <c r="P1713">
        <f>INDEX([1]Opioid_prescription_amounts!$C$2:$E$3144,MATCH(B1713,[1]Opioid_prescription_amounts!$C$2:$C$3144,0),3)</f>
        <v>358.6</v>
      </c>
      <c r="Q1713" t="s">
        <v>1722</v>
      </c>
    </row>
    <row r="1714" spans="2:17" x14ac:dyDescent="0.25">
      <c r="B1714" t="str">
        <f t="shared" si="29"/>
        <v>Loup</v>
      </c>
      <c r="C1714" t="s">
        <v>1723</v>
      </c>
      <c r="D1714">
        <v>632</v>
      </c>
      <c r="E1714">
        <v>628</v>
      </c>
      <c r="F1714">
        <v>628</v>
      </c>
      <c r="G1714">
        <v>616</v>
      </c>
      <c r="H1714">
        <v>605</v>
      </c>
      <c r="I1714">
        <v>587</v>
      </c>
      <c r="J1714">
        <v>596</v>
      </c>
      <c r="K1714">
        <v>606</v>
      </c>
      <c r="L1714">
        <v>615</v>
      </c>
      <c r="M1714">
        <v>605</v>
      </c>
      <c r="N1714">
        <v>618</v>
      </c>
      <c r="O1714" t="str">
        <f>INDEX([1]Opioid_prescription_amounts!$C$2:$E$3144,MATCH(B1714,[1]Opioid_prescription_amounts!$C$2:$C$3144,0),2)</f>
        <v>N/A</v>
      </c>
      <c r="P1714" t="str">
        <f>INDEX([1]Opioid_prescription_amounts!$C$2:$E$3144,MATCH(B1714,[1]Opioid_prescription_amounts!$C$2:$C$3144,0),3)</f>
        <v>N/A</v>
      </c>
      <c r="Q1714" t="s">
        <v>1723</v>
      </c>
    </row>
    <row r="1715" spans="2:17" x14ac:dyDescent="0.25">
      <c r="B1715" t="str">
        <f t="shared" si="29"/>
        <v>McPherson</v>
      </c>
      <c r="C1715" t="s">
        <v>1724</v>
      </c>
      <c r="D1715">
        <v>539</v>
      </c>
      <c r="E1715">
        <v>539</v>
      </c>
      <c r="F1715">
        <v>539</v>
      </c>
      <c r="G1715">
        <v>551</v>
      </c>
      <c r="H1715">
        <v>509</v>
      </c>
      <c r="I1715">
        <v>528</v>
      </c>
      <c r="J1715">
        <v>510</v>
      </c>
      <c r="K1715">
        <v>489</v>
      </c>
      <c r="L1715">
        <v>503</v>
      </c>
      <c r="M1715">
        <v>494</v>
      </c>
      <c r="N1715">
        <v>492</v>
      </c>
      <c r="O1715">
        <f>INDEX([1]Opioid_prescription_amounts!$C$2:$E$3144,MATCH(B1715,[1]Opioid_prescription_amounts!$C$2:$C$3144,0),2)</f>
        <v>662.9</v>
      </c>
      <c r="P1715">
        <f>INDEX([1]Opioid_prescription_amounts!$C$2:$E$3144,MATCH(B1715,[1]Opioid_prescription_amounts!$C$2:$C$3144,0),3)</f>
        <v>868.3</v>
      </c>
      <c r="Q1715" t="s">
        <v>1724</v>
      </c>
    </row>
    <row r="1716" spans="2:17" x14ac:dyDescent="0.25">
      <c r="B1716" t="str">
        <f t="shared" si="29"/>
        <v>Madison</v>
      </c>
      <c r="C1716" t="s">
        <v>1725</v>
      </c>
      <c r="D1716">
        <v>34876</v>
      </c>
      <c r="E1716">
        <v>34876</v>
      </c>
      <c r="F1716">
        <v>34963</v>
      </c>
      <c r="G1716">
        <v>35006</v>
      </c>
      <c r="H1716">
        <v>35088</v>
      </c>
      <c r="I1716">
        <v>35158</v>
      </c>
      <c r="J1716">
        <v>35100</v>
      </c>
      <c r="K1716">
        <v>35021</v>
      </c>
      <c r="L1716">
        <v>35036</v>
      </c>
      <c r="M1716">
        <v>35272</v>
      </c>
      <c r="N1716">
        <v>35392</v>
      </c>
      <c r="O1716">
        <f>INDEX([1]Opioid_prescription_amounts!$C$2:$E$3144,MATCH(B1716,[1]Opioid_prescription_amounts!$C$2:$C$3144,0),2)</f>
        <v>985.4</v>
      </c>
      <c r="P1716">
        <f>INDEX([1]Opioid_prescription_amounts!$C$2:$E$3144,MATCH(B1716,[1]Opioid_prescription_amounts!$C$2:$C$3144,0),3)</f>
        <v>882.9</v>
      </c>
      <c r="Q1716" t="s">
        <v>1725</v>
      </c>
    </row>
    <row r="1717" spans="2:17" x14ac:dyDescent="0.25">
      <c r="B1717" t="str">
        <f t="shared" si="29"/>
        <v>Merrick</v>
      </c>
      <c r="C1717" t="s">
        <v>1726</v>
      </c>
      <c r="D1717">
        <v>7845</v>
      </c>
      <c r="E1717">
        <v>7855</v>
      </c>
      <c r="F1717">
        <v>7848</v>
      </c>
      <c r="G1717">
        <v>7755</v>
      </c>
      <c r="H1717">
        <v>7840</v>
      </c>
      <c r="I1717">
        <v>7825</v>
      </c>
      <c r="J1717">
        <v>7784</v>
      </c>
      <c r="K1717">
        <v>7801</v>
      </c>
      <c r="L1717">
        <v>7834</v>
      </c>
      <c r="M1717">
        <v>7861</v>
      </c>
      <c r="N1717">
        <v>7733</v>
      </c>
      <c r="O1717">
        <f>INDEX([1]Opioid_prescription_amounts!$C$2:$E$3144,MATCH(B1717,[1]Opioid_prescription_amounts!$C$2:$C$3144,0),2)</f>
        <v>483.7</v>
      </c>
      <c r="P1717">
        <f>INDEX([1]Opioid_prescription_amounts!$C$2:$E$3144,MATCH(B1717,[1]Opioid_prescription_amounts!$C$2:$C$3144,0),3)</f>
        <v>504.5</v>
      </c>
      <c r="Q1717" t="s">
        <v>1726</v>
      </c>
    </row>
    <row r="1718" spans="2:17" x14ac:dyDescent="0.25">
      <c r="B1718" t="str">
        <f t="shared" si="29"/>
        <v>Morrill</v>
      </c>
      <c r="C1718" t="s">
        <v>1727</v>
      </c>
      <c r="D1718">
        <v>5042</v>
      </c>
      <c r="E1718">
        <v>5042</v>
      </c>
      <c r="F1718">
        <v>5039</v>
      </c>
      <c r="G1718">
        <v>4985</v>
      </c>
      <c r="H1718">
        <v>4934</v>
      </c>
      <c r="I1718">
        <v>4926</v>
      </c>
      <c r="J1718">
        <v>4919</v>
      </c>
      <c r="K1718">
        <v>4925</v>
      </c>
      <c r="L1718">
        <v>4865</v>
      </c>
      <c r="M1718">
        <v>4808</v>
      </c>
      <c r="N1718">
        <v>4686</v>
      </c>
      <c r="O1718">
        <f>INDEX([1]Opioid_prescription_amounts!$C$2:$E$3144,MATCH(B1718,[1]Opioid_prescription_amounts!$C$2:$C$3144,0),2)</f>
        <v>280</v>
      </c>
      <c r="P1718">
        <f>INDEX([1]Opioid_prescription_amounts!$C$2:$E$3144,MATCH(B1718,[1]Opioid_prescription_amounts!$C$2:$C$3144,0),3)</f>
        <v>561.5</v>
      </c>
      <c r="Q1718" t="s">
        <v>1727</v>
      </c>
    </row>
    <row r="1719" spans="2:17" x14ac:dyDescent="0.25">
      <c r="B1719" t="str">
        <f t="shared" si="29"/>
        <v>Nance</v>
      </c>
      <c r="C1719" t="s">
        <v>1728</v>
      </c>
      <c r="D1719">
        <v>3735</v>
      </c>
      <c r="E1719">
        <v>3735</v>
      </c>
      <c r="F1719">
        <v>3740</v>
      </c>
      <c r="G1719">
        <v>3731</v>
      </c>
      <c r="H1719">
        <v>3673</v>
      </c>
      <c r="I1719">
        <v>3558</v>
      </c>
      <c r="J1719">
        <v>3527</v>
      </c>
      <c r="K1719">
        <v>3573</v>
      </c>
      <c r="L1719">
        <v>3563</v>
      </c>
      <c r="M1719">
        <v>3576</v>
      </c>
      <c r="N1719">
        <v>3532</v>
      </c>
      <c r="O1719" t="str">
        <f>INDEX([1]Opioid_prescription_amounts!$C$2:$E$3144,MATCH(B1719,[1]Opioid_prescription_amounts!$C$2:$C$3144,0),2)</f>
        <v>N/A</v>
      </c>
      <c r="P1719">
        <f>INDEX([1]Opioid_prescription_amounts!$C$2:$E$3144,MATCH(B1719,[1]Opioid_prescription_amounts!$C$2:$C$3144,0),3)</f>
        <v>314.5</v>
      </c>
      <c r="Q1719" t="s">
        <v>1728</v>
      </c>
    </row>
    <row r="1720" spans="2:17" x14ac:dyDescent="0.25">
      <c r="B1720" t="str">
        <f t="shared" si="29"/>
        <v>Nemaha</v>
      </c>
      <c r="C1720" t="s">
        <v>1729</v>
      </c>
      <c r="D1720">
        <v>7248</v>
      </c>
      <c r="E1720">
        <v>7248</v>
      </c>
      <c r="F1720">
        <v>7238</v>
      </c>
      <c r="G1720">
        <v>7237</v>
      </c>
      <c r="H1720">
        <v>7150</v>
      </c>
      <c r="I1720">
        <v>7148</v>
      </c>
      <c r="J1720">
        <v>7129</v>
      </c>
      <c r="K1720">
        <v>7002</v>
      </c>
      <c r="L1720">
        <v>6971</v>
      </c>
      <c r="M1720">
        <v>6961</v>
      </c>
      <c r="N1720">
        <v>6958</v>
      </c>
      <c r="O1720">
        <f>INDEX([1]Opioid_prescription_amounts!$C$2:$E$3144,MATCH(B1720,[1]Opioid_prescription_amounts!$C$2:$C$3144,0),2)</f>
        <v>362.4</v>
      </c>
      <c r="P1720">
        <f>INDEX([1]Opioid_prescription_amounts!$C$2:$E$3144,MATCH(B1720,[1]Opioid_prescription_amounts!$C$2:$C$3144,0),3)</f>
        <v>258.8</v>
      </c>
      <c r="Q1720" t="s">
        <v>1729</v>
      </c>
    </row>
    <row r="1721" spans="2:17" x14ac:dyDescent="0.25">
      <c r="B1721" t="str">
        <f t="shared" si="29"/>
        <v>Nuckolls</v>
      </c>
      <c r="C1721" t="s">
        <v>1730</v>
      </c>
      <c r="D1721">
        <v>4500</v>
      </c>
      <c r="E1721">
        <v>4500</v>
      </c>
      <c r="F1721">
        <v>4514</v>
      </c>
      <c r="G1721">
        <v>4447</v>
      </c>
      <c r="H1721">
        <v>4430</v>
      </c>
      <c r="I1721">
        <v>4384</v>
      </c>
      <c r="J1721">
        <v>4347</v>
      </c>
      <c r="K1721">
        <v>4316</v>
      </c>
      <c r="L1721">
        <v>4259</v>
      </c>
      <c r="M1721">
        <v>4260</v>
      </c>
      <c r="N1721">
        <v>4195</v>
      </c>
      <c r="O1721">
        <f>INDEX([1]Opioid_prescription_amounts!$C$2:$E$3144,MATCH(B1721,[1]Opioid_prescription_amounts!$C$2:$C$3144,0),2)</f>
        <v>950.4</v>
      </c>
      <c r="P1721">
        <f>INDEX([1]Opioid_prescription_amounts!$C$2:$E$3144,MATCH(B1721,[1]Opioid_prescription_amounts!$C$2:$C$3144,0),3)</f>
        <v>584.70000000000005</v>
      </c>
      <c r="Q1721" t="s">
        <v>1730</v>
      </c>
    </row>
    <row r="1722" spans="2:17" x14ac:dyDescent="0.25">
      <c r="B1722" t="str">
        <f t="shared" si="29"/>
        <v>Otoe</v>
      </c>
      <c r="C1722" t="s">
        <v>1731</v>
      </c>
      <c r="D1722">
        <v>15740</v>
      </c>
      <c r="E1722">
        <v>15740</v>
      </c>
      <c r="F1722">
        <v>15748</v>
      </c>
      <c r="G1722">
        <v>15739</v>
      </c>
      <c r="H1722">
        <v>15689</v>
      </c>
      <c r="I1722">
        <v>15688</v>
      </c>
      <c r="J1722">
        <v>15780</v>
      </c>
      <c r="K1722">
        <v>15840</v>
      </c>
      <c r="L1722">
        <v>15941</v>
      </c>
      <c r="M1722">
        <v>15932</v>
      </c>
      <c r="N1722">
        <v>15985</v>
      </c>
      <c r="O1722">
        <f>INDEX([1]Opioid_prescription_amounts!$C$2:$E$3144,MATCH(B1722,[1]Opioid_prescription_amounts!$C$2:$C$3144,0),2)</f>
        <v>722.3</v>
      </c>
      <c r="P1722">
        <f>INDEX([1]Opioid_prescription_amounts!$C$2:$E$3144,MATCH(B1722,[1]Opioid_prescription_amounts!$C$2:$C$3144,0),3)</f>
        <v>645.1</v>
      </c>
      <c r="Q1722" t="s">
        <v>1731</v>
      </c>
    </row>
    <row r="1723" spans="2:17" x14ac:dyDescent="0.25">
      <c r="B1723" t="str">
        <f t="shared" si="29"/>
        <v>Pawnee</v>
      </c>
      <c r="C1723" t="s">
        <v>1732</v>
      </c>
      <c r="D1723">
        <v>2773</v>
      </c>
      <c r="E1723">
        <v>2773</v>
      </c>
      <c r="F1723">
        <v>2781</v>
      </c>
      <c r="G1723">
        <v>2791</v>
      </c>
      <c r="H1723">
        <v>2791</v>
      </c>
      <c r="I1723">
        <v>2750</v>
      </c>
      <c r="J1723">
        <v>2725</v>
      </c>
      <c r="K1723">
        <v>2690</v>
      </c>
      <c r="L1723">
        <v>2698</v>
      </c>
      <c r="M1723">
        <v>2633</v>
      </c>
      <c r="N1723">
        <v>2632</v>
      </c>
      <c r="O1723">
        <f>INDEX([1]Opioid_prescription_amounts!$C$2:$E$3144,MATCH(B1723,[1]Opioid_prescription_amounts!$C$2:$C$3144,0),2)</f>
        <v>427.9</v>
      </c>
      <c r="P1723">
        <f>INDEX([1]Opioid_prescription_amounts!$C$2:$E$3144,MATCH(B1723,[1]Opioid_prescription_amounts!$C$2:$C$3144,0),3)</f>
        <v>603.1</v>
      </c>
      <c r="Q1723" t="s">
        <v>1732</v>
      </c>
    </row>
    <row r="1724" spans="2:17" x14ac:dyDescent="0.25">
      <c r="B1724" t="str">
        <f t="shared" si="29"/>
        <v>Perkins</v>
      </c>
      <c r="C1724" t="s">
        <v>1733</v>
      </c>
      <c r="D1724">
        <v>2970</v>
      </c>
      <c r="E1724">
        <v>2970</v>
      </c>
      <c r="F1724">
        <v>2981</v>
      </c>
      <c r="G1724">
        <v>2947</v>
      </c>
      <c r="H1724">
        <v>2933</v>
      </c>
      <c r="I1724">
        <v>2894</v>
      </c>
      <c r="J1724">
        <v>2878</v>
      </c>
      <c r="K1724">
        <v>2937</v>
      </c>
      <c r="L1724">
        <v>2898</v>
      </c>
      <c r="M1724">
        <v>2894</v>
      </c>
      <c r="N1724">
        <v>2929</v>
      </c>
      <c r="O1724" t="str">
        <f>INDEX([1]Opioid_prescription_amounts!$C$2:$E$3144,MATCH(B1724,[1]Opioid_prescription_amounts!$C$2:$C$3144,0),2)</f>
        <v>N/A</v>
      </c>
      <c r="P1724">
        <f>INDEX([1]Opioid_prescription_amounts!$C$2:$E$3144,MATCH(B1724,[1]Opioid_prescription_amounts!$C$2:$C$3144,0),3)</f>
        <v>359.3</v>
      </c>
      <c r="Q1724" t="s">
        <v>1733</v>
      </c>
    </row>
    <row r="1725" spans="2:17" x14ac:dyDescent="0.25">
      <c r="B1725" t="str">
        <f t="shared" si="29"/>
        <v>Phelps</v>
      </c>
      <c r="C1725" t="s">
        <v>1734</v>
      </c>
      <c r="D1725">
        <v>9188</v>
      </c>
      <c r="E1725">
        <v>9188</v>
      </c>
      <c r="F1725">
        <v>9182</v>
      </c>
      <c r="G1725">
        <v>9140</v>
      </c>
      <c r="H1725">
        <v>9210</v>
      </c>
      <c r="I1725">
        <v>9179</v>
      </c>
      <c r="J1725">
        <v>9162</v>
      </c>
      <c r="K1725">
        <v>9214</v>
      </c>
      <c r="L1725">
        <v>9187</v>
      </c>
      <c r="M1725">
        <v>9042</v>
      </c>
      <c r="N1725">
        <v>8996</v>
      </c>
      <c r="O1725">
        <f>INDEX([1]Opioid_prescription_amounts!$C$2:$E$3144,MATCH(B1725,[1]Opioid_prescription_amounts!$C$2:$C$3144,0),2)</f>
        <v>2331.1</v>
      </c>
      <c r="P1725">
        <f>INDEX([1]Opioid_prescription_amounts!$C$2:$E$3144,MATCH(B1725,[1]Opioid_prescription_amounts!$C$2:$C$3144,0),3)</f>
        <v>1366.2</v>
      </c>
      <c r="Q1725" t="s">
        <v>1734</v>
      </c>
    </row>
    <row r="1726" spans="2:17" x14ac:dyDescent="0.25">
      <c r="B1726" t="str">
        <f t="shared" si="29"/>
        <v>Pierce</v>
      </c>
      <c r="C1726" t="s">
        <v>1735</v>
      </c>
      <c r="D1726">
        <v>7266</v>
      </c>
      <c r="E1726">
        <v>7266</v>
      </c>
      <c r="F1726">
        <v>7260</v>
      </c>
      <c r="G1726">
        <v>7193</v>
      </c>
      <c r="H1726">
        <v>7187</v>
      </c>
      <c r="I1726">
        <v>7180</v>
      </c>
      <c r="J1726">
        <v>7202</v>
      </c>
      <c r="K1726">
        <v>7189</v>
      </c>
      <c r="L1726">
        <v>7142</v>
      </c>
      <c r="M1726">
        <v>7108</v>
      </c>
      <c r="N1726">
        <v>7142</v>
      </c>
      <c r="O1726">
        <f>INDEX([1]Opioid_prescription_amounts!$C$2:$E$3144,MATCH(B1726,[1]Opioid_prescription_amounts!$C$2:$C$3144,0),2)</f>
        <v>212.3</v>
      </c>
      <c r="P1726">
        <f>INDEX([1]Opioid_prescription_amounts!$C$2:$E$3144,MATCH(B1726,[1]Opioid_prescription_amounts!$C$2:$C$3144,0),3)</f>
        <v>620.4</v>
      </c>
      <c r="Q1726" t="s">
        <v>1735</v>
      </c>
    </row>
    <row r="1727" spans="2:17" x14ac:dyDescent="0.25">
      <c r="B1727" t="str">
        <f t="shared" si="29"/>
        <v>Platte</v>
      </c>
      <c r="C1727" t="s">
        <v>1736</v>
      </c>
      <c r="D1727">
        <v>32237</v>
      </c>
      <c r="E1727">
        <v>32237</v>
      </c>
      <c r="F1727">
        <v>32305</v>
      </c>
      <c r="G1727">
        <v>32513</v>
      </c>
      <c r="H1727">
        <v>32674</v>
      </c>
      <c r="I1727">
        <v>32603</v>
      </c>
      <c r="J1727">
        <v>32752</v>
      </c>
      <c r="K1727">
        <v>32890</v>
      </c>
      <c r="L1727">
        <v>33028</v>
      </c>
      <c r="M1727">
        <v>33282</v>
      </c>
      <c r="N1727">
        <v>33363</v>
      </c>
      <c r="O1727">
        <f>INDEX([1]Opioid_prescription_amounts!$C$2:$E$3144,MATCH(B1727,[1]Opioid_prescription_amounts!$C$2:$C$3144,0),2)</f>
        <v>591.5</v>
      </c>
      <c r="P1727">
        <f>INDEX([1]Opioid_prescription_amounts!$C$2:$E$3144,MATCH(B1727,[1]Opioid_prescription_amounts!$C$2:$C$3144,0),3)</f>
        <v>565.4</v>
      </c>
      <c r="Q1727" t="s">
        <v>1736</v>
      </c>
    </row>
    <row r="1728" spans="2:17" x14ac:dyDescent="0.25">
      <c r="B1728" t="str">
        <f t="shared" si="29"/>
        <v>Polk</v>
      </c>
      <c r="C1728" t="s">
        <v>1737</v>
      </c>
      <c r="D1728">
        <v>5406</v>
      </c>
      <c r="E1728">
        <v>5406</v>
      </c>
      <c r="F1728">
        <v>5398</v>
      </c>
      <c r="G1728">
        <v>5340</v>
      </c>
      <c r="H1728">
        <v>5269</v>
      </c>
      <c r="I1728">
        <v>5246</v>
      </c>
      <c r="J1728">
        <v>5272</v>
      </c>
      <c r="K1728">
        <v>5179</v>
      </c>
      <c r="L1728">
        <v>5203</v>
      </c>
      <c r="M1728">
        <v>5344</v>
      </c>
      <c r="N1728">
        <v>5278</v>
      </c>
      <c r="O1728">
        <f>INDEX([1]Opioid_prescription_amounts!$C$2:$E$3144,MATCH(B1728,[1]Opioid_prescription_amounts!$C$2:$C$3144,0),2)</f>
        <v>1003.6</v>
      </c>
      <c r="P1728">
        <f>INDEX([1]Opioid_prescription_amounts!$C$2:$E$3144,MATCH(B1728,[1]Opioid_prescription_amounts!$C$2:$C$3144,0),3)</f>
        <v>1177.4000000000001</v>
      </c>
      <c r="Q1728" t="s">
        <v>1737</v>
      </c>
    </row>
    <row r="1729" spans="2:17" x14ac:dyDescent="0.25">
      <c r="B1729" t="str">
        <f t="shared" si="29"/>
        <v>Red Willow</v>
      </c>
      <c r="C1729" t="s">
        <v>1738</v>
      </c>
      <c r="D1729">
        <v>11055</v>
      </c>
      <c r="E1729">
        <v>11055</v>
      </c>
      <c r="F1729">
        <v>11058</v>
      </c>
      <c r="G1729">
        <v>11048</v>
      </c>
      <c r="H1729">
        <v>11044</v>
      </c>
      <c r="I1729">
        <v>11053</v>
      </c>
      <c r="J1729">
        <v>10900</v>
      </c>
      <c r="K1729">
        <v>10886</v>
      </c>
      <c r="L1729">
        <v>10770</v>
      </c>
      <c r="M1729">
        <v>10750</v>
      </c>
      <c r="N1729">
        <v>10726</v>
      </c>
      <c r="O1729">
        <f>INDEX([1]Opioid_prescription_amounts!$C$2:$E$3144,MATCH(B1729,[1]Opioid_prescription_amounts!$C$2:$C$3144,0),2)</f>
        <v>970.3</v>
      </c>
      <c r="P1729">
        <f>INDEX([1]Opioid_prescription_amounts!$C$2:$E$3144,MATCH(B1729,[1]Opioid_prescription_amounts!$C$2:$C$3144,0),3)</f>
        <v>969.9</v>
      </c>
      <c r="Q1729" t="s">
        <v>1738</v>
      </c>
    </row>
    <row r="1730" spans="2:17" x14ac:dyDescent="0.25">
      <c r="B1730" t="str">
        <f t="shared" si="29"/>
        <v>Richardson</v>
      </c>
      <c r="C1730" t="s">
        <v>1739</v>
      </c>
      <c r="D1730">
        <v>8363</v>
      </c>
      <c r="E1730">
        <v>8363</v>
      </c>
      <c r="F1730">
        <v>8372</v>
      </c>
      <c r="G1730">
        <v>8341</v>
      </c>
      <c r="H1730">
        <v>8283</v>
      </c>
      <c r="I1730">
        <v>8132</v>
      </c>
      <c r="J1730">
        <v>8108</v>
      </c>
      <c r="K1730">
        <v>8022</v>
      </c>
      <c r="L1730">
        <v>7999</v>
      </c>
      <c r="M1730">
        <v>7981</v>
      </c>
      <c r="N1730">
        <v>7937</v>
      </c>
      <c r="O1730">
        <f>INDEX([1]Opioid_prescription_amounts!$C$2:$E$3144,MATCH(B1730,[1]Opioid_prescription_amounts!$C$2:$C$3144,0),2)</f>
        <v>549.20000000000005</v>
      </c>
      <c r="P1730">
        <f>INDEX([1]Opioid_prescription_amounts!$C$2:$E$3144,MATCH(B1730,[1]Opioid_prescription_amounts!$C$2:$C$3144,0),3)</f>
        <v>501.3</v>
      </c>
      <c r="Q1730" t="s">
        <v>1739</v>
      </c>
    </row>
    <row r="1731" spans="2:17" x14ac:dyDescent="0.25">
      <c r="B1731" t="str">
        <f t="shared" si="29"/>
        <v>Rock</v>
      </c>
      <c r="C1731" t="s">
        <v>1740</v>
      </c>
      <c r="D1731">
        <v>1526</v>
      </c>
      <c r="E1731">
        <v>1528</v>
      </c>
      <c r="F1731">
        <v>1524</v>
      </c>
      <c r="G1731">
        <v>1480</v>
      </c>
      <c r="H1731">
        <v>1426</v>
      </c>
      <c r="I1731">
        <v>1440</v>
      </c>
      <c r="J1731">
        <v>1449</v>
      </c>
      <c r="K1731">
        <v>1417</v>
      </c>
      <c r="L1731">
        <v>1404</v>
      </c>
      <c r="M1731">
        <v>1422</v>
      </c>
      <c r="N1731">
        <v>1360</v>
      </c>
      <c r="O1731">
        <f>INDEX([1]Opioid_prescription_amounts!$C$2:$E$3144,MATCH(B1731,[1]Opioid_prescription_amounts!$C$2:$C$3144,0),2)</f>
        <v>480.2</v>
      </c>
      <c r="P1731">
        <f>INDEX([1]Opioid_prescription_amounts!$C$2:$E$3144,MATCH(B1731,[1]Opioid_prescription_amounts!$C$2:$C$3144,0),3)</f>
        <v>340.6</v>
      </c>
      <c r="Q1731" t="s">
        <v>1740</v>
      </c>
    </row>
    <row r="1732" spans="2:17" x14ac:dyDescent="0.25">
      <c r="B1732" t="str">
        <f t="shared" ref="B1732:B1795" si="30">LEFT(C1732,(FIND("County",C1732)-2))</f>
        <v>Saline</v>
      </c>
      <c r="C1732" t="s">
        <v>1741</v>
      </c>
      <c r="D1732">
        <v>14200</v>
      </c>
      <c r="E1732">
        <v>14200</v>
      </c>
      <c r="F1732">
        <v>14222</v>
      </c>
      <c r="G1732">
        <v>14327</v>
      </c>
      <c r="H1732">
        <v>14423</v>
      </c>
      <c r="I1732">
        <v>14305</v>
      </c>
      <c r="J1732">
        <v>14303</v>
      </c>
      <c r="K1732">
        <v>14204</v>
      </c>
      <c r="L1732">
        <v>14227</v>
      </c>
      <c r="M1732">
        <v>14357</v>
      </c>
      <c r="N1732">
        <v>14350</v>
      </c>
      <c r="O1732">
        <f>INDEX([1]Opioid_prescription_amounts!$C$2:$E$3144,MATCH(B1732,[1]Opioid_prescription_amounts!$C$2:$C$3144,0),2)</f>
        <v>942.6</v>
      </c>
      <c r="P1732">
        <f>INDEX([1]Opioid_prescription_amounts!$C$2:$E$3144,MATCH(B1732,[1]Opioid_prescription_amounts!$C$2:$C$3144,0),3)</f>
        <v>875.1</v>
      </c>
      <c r="Q1732" t="s">
        <v>1741</v>
      </c>
    </row>
    <row r="1733" spans="2:17" x14ac:dyDescent="0.25">
      <c r="B1733" t="str">
        <f t="shared" si="30"/>
        <v>Sarpy</v>
      </c>
      <c r="C1733" t="s">
        <v>1742</v>
      </c>
      <c r="D1733">
        <v>158840</v>
      </c>
      <c r="E1733">
        <v>158835</v>
      </c>
      <c r="F1733">
        <v>159721</v>
      </c>
      <c r="G1733">
        <v>162555</v>
      </c>
      <c r="H1733">
        <v>165662</v>
      </c>
      <c r="I1733">
        <v>169001</v>
      </c>
      <c r="J1733">
        <v>171872</v>
      </c>
      <c r="K1733">
        <v>175245</v>
      </c>
      <c r="L1733">
        <v>178503</v>
      </c>
      <c r="M1733">
        <v>181678</v>
      </c>
      <c r="N1733">
        <v>184459</v>
      </c>
      <c r="O1733">
        <f>INDEX([1]Opioid_prescription_amounts!$C$2:$E$3144,MATCH(B1733,[1]Opioid_prescription_amounts!$C$2:$C$3144,0),2)</f>
        <v>416.3</v>
      </c>
      <c r="P1733">
        <f>INDEX([1]Opioid_prescription_amounts!$C$2:$E$3144,MATCH(B1733,[1]Opioid_prescription_amounts!$C$2:$C$3144,0),3)</f>
        <v>353.5</v>
      </c>
      <c r="Q1733" t="s">
        <v>1742</v>
      </c>
    </row>
    <row r="1734" spans="2:17" x14ac:dyDescent="0.25">
      <c r="B1734" t="str">
        <f t="shared" si="30"/>
        <v>Saunders</v>
      </c>
      <c r="C1734" t="s">
        <v>1743</v>
      </c>
      <c r="D1734">
        <v>20780</v>
      </c>
      <c r="E1734">
        <v>20778</v>
      </c>
      <c r="F1734">
        <v>20869</v>
      </c>
      <c r="G1734">
        <v>20839</v>
      </c>
      <c r="H1734">
        <v>20795</v>
      </c>
      <c r="I1734">
        <v>20876</v>
      </c>
      <c r="J1734">
        <v>20858</v>
      </c>
      <c r="K1734">
        <v>20946</v>
      </c>
      <c r="L1734">
        <v>20993</v>
      </c>
      <c r="M1734">
        <v>21019</v>
      </c>
      <c r="N1734">
        <v>21303</v>
      </c>
      <c r="O1734">
        <f>INDEX([1]Opioid_prescription_amounts!$C$2:$E$3144,MATCH(B1734,[1]Opioid_prescription_amounts!$C$2:$C$3144,0),2)</f>
        <v>334</v>
      </c>
      <c r="P1734">
        <f>INDEX([1]Opioid_prescription_amounts!$C$2:$E$3144,MATCH(B1734,[1]Opioid_prescription_amounts!$C$2:$C$3144,0),3)</f>
        <v>321.8</v>
      </c>
      <c r="Q1734" t="s">
        <v>1743</v>
      </c>
    </row>
    <row r="1735" spans="2:17" x14ac:dyDescent="0.25">
      <c r="B1735" t="str">
        <f t="shared" si="30"/>
        <v>Scotts Bluff</v>
      </c>
      <c r="C1735" t="s">
        <v>1744</v>
      </c>
      <c r="D1735">
        <v>36970</v>
      </c>
      <c r="E1735">
        <v>36970</v>
      </c>
      <c r="F1735">
        <v>37057</v>
      </c>
      <c r="G1735">
        <v>36952</v>
      </c>
      <c r="H1735">
        <v>36902</v>
      </c>
      <c r="I1735">
        <v>36850</v>
      </c>
      <c r="J1735">
        <v>36435</v>
      </c>
      <c r="K1735">
        <v>36230</v>
      </c>
      <c r="L1735">
        <v>36409</v>
      </c>
      <c r="M1735">
        <v>36213</v>
      </c>
      <c r="N1735">
        <v>35989</v>
      </c>
      <c r="O1735">
        <f>INDEX([1]Opioid_prescription_amounts!$C$2:$E$3144,MATCH(B1735,[1]Opioid_prescription_amounts!$C$2:$C$3144,0),2)</f>
        <v>954.2</v>
      </c>
      <c r="P1735">
        <f>INDEX([1]Opioid_prescription_amounts!$C$2:$E$3144,MATCH(B1735,[1]Opioid_prescription_amounts!$C$2:$C$3144,0),3)</f>
        <v>782.1</v>
      </c>
      <c r="Q1735" t="s">
        <v>1744</v>
      </c>
    </row>
    <row r="1736" spans="2:17" x14ac:dyDescent="0.25">
      <c r="B1736" t="str">
        <f t="shared" si="30"/>
        <v>Seward</v>
      </c>
      <c r="C1736" t="s">
        <v>1745</v>
      </c>
      <c r="D1736">
        <v>16750</v>
      </c>
      <c r="E1736">
        <v>16750</v>
      </c>
      <c r="F1736">
        <v>16798</v>
      </c>
      <c r="G1736">
        <v>16703</v>
      </c>
      <c r="H1736">
        <v>16894</v>
      </c>
      <c r="I1736">
        <v>16991</v>
      </c>
      <c r="J1736">
        <v>17008</v>
      </c>
      <c r="K1736">
        <v>16995</v>
      </c>
      <c r="L1736">
        <v>17110</v>
      </c>
      <c r="M1736">
        <v>17202</v>
      </c>
      <c r="N1736">
        <v>17318</v>
      </c>
      <c r="O1736">
        <f>INDEX([1]Opioid_prescription_amounts!$C$2:$E$3144,MATCH(B1736,[1]Opioid_prescription_amounts!$C$2:$C$3144,0),2)</f>
        <v>1117.9000000000001</v>
      </c>
      <c r="P1736">
        <f>INDEX([1]Opioid_prescription_amounts!$C$2:$E$3144,MATCH(B1736,[1]Opioid_prescription_amounts!$C$2:$C$3144,0),3)</f>
        <v>1035.7</v>
      </c>
      <c r="Q1736" t="s">
        <v>1745</v>
      </c>
    </row>
    <row r="1737" spans="2:17" x14ac:dyDescent="0.25">
      <c r="B1737" t="str">
        <f t="shared" si="30"/>
        <v>Sheridan</v>
      </c>
      <c r="C1737" t="s">
        <v>1746</v>
      </c>
      <c r="D1737">
        <v>5469</v>
      </c>
      <c r="E1737">
        <v>5469</v>
      </c>
      <c r="F1737">
        <v>5444</v>
      </c>
      <c r="G1737">
        <v>5361</v>
      </c>
      <c r="H1737">
        <v>5329</v>
      </c>
      <c r="I1737">
        <v>5209</v>
      </c>
      <c r="J1737">
        <v>5253</v>
      </c>
      <c r="K1737">
        <v>5216</v>
      </c>
      <c r="L1737">
        <v>5231</v>
      </c>
      <c r="M1737">
        <v>5278</v>
      </c>
      <c r="N1737">
        <v>5190</v>
      </c>
      <c r="O1737">
        <f>INDEX([1]Opioid_prescription_amounts!$C$2:$E$3144,MATCH(B1737,[1]Opioid_prescription_amounts!$C$2:$C$3144,0),2)</f>
        <v>520.6</v>
      </c>
      <c r="P1737">
        <f>INDEX([1]Opioid_prescription_amounts!$C$2:$E$3144,MATCH(B1737,[1]Opioid_prescription_amounts!$C$2:$C$3144,0),3)</f>
        <v>20</v>
      </c>
      <c r="Q1737" t="s">
        <v>1746</v>
      </c>
    </row>
    <row r="1738" spans="2:17" x14ac:dyDescent="0.25">
      <c r="B1738" t="str">
        <f t="shared" si="30"/>
        <v>Sherman</v>
      </c>
      <c r="C1738" t="s">
        <v>1747</v>
      </c>
      <c r="D1738">
        <v>3152</v>
      </c>
      <c r="E1738">
        <v>3152</v>
      </c>
      <c r="F1738">
        <v>3164</v>
      </c>
      <c r="G1738">
        <v>3101</v>
      </c>
      <c r="H1738">
        <v>3078</v>
      </c>
      <c r="I1738">
        <v>3061</v>
      </c>
      <c r="J1738">
        <v>3034</v>
      </c>
      <c r="K1738">
        <v>3036</v>
      </c>
      <c r="L1738">
        <v>3011</v>
      </c>
      <c r="M1738">
        <v>3090</v>
      </c>
      <c r="N1738">
        <v>3038</v>
      </c>
      <c r="O1738">
        <f>INDEX([1]Opioid_prescription_amounts!$C$2:$E$3144,MATCH(B1738,[1]Opioid_prescription_amounts!$C$2:$C$3144,0),2)</f>
        <v>857.3</v>
      </c>
      <c r="P1738">
        <f>INDEX([1]Opioid_prescription_amounts!$C$2:$E$3144,MATCH(B1738,[1]Opioid_prescription_amounts!$C$2:$C$3144,0),3)</f>
        <v>821.3</v>
      </c>
      <c r="Q1738" t="s">
        <v>1747</v>
      </c>
    </row>
    <row r="1739" spans="2:17" x14ac:dyDescent="0.25">
      <c r="B1739" t="str">
        <f t="shared" si="30"/>
        <v>Sioux</v>
      </c>
      <c r="C1739" t="s">
        <v>1748</v>
      </c>
      <c r="D1739">
        <v>1311</v>
      </c>
      <c r="E1739">
        <v>1311</v>
      </c>
      <c r="F1739">
        <v>1311</v>
      </c>
      <c r="G1739">
        <v>1319</v>
      </c>
      <c r="H1739">
        <v>1323</v>
      </c>
      <c r="I1739">
        <v>1330</v>
      </c>
      <c r="J1739">
        <v>1321</v>
      </c>
      <c r="K1739">
        <v>1276</v>
      </c>
      <c r="L1739">
        <v>1259</v>
      </c>
      <c r="M1739">
        <v>1201</v>
      </c>
      <c r="N1739">
        <v>1187</v>
      </c>
      <c r="O1739">
        <f>INDEX([1]Opioid_prescription_amounts!$C$2:$E$3144,MATCH(B1739,[1]Opioid_prescription_amounts!$C$2:$C$3144,0),2)</f>
        <v>141.5</v>
      </c>
      <c r="P1739">
        <f>INDEX([1]Opioid_prescription_amounts!$C$2:$E$3144,MATCH(B1739,[1]Opioid_prescription_amounts!$C$2:$C$3144,0),3)</f>
        <v>146.30000000000001</v>
      </c>
      <c r="Q1739" t="s">
        <v>1748</v>
      </c>
    </row>
    <row r="1740" spans="2:17" x14ac:dyDescent="0.25">
      <c r="B1740" t="str">
        <f t="shared" si="30"/>
        <v>Stanton</v>
      </c>
      <c r="C1740" t="s">
        <v>1749</v>
      </c>
      <c r="D1740">
        <v>6129</v>
      </c>
      <c r="E1740">
        <v>6128</v>
      </c>
      <c r="F1740">
        <v>6142</v>
      </c>
      <c r="G1740">
        <v>6175</v>
      </c>
      <c r="H1740">
        <v>6090</v>
      </c>
      <c r="I1740">
        <v>6088</v>
      </c>
      <c r="J1740">
        <v>6098</v>
      </c>
      <c r="K1740">
        <v>5942</v>
      </c>
      <c r="L1740">
        <v>5971</v>
      </c>
      <c r="M1740">
        <v>5977</v>
      </c>
      <c r="N1740">
        <v>5970</v>
      </c>
      <c r="O1740" t="str">
        <f>INDEX([1]Opioid_prescription_amounts!$C$2:$E$3144,MATCH(B1740,[1]Opioid_prescription_amounts!$C$2:$C$3144,0),2)</f>
        <v>N/A</v>
      </c>
      <c r="P1740">
        <f>INDEX([1]Opioid_prescription_amounts!$C$2:$E$3144,MATCH(B1740,[1]Opioid_prescription_amounts!$C$2:$C$3144,0),3)</f>
        <v>9.5</v>
      </c>
      <c r="Q1740" t="s">
        <v>1749</v>
      </c>
    </row>
    <row r="1741" spans="2:17" x14ac:dyDescent="0.25">
      <c r="B1741" t="str">
        <f t="shared" si="30"/>
        <v>Thayer</v>
      </c>
      <c r="C1741" t="s">
        <v>1750</v>
      </c>
      <c r="D1741">
        <v>5228</v>
      </c>
      <c r="E1741">
        <v>5228</v>
      </c>
      <c r="F1741">
        <v>5234</v>
      </c>
      <c r="G1741">
        <v>5168</v>
      </c>
      <c r="H1741">
        <v>5144</v>
      </c>
      <c r="I1741">
        <v>5177</v>
      </c>
      <c r="J1741">
        <v>5211</v>
      </c>
      <c r="K1741">
        <v>5127</v>
      </c>
      <c r="L1741">
        <v>5079</v>
      </c>
      <c r="M1741">
        <v>5036</v>
      </c>
      <c r="N1741">
        <v>5039</v>
      </c>
      <c r="O1741" t="str">
        <f>INDEX([1]Opioid_prescription_amounts!$C$2:$E$3144,MATCH(B1741,[1]Opioid_prescription_amounts!$C$2:$C$3144,0),2)</f>
        <v>N/A</v>
      </c>
      <c r="P1741">
        <f>INDEX([1]Opioid_prescription_amounts!$C$2:$E$3144,MATCH(B1741,[1]Opioid_prescription_amounts!$C$2:$C$3144,0),3)</f>
        <v>53.8</v>
      </c>
      <c r="Q1741" t="s">
        <v>1750</v>
      </c>
    </row>
    <row r="1742" spans="2:17" x14ac:dyDescent="0.25">
      <c r="B1742" t="str">
        <f t="shared" si="30"/>
        <v>Thomas</v>
      </c>
      <c r="C1742" t="s">
        <v>1751</v>
      </c>
      <c r="D1742">
        <v>647</v>
      </c>
      <c r="E1742">
        <v>647</v>
      </c>
      <c r="F1742">
        <v>647</v>
      </c>
      <c r="G1742">
        <v>698</v>
      </c>
      <c r="H1742">
        <v>701</v>
      </c>
      <c r="I1742">
        <v>705</v>
      </c>
      <c r="J1742">
        <v>701</v>
      </c>
      <c r="K1742">
        <v>695</v>
      </c>
      <c r="L1742">
        <v>727</v>
      </c>
      <c r="M1742">
        <v>730</v>
      </c>
      <c r="N1742">
        <v>720</v>
      </c>
      <c r="O1742">
        <f>INDEX([1]Opioid_prescription_amounts!$C$2:$E$3144,MATCH(B1742,[1]Opioid_prescription_amounts!$C$2:$C$3144,0),2)</f>
        <v>677.3</v>
      </c>
      <c r="P1742">
        <f>INDEX([1]Opioid_prescription_amounts!$C$2:$E$3144,MATCH(B1742,[1]Opioid_prescription_amounts!$C$2:$C$3144,0),3)</f>
        <v>615.1</v>
      </c>
      <c r="Q1742" t="s">
        <v>1751</v>
      </c>
    </row>
    <row r="1743" spans="2:17" x14ac:dyDescent="0.25">
      <c r="B1743" t="str">
        <f t="shared" si="30"/>
        <v>Thurston</v>
      </c>
      <c r="C1743" t="s">
        <v>1752</v>
      </c>
      <c r="D1743">
        <v>6940</v>
      </c>
      <c r="E1743">
        <v>6939</v>
      </c>
      <c r="F1743">
        <v>6969</v>
      </c>
      <c r="G1743">
        <v>6903</v>
      </c>
      <c r="H1743">
        <v>6925</v>
      </c>
      <c r="I1743">
        <v>6873</v>
      </c>
      <c r="J1743">
        <v>6961</v>
      </c>
      <c r="K1743">
        <v>7072</v>
      </c>
      <c r="L1743">
        <v>7141</v>
      </c>
      <c r="M1743">
        <v>7225</v>
      </c>
      <c r="N1743">
        <v>7303</v>
      </c>
      <c r="O1743">
        <f>INDEX([1]Opioid_prescription_amounts!$C$2:$E$3144,MATCH(B1743,[1]Opioid_prescription_amounts!$C$2:$C$3144,0),2)</f>
        <v>217.5</v>
      </c>
      <c r="P1743">
        <f>INDEX([1]Opioid_prescription_amounts!$C$2:$E$3144,MATCH(B1743,[1]Opioid_prescription_amounts!$C$2:$C$3144,0),3)</f>
        <v>16.8</v>
      </c>
      <c r="Q1743" t="s">
        <v>1752</v>
      </c>
    </row>
    <row r="1744" spans="2:17" x14ac:dyDescent="0.25">
      <c r="B1744" t="str">
        <f t="shared" si="30"/>
        <v>Valley</v>
      </c>
      <c r="C1744" t="s">
        <v>1753</v>
      </c>
      <c r="D1744">
        <v>4260</v>
      </c>
      <c r="E1744">
        <v>4260</v>
      </c>
      <c r="F1744">
        <v>4265</v>
      </c>
      <c r="G1744">
        <v>4228</v>
      </c>
      <c r="H1744">
        <v>4216</v>
      </c>
      <c r="I1744">
        <v>4181</v>
      </c>
      <c r="J1744">
        <v>4217</v>
      </c>
      <c r="K1744">
        <v>4168</v>
      </c>
      <c r="L1744">
        <v>4200</v>
      </c>
      <c r="M1744">
        <v>4230</v>
      </c>
      <c r="N1744">
        <v>4190</v>
      </c>
      <c r="O1744">
        <f>INDEX([1]Opioid_prescription_amounts!$C$2:$E$3144,MATCH(B1744,[1]Opioid_prescription_amounts!$C$2:$C$3144,0),2)</f>
        <v>1022.9</v>
      </c>
      <c r="P1744">
        <f>INDEX([1]Opioid_prescription_amounts!$C$2:$E$3144,MATCH(B1744,[1]Opioid_prescription_amounts!$C$2:$C$3144,0),3)</f>
        <v>1135.0999999999999</v>
      </c>
      <c r="Q1744" t="s">
        <v>1753</v>
      </c>
    </row>
    <row r="1745" spans="2:17" x14ac:dyDescent="0.25">
      <c r="B1745" t="str">
        <f t="shared" si="30"/>
        <v>Washington</v>
      </c>
      <c r="C1745" t="s">
        <v>1754</v>
      </c>
      <c r="D1745">
        <v>20234</v>
      </c>
      <c r="E1745">
        <v>20234</v>
      </c>
      <c r="F1745">
        <v>19923</v>
      </c>
      <c r="G1745">
        <v>19917</v>
      </c>
      <c r="H1745">
        <v>19948</v>
      </c>
      <c r="I1745">
        <v>19852</v>
      </c>
      <c r="J1745">
        <v>19929</v>
      </c>
      <c r="K1745">
        <v>19922</v>
      </c>
      <c r="L1745">
        <v>20227</v>
      </c>
      <c r="M1745">
        <v>20351</v>
      </c>
      <c r="N1745">
        <v>20667</v>
      </c>
      <c r="O1745">
        <f>INDEX([1]Opioid_prescription_amounts!$C$2:$E$3144,MATCH(B1745,[1]Opioid_prescription_amounts!$C$2:$C$3144,0),2)</f>
        <v>236.6</v>
      </c>
      <c r="P1745">
        <f>INDEX([1]Opioid_prescription_amounts!$C$2:$E$3144,MATCH(B1745,[1]Opioid_prescription_amounts!$C$2:$C$3144,0),3)</f>
        <v>358.7</v>
      </c>
      <c r="Q1745" t="s">
        <v>1754</v>
      </c>
    </row>
    <row r="1746" spans="2:17" x14ac:dyDescent="0.25">
      <c r="B1746" t="str">
        <f t="shared" si="30"/>
        <v>Wayne</v>
      </c>
      <c r="C1746" t="s">
        <v>1755</v>
      </c>
      <c r="D1746">
        <v>9595</v>
      </c>
      <c r="E1746">
        <v>9595</v>
      </c>
      <c r="F1746">
        <v>9612</v>
      </c>
      <c r="G1746">
        <v>9453</v>
      </c>
      <c r="H1746">
        <v>9502</v>
      </c>
      <c r="I1746">
        <v>9444</v>
      </c>
      <c r="J1746">
        <v>9405</v>
      </c>
      <c r="K1746">
        <v>9373</v>
      </c>
      <c r="L1746">
        <v>9395</v>
      </c>
      <c r="M1746">
        <v>9260</v>
      </c>
      <c r="N1746">
        <v>9403</v>
      </c>
      <c r="O1746">
        <f>INDEX([1]Opioid_prescription_amounts!$C$2:$E$3144,MATCH(B1746,[1]Opioid_prescription_amounts!$C$2:$C$3144,0),2)</f>
        <v>1870.9</v>
      </c>
      <c r="P1746">
        <f>INDEX([1]Opioid_prescription_amounts!$C$2:$E$3144,MATCH(B1746,[1]Opioid_prescription_amounts!$C$2:$C$3144,0),3)</f>
        <v>1466.3</v>
      </c>
      <c r="Q1746" t="s">
        <v>1755</v>
      </c>
    </row>
    <row r="1747" spans="2:17" x14ac:dyDescent="0.25">
      <c r="B1747" t="str">
        <f t="shared" si="30"/>
        <v>Webster</v>
      </c>
      <c r="C1747" t="s">
        <v>1756</v>
      </c>
      <c r="D1747">
        <v>3812</v>
      </c>
      <c r="E1747">
        <v>3812</v>
      </c>
      <c r="F1747">
        <v>3809</v>
      </c>
      <c r="G1747">
        <v>3757</v>
      </c>
      <c r="H1747">
        <v>3734</v>
      </c>
      <c r="I1747">
        <v>3643</v>
      </c>
      <c r="J1747">
        <v>3645</v>
      </c>
      <c r="K1747">
        <v>3592</v>
      </c>
      <c r="L1747">
        <v>3567</v>
      </c>
      <c r="M1747">
        <v>3520</v>
      </c>
      <c r="N1747">
        <v>3533</v>
      </c>
      <c r="O1747" t="str">
        <f>INDEX([1]Opioid_prescription_amounts!$C$2:$E$3144,MATCH(B1747,[1]Opioid_prescription_amounts!$C$2:$C$3144,0),2)</f>
        <v>N/A</v>
      </c>
      <c r="P1747">
        <f>INDEX([1]Opioid_prescription_amounts!$C$2:$E$3144,MATCH(B1747,[1]Opioid_prescription_amounts!$C$2:$C$3144,0),3)</f>
        <v>357.5</v>
      </c>
      <c r="Q1747" t="s">
        <v>1756</v>
      </c>
    </row>
    <row r="1748" spans="2:17" x14ac:dyDescent="0.25">
      <c r="B1748" t="str">
        <f t="shared" si="30"/>
        <v>Wheeler</v>
      </c>
      <c r="C1748" t="s">
        <v>1757</v>
      </c>
      <c r="D1748">
        <v>818</v>
      </c>
      <c r="E1748">
        <v>818</v>
      </c>
      <c r="F1748">
        <v>825</v>
      </c>
      <c r="G1748">
        <v>815</v>
      </c>
      <c r="H1748">
        <v>797</v>
      </c>
      <c r="I1748">
        <v>779</v>
      </c>
      <c r="J1748">
        <v>786</v>
      </c>
      <c r="K1748">
        <v>779</v>
      </c>
      <c r="L1748">
        <v>804</v>
      </c>
      <c r="M1748">
        <v>816</v>
      </c>
      <c r="N1748">
        <v>805</v>
      </c>
      <c r="O1748" t="str">
        <f>INDEX([1]Opioid_prescription_amounts!$C$2:$E$3144,MATCH(B1748,[1]Opioid_prescription_amounts!$C$2:$C$3144,0),2)</f>
        <v>N/A</v>
      </c>
      <c r="P1748">
        <f>INDEX([1]Opioid_prescription_amounts!$C$2:$E$3144,MATCH(B1748,[1]Opioid_prescription_amounts!$C$2:$C$3144,0),3)</f>
        <v>386.2</v>
      </c>
      <c r="Q1748" t="s">
        <v>1757</v>
      </c>
    </row>
    <row r="1749" spans="2:17" x14ac:dyDescent="0.25">
      <c r="B1749" t="str">
        <f t="shared" si="30"/>
        <v>York</v>
      </c>
      <c r="C1749" t="s">
        <v>1758</v>
      </c>
      <c r="D1749">
        <v>13665</v>
      </c>
      <c r="E1749">
        <v>13665</v>
      </c>
      <c r="F1749">
        <v>13669</v>
      </c>
      <c r="G1749">
        <v>13784</v>
      </c>
      <c r="H1749">
        <v>13836</v>
      </c>
      <c r="I1749">
        <v>13853</v>
      </c>
      <c r="J1749">
        <v>13918</v>
      </c>
      <c r="K1749">
        <v>13796</v>
      </c>
      <c r="L1749">
        <v>13738</v>
      </c>
      <c r="M1749">
        <v>13770</v>
      </c>
      <c r="N1749">
        <v>13772</v>
      </c>
      <c r="O1749">
        <f>INDEX([1]Opioid_prescription_amounts!$C$2:$E$3144,MATCH(B1749,[1]Opioid_prescription_amounts!$C$2:$C$3144,0),2)</f>
        <v>986</v>
      </c>
      <c r="P1749">
        <f>INDEX([1]Opioid_prescription_amounts!$C$2:$E$3144,MATCH(B1749,[1]Opioid_prescription_amounts!$C$2:$C$3144,0),3)</f>
        <v>879.3</v>
      </c>
      <c r="Q1749" t="s">
        <v>1758</v>
      </c>
    </row>
    <row r="1750" spans="2:17" x14ac:dyDescent="0.25">
      <c r="B1750" t="str">
        <f t="shared" si="30"/>
        <v>Churchill</v>
      </c>
      <c r="C1750" t="s">
        <v>1759</v>
      </c>
      <c r="D1750">
        <v>24877</v>
      </c>
      <c r="E1750">
        <v>24877</v>
      </c>
      <c r="F1750">
        <v>24819</v>
      </c>
      <c r="G1750">
        <v>24591</v>
      </c>
      <c r="H1750">
        <v>24243</v>
      </c>
      <c r="I1750">
        <v>23923</v>
      </c>
      <c r="J1750">
        <v>23819</v>
      </c>
      <c r="K1750">
        <v>23934</v>
      </c>
      <c r="L1750">
        <v>23869</v>
      </c>
      <c r="M1750">
        <v>23989</v>
      </c>
      <c r="N1750">
        <v>24440</v>
      </c>
      <c r="O1750">
        <f>INDEX([1]Opioid_prescription_amounts!$C$2:$E$3144,MATCH(B1750,[1]Opioid_prescription_amounts!$C$2:$C$3144,0),2)</f>
        <v>1234.7</v>
      </c>
      <c r="P1750">
        <f>INDEX([1]Opioid_prescription_amounts!$C$2:$E$3144,MATCH(B1750,[1]Opioid_prescription_amounts!$C$2:$C$3144,0),3)</f>
        <v>1183.0999999999999</v>
      </c>
      <c r="Q1750" t="s">
        <v>1759</v>
      </c>
    </row>
    <row r="1751" spans="2:17" x14ac:dyDescent="0.25">
      <c r="B1751" t="str">
        <f t="shared" si="30"/>
        <v>Clark</v>
      </c>
      <c r="C1751" t="s">
        <v>1760</v>
      </c>
      <c r="D1751">
        <v>1951269</v>
      </c>
      <c r="E1751">
        <v>1951271</v>
      </c>
      <c r="F1751">
        <v>1952644</v>
      </c>
      <c r="G1751">
        <v>1962010</v>
      </c>
      <c r="H1751">
        <v>1989693</v>
      </c>
      <c r="I1751">
        <v>2018003</v>
      </c>
      <c r="J1751">
        <v>2054263</v>
      </c>
      <c r="K1751">
        <v>2098105</v>
      </c>
      <c r="L1751">
        <v>2140547</v>
      </c>
      <c r="M1751">
        <v>2183310</v>
      </c>
      <c r="N1751">
        <v>2231647</v>
      </c>
      <c r="O1751">
        <f>INDEX([1]Opioid_prescription_amounts!$C$2:$E$3144,MATCH(B1751,[1]Opioid_prescription_amounts!$C$2:$C$3144,0),2)</f>
        <v>597.4</v>
      </c>
      <c r="P1751">
        <f>INDEX([1]Opioid_prescription_amounts!$C$2:$E$3144,MATCH(B1751,[1]Opioid_prescription_amounts!$C$2:$C$3144,0),3)</f>
        <v>626.70000000000005</v>
      </c>
      <c r="Q1751" t="s">
        <v>1760</v>
      </c>
    </row>
    <row r="1752" spans="2:17" x14ac:dyDescent="0.25">
      <c r="B1752" t="str">
        <f t="shared" si="30"/>
        <v>Douglas</v>
      </c>
      <c r="C1752" t="s">
        <v>1761</v>
      </c>
      <c r="D1752">
        <v>46997</v>
      </c>
      <c r="E1752">
        <v>46997</v>
      </c>
      <c r="F1752">
        <v>47034</v>
      </c>
      <c r="G1752">
        <v>46969</v>
      </c>
      <c r="H1752">
        <v>46911</v>
      </c>
      <c r="I1752">
        <v>46938</v>
      </c>
      <c r="J1752">
        <v>47382</v>
      </c>
      <c r="K1752">
        <v>47424</v>
      </c>
      <c r="L1752">
        <v>47848</v>
      </c>
      <c r="M1752">
        <v>48018</v>
      </c>
      <c r="N1752">
        <v>48467</v>
      </c>
      <c r="O1752">
        <f>INDEX([1]Opioid_prescription_amounts!$C$2:$E$3144,MATCH(B1752,[1]Opioid_prescription_amounts!$C$2:$C$3144,0),2)</f>
        <v>546.1</v>
      </c>
      <c r="P1752">
        <f>INDEX([1]Opioid_prescription_amounts!$C$2:$E$3144,MATCH(B1752,[1]Opioid_prescription_amounts!$C$2:$C$3144,0),3)</f>
        <v>404.5</v>
      </c>
      <c r="Q1752" t="s">
        <v>1761</v>
      </c>
    </row>
    <row r="1753" spans="2:17" x14ac:dyDescent="0.25">
      <c r="B1753" t="str">
        <f t="shared" si="30"/>
        <v>Elko</v>
      </c>
      <c r="C1753" t="s">
        <v>1762</v>
      </c>
      <c r="D1753">
        <v>48818</v>
      </c>
      <c r="E1753">
        <v>48942</v>
      </c>
      <c r="F1753">
        <v>49085</v>
      </c>
      <c r="G1753">
        <v>49436</v>
      </c>
      <c r="H1753">
        <v>50980</v>
      </c>
      <c r="I1753">
        <v>52356</v>
      </c>
      <c r="J1753">
        <v>52557</v>
      </c>
      <c r="K1753">
        <v>51747</v>
      </c>
      <c r="L1753">
        <v>52123</v>
      </c>
      <c r="M1753">
        <v>52371</v>
      </c>
      <c r="N1753">
        <v>52460</v>
      </c>
      <c r="O1753">
        <f>INDEX([1]Opioid_prescription_amounts!$C$2:$E$3144,MATCH(B1753,[1]Opioid_prescription_amounts!$C$2:$C$3144,0),2)</f>
        <v>734.6</v>
      </c>
      <c r="P1753">
        <f>INDEX([1]Opioid_prescription_amounts!$C$2:$E$3144,MATCH(B1753,[1]Opioid_prescription_amounts!$C$2:$C$3144,0),3)</f>
        <v>608.79999999999995</v>
      </c>
      <c r="Q1753" t="s">
        <v>1762</v>
      </c>
    </row>
    <row r="1754" spans="2:17" x14ac:dyDescent="0.25">
      <c r="B1754" t="str">
        <f t="shared" si="30"/>
        <v>Esmeralda</v>
      </c>
      <c r="C1754" t="s">
        <v>1763</v>
      </c>
      <c r="D1754">
        <v>783</v>
      </c>
      <c r="E1754">
        <v>784</v>
      </c>
      <c r="F1754">
        <v>784</v>
      </c>
      <c r="G1754">
        <v>770</v>
      </c>
      <c r="H1754">
        <v>792</v>
      </c>
      <c r="I1754">
        <v>848</v>
      </c>
      <c r="J1754">
        <v>825</v>
      </c>
      <c r="K1754">
        <v>830</v>
      </c>
      <c r="L1754">
        <v>826</v>
      </c>
      <c r="M1754">
        <v>843</v>
      </c>
      <c r="N1754">
        <v>826</v>
      </c>
      <c r="O1754" t="str">
        <f>INDEX([1]Opioid_prescription_amounts!$C$2:$E$3144,MATCH(B1754,[1]Opioid_prescription_amounts!$C$2:$C$3144,0),2)</f>
        <v>N/A</v>
      </c>
      <c r="P1754" t="str">
        <f>INDEX([1]Opioid_prescription_amounts!$C$2:$E$3144,MATCH(B1754,[1]Opioid_prescription_amounts!$C$2:$C$3144,0),3)</f>
        <v>N/A</v>
      </c>
      <c r="Q1754" t="s">
        <v>1763</v>
      </c>
    </row>
    <row r="1755" spans="2:17" x14ac:dyDescent="0.25">
      <c r="B1755" t="str">
        <f t="shared" si="30"/>
        <v>Eureka</v>
      </c>
      <c r="C1755" t="s">
        <v>1764</v>
      </c>
      <c r="D1755">
        <v>1987</v>
      </c>
      <c r="E1755">
        <v>1987</v>
      </c>
      <c r="F1755">
        <v>1990</v>
      </c>
      <c r="G1755">
        <v>1977</v>
      </c>
      <c r="H1755">
        <v>1991</v>
      </c>
      <c r="I1755">
        <v>2049</v>
      </c>
      <c r="J1755">
        <v>1988</v>
      </c>
      <c r="K1755">
        <v>2029</v>
      </c>
      <c r="L1755">
        <v>1936</v>
      </c>
      <c r="M1755">
        <v>1950</v>
      </c>
      <c r="N1755">
        <v>2003</v>
      </c>
      <c r="O1755" t="str">
        <f>INDEX([1]Opioid_prescription_amounts!$C$2:$E$3144,MATCH(B1755,[1]Opioid_prescription_amounts!$C$2:$C$3144,0),2)</f>
        <v>N/A</v>
      </c>
      <c r="P1755" t="str">
        <f>INDEX([1]Opioid_prescription_amounts!$C$2:$E$3144,MATCH(B1755,[1]Opioid_prescription_amounts!$C$2:$C$3144,0),3)</f>
        <v>N/A</v>
      </c>
      <c r="Q1755" t="s">
        <v>1764</v>
      </c>
    </row>
    <row r="1756" spans="2:17" x14ac:dyDescent="0.25">
      <c r="B1756" t="str">
        <f t="shared" si="30"/>
        <v>Humboldt</v>
      </c>
      <c r="C1756" t="s">
        <v>1765</v>
      </c>
      <c r="D1756">
        <v>16528</v>
      </c>
      <c r="E1756">
        <v>16521</v>
      </c>
      <c r="F1756">
        <v>16583</v>
      </c>
      <c r="G1756">
        <v>16638</v>
      </c>
      <c r="H1756">
        <v>17072</v>
      </c>
      <c r="I1756">
        <v>17357</v>
      </c>
      <c r="J1756">
        <v>17219</v>
      </c>
      <c r="K1756">
        <v>17023</v>
      </c>
      <c r="L1756">
        <v>16792</v>
      </c>
      <c r="M1756">
        <v>16702</v>
      </c>
      <c r="N1756">
        <v>16786</v>
      </c>
      <c r="O1756">
        <f>INDEX([1]Opioid_prescription_amounts!$C$2:$E$3144,MATCH(B1756,[1]Opioid_prescription_amounts!$C$2:$C$3144,0),2)</f>
        <v>1837.1</v>
      </c>
      <c r="P1756">
        <f>INDEX([1]Opioid_prescription_amounts!$C$2:$E$3144,MATCH(B1756,[1]Opioid_prescription_amounts!$C$2:$C$3144,0),3)</f>
        <v>1142.0999999999999</v>
      </c>
      <c r="Q1756" t="s">
        <v>1765</v>
      </c>
    </row>
    <row r="1757" spans="2:17" x14ac:dyDescent="0.25">
      <c r="B1757" t="str">
        <f t="shared" si="30"/>
        <v>Lander</v>
      </c>
      <c r="C1757" t="s">
        <v>1766</v>
      </c>
      <c r="D1757">
        <v>5775</v>
      </c>
      <c r="E1757">
        <v>5775</v>
      </c>
      <c r="F1757">
        <v>5795</v>
      </c>
      <c r="G1757">
        <v>5841</v>
      </c>
      <c r="H1757">
        <v>5923</v>
      </c>
      <c r="I1757">
        <v>6065</v>
      </c>
      <c r="J1757">
        <v>5973</v>
      </c>
      <c r="K1757">
        <v>5884</v>
      </c>
      <c r="L1757">
        <v>5696</v>
      </c>
      <c r="M1757">
        <v>5604</v>
      </c>
      <c r="N1757">
        <v>5575</v>
      </c>
      <c r="O1757" t="str">
        <f>INDEX([1]Opioid_prescription_amounts!$C$2:$E$3144,MATCH(B1757,[1]Opioid_prescription_amounts!$C$2:$C$3144,0),2)</f>
        <v>N/A</v>
      </c>
      <c r="P1757">
        <f>INDEX([1]Opioid_prescription_amounts!$C$2:$E$3144,MATCH(B1757,[1]Opioid_prescription_amounts!$C$2:$C$3144,0),3)</f>
        <v>7.4</v>
      </c>
      <c r="Q1757" t="s">
        <v>1766</v>
      </c>
    </row>
    <row r="1758" spans="2:17" x14ac:dyDescent="0.25">
      <c r="B1758" t="str">
        <f t="shared" si="30"/>
        <v>Lincoln</v>
      </c>
      <c r="C1758" t="s">
        <v>1767</v>
      </c>
      <c r="D1758">
        <v>5345</v>
      </c>
      <c r="E1758">
        <v>5339</v>
      </c>
      <c r="F1758">
        <v>5351</v>
      </c>
      <c r="G1758">
        <v>5266</v>
      </c>
      <c r="H1758">
        <v>5370</v>
      </c>
      <c r="I1758">
        <v>5268</v>
      </c>
      <c r="J1758">
        <v>5197</v>
      </c>
      <c r="K1758">
        <v>5137</v>
      </c>
      <c r="L1758">
        <v>5154</v>
      </c>
      <c r="M1758">
        <v>5182</v>
      </c>
      <c r="N1758">
        <v>5201</v>
      </c>
      <c r="O1758">
        <f>INDEX([1]Opioid_prescription_amounts!$C$2:$E$3144,MATCH(B1758,[1]Opioid_prescription_amounts!$C$2:$C$3144,0),2)</f>
        <v>224.3</v>
      </c>
      <c r="P1758">
        <f>INDEX([1]Opioid_prescription_amounts!$C$2:$E$3144,MATCH(B1758,[1]Opioid_prescription_amounts!$C$2:$C$3144,0),3)</f>
        <v>520.6</v>
      </c>
      <c r="Q1758" t="s">
        <v>1767</v>
      </c>
    </row>
    <row r="1759" spans="2:17" x14ac:dyDescent="0.25">
      <c r="B1759" t="str">
        <f t="shared" si="30"/>
        <v>Lyon</v>
      </c>
      <c r="C1759" t="s">
        <v>1768</v>
      </c>
      <c r="D1759">
        <v>51980</v>
      </c>
      <c r="E1759">
        <v>51980</v>
      </c>
      <c r="F1759">
        <v>52043</v>
      </c>
      <c r="G1759">
        <v>51380</v>
      </c>
      <c r="H1759">
        <v>50969</v>
      </c>
      <c r="I1759">
        <v>51094</v>
      </c>
      <c r="J1759">
        <v>51339</v>
      </c>
      <c r="K1759">
        <v>51986</v>
      </c>
      <c r="L1759">
        <v>52726</v>
      </c>
      <c r="M1759">
        <v>53915</v>
      </c>
      <c r="N1759">
        <v>55808</v>
      </c>
      <c r="O1759">
        <f>INDEX([1]Opioid_prescription_amounts!$C$2:$E$3144,MATCH(B1759,[1]Opioid_prescription_amounts!$C$2:$C$3144,0),2)</f>
        <v>223</v>
      </c>
      <c r="P1759">
        <f>INDEX([1]Opioid_prescription_amounts!$C$2:$E$3144,MATCH(B1759,[1]Opioid_prescription_amounts!$C$2:$C$3144,0),3)</f>
        <v>197</v>
      </c>
      <c r="Q1759" t="s">
        <v>1768</v>
      </c>
    </row>
    <row r="1760" spans="2:17" x14ac:dyDescent="0.25">
      <c r="B1760" t="str">
        <f t="shared" si="30"/>
        <v>Mineral</v>
      </c>
      <c r="C1760" t="s">
        <v>1769</v>
      </c>
      <c r="D1760">
        <v>4772</v>
      </c>
      <c r="E1760">
        <v>4770</v>
      </c>
      <c r="F1760">
        <v>4786</v>
      </c>
      <c r="G1760">
        <v>4627</v>
      </c>
      <c r="H1760">
        <v>4657</v>
      </c>
      <c r="I1760">
        <v>4553</v>
      </c>
      <c r="J1760">
        <v>4469</v>
      </c>
      <c r="K1760">
        <v>4422</v>
      </c>
      <c r="L1760">
        <v>4380</v>
      </c>
      <c r="M1760">
        <v>4454</v>
      </c>
      <c r="N1760">
        <v>4514</v>
      </c>
      <c r="O1760" t="str">
        <f>INDEX([1]Opioid_prescription_amounts!$C$2:$E$3144,MATCH(B1760,[1]Opioid_prescription_amounts!$C$2:$C$3144,0),2)</f>
        <v>N/A</v>
      </c>
      <c r="P1760" t="str">
        <f>INDEX([1]Opioid_prescription_amounts!$C$2:$E$3144,MATCH(B1760,[1]Opioid_prescription_amounts!$C$2:$C$3144,0),3)</f>
        <v>N/A</v>
      </c>
      <c r="Q1760" t="s">
        <v>1769</v>
      </c>
    </row>
    <row r="1761" spans="2:17" x14ac:dyDescent="0.25">
      <c r="B1761" t="str">
        <f t="shared" si="30"/>
        <v>Nye</v>
      </c>
      <c r="C1761" t="s">
        <v>1770</v>
      </c>
      <c r="D1761">
        <v>43946</v>
      </c>
      <c r="E1761">
        <v>43945</v>
      </c>
      <c r="F1761">
        <v>43844</v>
      </c>
      <c r="G1761">
        <v>43972</v>
      </c>
      <c r="H1761">
        <v>43588</v>
      </c>
      <c r="I1761">
        <v>42876</v>
      </c>
      <c r="J1761">
        <v>42851</v>
      </c>
      <c r="K1761">
        <v>42988</v>
      </c>
      <c r="L1761">
        <v>43289</v>
      </c>
      <c r="M1761">
        <v>44051</v>
      </c>
      <c r="N1761">
        <v>45346</v>
      </c>
      <c r="O1761">
        <f>INDEX([1]Opioid_prescription_amounts!$C$2:$E$3144,MATCH(B1761,[1]Opioid_prescription_amounts!$C$2:$C$3144,0),2)</f>
        <v>2211.4</v>
      </c>
      <c r="P1761">
        <f>INDEX([1]Opioid_prescription_amounts!$C$2:$E$3144,MATCH(B1761,[1]Opioid_prescription_amounts!$C$2:$C$3144,0),3)</f>
        <v>1811.4</v>
      </c>
      <c r="Q1761" t="s">
        <v>1770</v>
      </c>
    </row>
    <row r="1762" spans="2:17" x14ac:dyDescent="0.25">
      <c r="B1762" t="str">
        <f t="shared" si="30"/>
        <v>Pershing</v>
      </c>
      <c r="C1762" t="s">
        <v>1771</v>
      </c>
      <c r="D1762">
        <v>6753</v>
      </c>
      <c r="E1762">
        <v>6752</v>
      </c>
      <c r="F1762">
        <v>6738</v>
      </c>
      <c r="G1762">
        <v>6612</v>
      </c>
      <c r="H1762">
        <v>6754</v>
      </c>
      <c r="I1762">
        <v>6845</v>
      </c>
      <c r="J1762">
        <v>6706</v>
      </c>
      <c r="K1762">
        <v>6624</v>
      </c>
      <c r="L1762">
        <v>6584</v>
      </c>
      <c r="M1762">
        <v>6473</v>
      </c>
      <c r="N1762">
        <v>6666</v>
      </c>
      <c r="O1762" t="str">
        <f>INDEX([1]Opioid_prescription_amounts!$C$2:$E$3144,MATCH(B1762,[1]Opioid_prescription_amounts!$C$2:$C$3144,0),2)</f>
        <v>N/A</v>
      </c>
      <c r="P1762">
        <f>INDEX([1]Opioid_prescription_amounts!$C$2:$E$3144,MATCH(B1762,[1]Opioid_prescription_amounts!$C$2:$C$3144,0),3)</f>
        <v>388.5</v>
      </c>
      <c r="Q1762" t="s">
        <v>1771</v>
      </c>
    </row>
    <row r="1763" spans="2:17" x14ac:dyDescent="0.25">
      <c r="B1763" t="str">
        <f t="shared" si="30"/>
        <v>Storey</v>
      </c>
      <c r="C1763" t="s">
        <v>1772</v>
      </c>
      <c r="D1763">
        <v>4010</v>
      </c>
      <c r="E1763">
        <v>4014</v>
      </c>
      <c r="F1763">
        <v>3998</v>
      </c>
      <c r="G1763">
        <v>3906</v>
      </c>
      <c r="H1763">
        <v>3839</v>
      </c>
      <c r="I1763">
        <v>3795</v>
      </c>
      <c r="J1763">
        <v>3803</v>
      </c>
      <c r="K1763">
        <v>3878</v>
      </c>
      <c r="L1763">
        <v>3992</v>
      </c>
      <c r="M1763">
        <v>4003</v>
      </c>
      <c r="N1763">
        <v>4029</v>
      </c>
      <c r="O1763" t="str">
        <f>INDEX([1]Opioid_prescription_amounts!$C$2:$E$3144,MATCH(B1763,[1]Opioid_prescription_amounts!$C$2:$C$3144,0),2)</f>
        <v>N/A</v>
      </c>
      <c r="P1763" t="str">
        <f>INDEX([1]Opioid_prescription_amounts!$C$2:$E$3144,MATCH(B1763,[1]Opioid_prescription_amounts!$C$2:$C$3144,0),3)</f>
        <v>N/A</v>
      </c>
      <c r="Q1763" t="s">
        <v>1772</v>
      </c>
    </row>
    <row r="1764" spans="2:17" x14ac:dyDescent="0.25">
      <c r="B1764" t="str">
        <f t="shared" si="30"/>
        <v>Washoe</v>
      </c>
      <c r="C1764" t="s">
        <v>1773</v>
      </c>
      <c r="D1764">
        <v>421407</v>
      </c>
      <c r="E1764">
        <v>421425</v>
      </c>
      <c r="F1764">
        <v>421958</v>
      </c>
      <c r="G1764">
        <v>424000</v>
      </c>
      <c r="H1764">
        <v>427452</v>
      </c>
      <c r="I1764">
        <v>431223</v>
      </c>
      <c r="J1764">
        <v>436493</v>
      </c>
      <c r="K1764">
        <v>442728</v>
      </c>
      <c r="L1764">
        <v>450142</v>
      </c>
      <c r="M1764">
        <v>457333</v>
      </c>
      <c r="N1764">
        <v>465735</v>
      </c>
      <c r="O1764">
        <f>INDEX([1]Opioid_prescription_amounts!$C$2:$E$3144,MATCH(B1764,[1]Opioid_prescription_amounts!$C$2:$C$3144,0),2)</f>
        <v>980.2</v>
      </c>
      <c r="P1764">
        <f>INDEX([1]Opioid_prescription_amounts!$C$2:$E$3144,MATCH(B1764,[1]Opioid_prescription_amounts!$C$2:$C$3144,0),3)</f>
        <v>949.4</v>
      </c>
      <c r="Q1764" t="s">
        <v>1773</v>
      </c>
    </row>
    <row r="1765" spans="2:17" x14ac:dyDescent="0.25">
      <c r="B1765" t="str">
        <f t="shared" si="30"/>
        <v>White Pine</v>
      </c>
      <c r="C1765" t="s">
        <v>1774</v>
      </c>
      <c r="D1765">
        <v>10030</v>
      </c>
      <c r="E1765">
        <v>10026</v>
      </c>
      <c r="F1765">
        <v>10026</v>
      </c>
      <c r="G1765">
        <v>10125</v>
      </c>
      <c r="H1765">
        <v>10013</v>
      </c>
      <c r="I1765">
        <v>10043</v>
      </c>
      <c r="J1765">
        <v>10032</v>
      </c>
      <c r="K1765">
        <v>9858</v>
      </c>
      <c r="L1765">
        <v>9721</v>
      </c>
      <c r="M1765">
        <v>9599</v>
      </c>
      <c r="N1765">
        <v>9475</v>
      </c>
      <c r="O1765">
        <f>INDEX([1]Opioid_prescription_amounts!$C$2:$E$3144,MATCH(B1765,[1]Opioid_prescription_amounts!$C$2:$C$3144,0),2)</f>
        <v>1703.2</v>
      </c>
      <c r="P1765">
        <f>INDEX([1]Opioid_prescription_amounts!$C$2:$E$3144,MATCH(B1765,[1]Opioid_prescription_amounts!$C$2:$C$3144,0),3)</f>
        <v>1292</v>
      </c>
      <c r="Q1765" t="s">
        <v>1774</v>
      </c>
    </row>
    <row r="1766" spans="2:17" x14ac:dyDescent="0.25">
      <c r="B1766" t="str">
        <f>LEFT(C1766,(FIND(",",C1766)-2))</f>
        <v>Carson Cit</v>
      </c>
      <c r="C1766" t="s">
        <v>1775</v>
      </c>
      <c r="D1766">
        <v>55274</v>
      </c>
      <c r="E1766">
        <v>55274</v>
      </c>
      <c r="F1766">
        <v>54986</v>
      </c>
      <c r="G1766">
        <v>54679</v>
      </c>
      <c r="H1766">
        <v>54319</v>
      </c>
      <c r="I1766">
        <v>53736</v>
      </c>
      <c r="J1766">
        <v>54096</v>
      </c>
      <c r="K1766">
        <v>54069</v>
      </c>
      <c r="L1766">
        <v>54147</v>
      </c>
      <c r="M1766">
        <v>54608</v>
      </c>
      <c r="N1766">
        <v>55414</v>
      </c>
      <c r="O1766">
        <v>1736.8</v>
      </c>
      <c r="P1766">
        <v>1628.6</v>
      </c>
      <c r="Q1766" t="s">
        <v>1775</v>
      </c>
    </row>
    <row r="1767" spans="2:17" x14ac:dyDescent="0.25">
      <c r="B1767" t="str">
        <f t="shared" si="30"/>
        <v>Belknap</v>
      </c>
      <c r="C1767" t="s">
        <v>1776</v>
      </c>
      <c r="D1767">
        <v>60088</v>
      </c>
      <c r="E1767">
        <v>60073</v>
      </c>
      <c r="F1767">
        <v>60098</v>
      </c>
      <c r="G1767">
        <v>60327</v>
      </c>
      <c r="H1767">
        <v>60434</v>
      </c>
      <c r="I1767">
        <v>60236</v>
      </c>
      <c r="J1767">
        <v>60285</v>
      </c>
      <c r="K1767">
        <v>60347</v>
      </c>
      <c r="L1767">
        <v>60700</v>
      </c>
      <c r="M1767">
        <v>60845</v>
      </c>
      <c r="N1767">
        <v>61022</v>
      </c>
      <c r="O1767">
        <f>INDEX([1]Opioid_prescription_amounts!$C$2:$E$3144,MATCH(B1767,[1]Opioid_prescription_amounts!$C$2:$C$3144,0),2)</f>
        <v>995.5</v>
      </c>
      <c r="P1767">
        <f>INDEX([1]Opioid_prescription_amounts!$C$2:$E$3144,MATCH(B1767,[1]Opioid_prescription_amounts!$C$2:$C$3144,0),3)</f>
        <v>769.2</v>
      </c>
      <c r="Q1767" t="s">
        <v>1776</v>
      </c>
    </row>
    <row r="1768" spans="2:17" x14ac:dyDescent="0.25">
      <c r="B1768" t="str">
        <f t="shared" si="30"/>
        <v>Carroll</v>
      </c>
      <c r="C1768" t="s">
        <v>1777</v>
      </c>
      <c r="D1768">
        <v>47818</v>
      </c>
      <c r="E1768">
        <v>47825</v>
      </c>
      <c r="F1768">
        <v>47827</v>
      </c>
      <c r="G1768">
        <v>47676</v>
      </c>
      <c r="H1768">
        <v>47693</v>
      </c>
      <c r="I1768">
        <v>47520</v>
      </c>
      <c r="J1768">
        <v>47429</v>
      </c>
      <c r="K1768">
        <v>47392</v>
      </c>
      <c r="L1768">
        <v>47493</v>
      </c>
      <c r="M1768">
        <v>48109</v>
      </c>
      <c r="N1768">
        <v>48779</v>
      </c>
      <c r="O1768">
        <f>INDEX([1]Opioid_prescription_amounts!$C$2:$E$3144,MATCH(B1768,[1]Opioid_prescription_amounts!$C$2:$C$3144,0),2)</f>
        <v>625.5</v>
      </c>
      <c r="P1768">
        <f>INDEX([1]Opioid_prescription_amounts!$C$2:$E$3144,MATCH(B1768,[1]Opioid_prescription_amounts!$C$2:$C$3144,0),3)</f>
        <v>667</v>
      </c>
      <c r="Q1768" t="s">
        <v>1777</v>
      </c>
    </row>
    <row r="1769" spans="2:17" x14ac:dyDescent="0.25">
      <c r="B1769" t="str">
        <f t="shared" si="30"/>
        <v>Cheshire</v>
      </c>
      <c r="C1769" t="s">
        <v>1778</v>
      </c>
      <c r="D1769">
        <v>77117</v>
      </c>
      <c r="E1769">
        <v>77122</v>
      </c>
      <c r="F1769">
        <v>77057</v>
      </c>
      <c r="G1769">
        <v>76927</v>
      </c>
      <c r="H1769">
        <v>76902</v>
      </c>
      <c r="I1769">
        <v>76714</v>
      </c>
      <c r="J1769">
        <v>76424</v>
      </c>
      <c r="K1769">
        <v>76261</v>
      </c>
      <c r="L1769">
        <v>75950</v>
      </c>
      <c r="M1769">
        <v>76185</v>
      </c>
      <c r="N1769">
        <v>76493</v>
      </c>
      <c r="O1769">
        <f>INDEX([1]Opioid_prescription_amounts!$C$2:$E$3144,MATCH(B1769,[1]Opioid_prescription_amounts!$C$2:$C$3144,0),2)</f>
        <v>730.7</v>
      </c>
      <c r="P1769">
        <f>INDEX([1]Opioid_prescription_amounts!$C$2:$E$3144,MATCH(B1769,[1]Opioid_prescription_amounts!$C$2:$C$3144,0),3)</f>
        <v>636.5</v>
      </c>
      <c r="Q1769" t="s">
        <v>1778</v>
      </c>
    </row>
    <row r="1770" spans="2:17" x14ac:dyDescent="0.25">
      <c r="B1770" t="str">
        <f t="shared" si="30"/>
        <v>Coos</v>
      </c>
      <c r="C1770" t="s">
        <v>1779</v>
      </c>
      <c r="D1770">
        <v>33055</v>
      </c>
      <c r="E1770">
        <v>33052</v>
      </c>
      <c r="F1770">
        <v>32975</v>
      </c>
      <c r="G1770">
        <v>32507</v>
      </c>
      <c r="H1770">
        <v>31984</v>
      </c>
      <c r="I1770">
        <v>31957</v>
      </c>
      <c r="J1770">
        <v>32783</v>
      </c>
      <c r="K1770">
        <v>32332</v>
      </c>
      <c r="L1770">
        <v>31903</v>
      </c>
      <c r="M1770">
        <v>31584</v>
      </c>
      <c r="N1770">
        <v>31589</v>
      </c>
      <c r="O1770">
        <f>INDEX([1]Opioid_prescription_amounts!$C$2:$E$3144,MATCH(B1770,[1]Opioid_prescription_amounts!$C$2:$C$3144,0),2)</f>
        <v>1166.0999999999999</v>
      </c>
      <c r="P1770">
        <f>INDEX([1]Opioid_prescription_amounts!$C$2:$E$3144,MATCH(B1770,[1]Opioid_prescription_amounts!$C$2:$C$3144,0),3)</f>
        <v>1191.0999999999999</v>
      </c>
      <c r="Q1770" t="s">
        <v>1779</v>
      </c>
    </row>
    <row r="1771" spans="2:17" x14ac:dyDescent="0.25">
      <c r="B1771" t="str">
        <f t="shared" si="30"/>
        <v>Grafton</v>
      </c>
      <c r="C1771" t="s">
        <v>1780</v>
      </c>
      <c r="D1771">
        <v>89118</v>
      </c>
      <c r="E1771">
        <v>89137</v>
      </c>
      <c r="F1771">
        <v>89128</v>
      </c>
      <c r="G1771">
        <v>89268</v>
      </c>
      <c r="H1771">
        <v>89621</v>
      </c>
      <c r="I1771">
        <v>89900</v>
      </c>
      <c r="J1771">
        <v>89926</v>
      </c>
      <c r="K1771">
        <v>89415</v>
      </c>
      <c r="L1771">
        <v>89982</v>
      </c>
      <c r="M1771">
        <v>89947</v>
      </c>
      <c r="N1771">
        <v>89786</v>
      </c>
      <c r="O1771">
        <f>INDEX([1]Opioid_prescription_amounts!$C$2:$E$3144,MATCH(B1771,[1]Opioid_prescription_amounts!$C$2:$C$3144,0),2)</f>
        <v>804.4</v>
      </c>
      <c r="P1771">
        <f>INDEX([1]Opioid_prescription_amounts!$C$2:$E$3144,MATCH(B1771,[1]Opioid_prescription_amounts!$C$2:$C$3144,0),3)</f>
        <v>775.4</v>
      </c>
      <c r="Q1771" t="s">
        <v>1780</v>
      </c>
    </row>
    <row r="1772" spans="2:17" x14ac:dyDescent="0.25">
      <c r="B1772" t="str">
        <f t="shared" si="30"/>
        <v>Hillsborough</v>
      </c>
      <c r="C1772" t="s">
        <v>1781</v>
      </c>
      <c r="D1772">
        <v>400721</v>
      </c>
      <c r="E1772">
        <v>400699</v>
      </c>
      <c r="F1772">
        <v>401049</v>
      </c>
      <c r="G1772">
        <v>402492</v>
      </c>
      <c r="H1772">
        <v>404106</v>
      </c>
      <c r="I1772">
        <v>405065</v>
      </c>
      <c r="J1772">
        <v>407071</v>
      </c>
      <c r="K1772">
        <v>408811</v>
      </c>
      <c r="L1772">
        <v>411150</v>
      </c>
      <c r="M1772">
        <v>413157</v>
      </c>
      <c r="N1772">
        <v>415247</v>
      </c>
      <c r="O1772">
        <f>INDEX([1]Opioid_prescription_amounts!$C$2:$E$3144,MATCH(B1772,[1]Opioid_prescription_amounts!$C$2:$C$3144,0),2)</f>
        <v>2319.9</v>
      </c>
      <c r="P1772">
        <f>INDEX([1]Opioid_prescription_amounts!$C$2:$E$3144,MATCH(B1772,[1]Opioid_prescription_amounts!$C$2:$C$3144,0),3)</f>
        <v>725.3</v>
      </c>
      <c r="Q1772" t="s">
        <v>1781</v>
      </c>
    </row>
    <row r="1773" spans="2:17" x14ac:dyDescent="0.25">
      <c r="B1773" t="str">
        <f t="shared" si="30"/>
        <v>Merrimack</v>
      </c>
      <c r="C1773" t="s">
        <v>1782</v>
      </c>
      <c r="D1773">
        <v>146445</v>
      </c>
      <c r="E1773">
        <v>146457</v>
      </c>
      <c r="F1773">
        <v>146394</v>
      </c>
      <c r="G1773">
        <v>146858</v>
      </c>
      <c r="H1773">
        <v>147106</v>
      </c>
      <c r="I1773">
        <v>147511</v>
      </c>
      <c r="J1773">
        <v>148141</v>
      </c>
      <c r="K1773">
        <v>148670</v>
      </c>
      <c r="L1773">
        <v>149150</v>
      </c>
      <c r="M1773">
        <v>150169</v>
      </c>
      <c r="N1773">
        <v>151132</v>
      </c>
      <c r="O1773">
        <f>INDEX([1]Opioid_prescription_amounts!$C$2:$E$3144,MATCH(B1773,[1]Opioid_prescription_amounts!$C$2:$C$3144,0),2)</f>
        <v>947.2</v>
      </c>
      <c r="P1773">
        <f>INDEX([1]Opioid_prescription_amounts!$C$2:$E$3144,MATCH(B1773,[1]Opioid_prescription_amounts!$C$2:$C$3144,0),3)</f>
        <v>921</v>
      </c>
      <c r="Q1773" t="s">
        <v>1782</v>
      </c>
    </row>
    <row r="1774" spans="2:17" x14ac:dyDescent="0.25">
      <c r="B1774" t="str">
        <f t="shared" si="30"/>
        <v>Rockingham</v>
      </c>
      <c r="C1774" t="s">
        <v>1783</v>
      </c>
      <c r="D1774">
        <v>295223</v>
      </c>
      <c r="E1774">
        <v>295211</v>
      </c>
      <c r="F1774">
        <v>295293</v>
      </c>
      <c r="G1774">
        <v>296138</v>
      </c>
      <c r="H1774">
        <v>298123</v>
      </c>
      <c r="I1774">
        <v>299420</v>
      </c>
      <c r="J1774">
        <v>301481</v>
      </c>
      <c r="K1774">
        <v>302930</v>
      </c>
      <c r="L1774">
        <v>304778</v>
      </c>
      <c r="M1774">
        <v>307281</v>
      </c>
      <c r="N1774">
        <v>309176</v>
      </c>
      <c r="O1774">
        <f>INDEX([1]Opioid_prescription_amounts!$C$2:$E$3144,MATCH(B1774,[1]Opioid_prescription_amounts!$C$2:$C$3144,0),2)</f>
        <v>1383.7</v>
      </c>
      <c r="P1774">
        <f>INDEX([1]Opioid_prescription_amounts!$C$2:$E$3144,MATCH(B1774,[1]Opioid_prescription_amounts!$C$2:$C$3144,0),3)</f>
        <v>1228.7</v>
      </c>
      <c r="Q1774" t="s">
        <v>1783</v>
      </c>
    </row>
    <row r="1775" spans="2:17" x14ac:dyDescent="0.25">
      <c r="B1775" t="str">
        <f t="shared" si="30"/>
        <v>Strafford</v>
      </c>
      <c r="C1775" t="s">
        <v>1784</v>
      </c>
      <c r="D1775">
        <v>123143</v>
      </c>
      <c r="E1775">
        <v>123149</v>
      </c>
      <c r="F1775">
        <v>123196</v>
      </c>
      <c r="G1775">
        <v>124112</v>
      </c>
      <c r="H1775">
        <v>124753</v>
      </c>
      <c r="I1775">
        <v>125022</v>
      </c>
      <c r="J1775">
        <v>126523</v>
      </c>
      <c r="K1775">
        <v>126978</v>
      </c>
      <c r="L1775">
        <v>128175</v>
      </c>
      <c r="M1775">
        <v>129421</v>
      </c>
      <c r="N1775">
        <v>130090</v>
      </c>
      <c r="O1775">
        <f>INDEX([1]Opioid_prescription_amounts!$C$2:$E$3144,MATCH(B1775,[1]Opioid_prescription_amounts!$C$2:$C$3144,0),2)</f>
        <v>1194.5999999999999</v>
      </c>
      <c r="P1775">
        <f>INDEX([1]Opioid_prescription_amounts!$C$2:$E$3144,MATCH(B1775,[1]Opioid_prescription_amounts!$C$2:$C$3144,0),3)</f>
        <v>1034</v>
      </c>
      <c r="Q1775" t="s">
        <v>1784</v>
      </c>
    </row>
    <row r="1776" spans="2:17" x14ac:dyDescent="0.25">
      <c r="B1776" t="str">
        <f t="shared" si="30"/>
        <v>Sullivan</v>
      </c>
      <c r="C1776" t="s">
        <v>1785</v>
      </c>
      <c r="D1776">
        <v>43742</v>
      </c>
      <c r="E1776">
        <v>43739</v>
      </c>
      <c r="F1776">
        <v>43760</v>
      </c>
      <c r="G1776">
        <v>43510</v>
      </c>
      <c r="H1776">
        <v>43240</v>
      </c>
      <c r="I1776">
        <v>43063</v>
      </c>
      <c r="J1776">
        <v>43160</v>
      </c>
      <c r="K1776">
        <v>43158</v>
      </c>
      <c r="L1776">
        <v>43092</v>
      </c>
      <c r="M1776">
        <v>43069</v>
      </c>
      <c r="N1776">
        <v>43144</v>
      </c>
      <c r="O1776">
        <f>INDEX([1]Opioid_prescription_amounts!$C$2:$E$3144,MATCH(B1776,[1]Opioid_prescription_amounts!$C$2:$C$3144,0),2)</f>
        <v>1056.5</v>
      </c>
      <c r="P1776">
        <f>INDEX([1]Opioid_prescription_amounts!$C$2:$E$3144,MATCH(B1776,[1]Opioid_prescription_amounts!$C$2:$C$3144,0),3)</f>
        <v>1409.4</v>
      </c>
      <c r="Q1776" t="s">
        <v>1785</v>
      </c>
    </row>
    <row r="1777" spans="2:17" x14ac:dyDescent="0.25">
      <c r="B1777" t="str">
        <f t="shared" si="30"/>
        <v>Atlantic</v>
      </c>
      <c r="C1777" t="s">
        <v>1786</v>
      </c>
      <c r="D1777">
        <v>274549</v>
      </c>
      <c r="E1777">
        <v>274521</v>
      </c>
      <c r="F1777">
        <v>274649</v>
      </c>
      <c r="G1777">
        <v>274606</v>
      </c>
      <c r="H1777">
        <v>274651</v>
      </c>
      <c r="I1777">
        <v>274369</v>
      </c>
      <c r="J1777">
        <v>272656</v>
      </c>
      <c r="K1777">
        <v>270471</v>
      </c>
      <c r="L1777">
        <v>267813</v>
      </c>
      <c r="M1777">
        <v>266328</v>
      </c>
      <c r="N1777">
        <v>265429</v>
      </c>
      <c r="O1777">
        <f>INDEX([1]Opioid_prescription_amounts!$C$2:$E$3144,MATCH(B1777,[1]Opioid_prescription_amounts!$C$2:$C$3144,0),2)</f>
        <v>896.2</v>
      </c>
      <c r="P1777">
        <f>INDEX([1]Opioid_prescription_amounts!$C$2:$E$3144,MATCH(B1777,[1]Opioid_prescription_amounts!$C$2:$C$3144,0),3)</f>
        <v>971.2</v>
      </c>
      <c r="Q1777" t="s">
        <v>1786</v>
      </c>
    </row>
    <row r="1778" spans="2:17" x14ac:dyDescent="0.25">
      <c r="B1778" t="str">
        <f t="shared" si="30"/>
        <v>Bergen</v>
      </c>
      <c r="C1778" t="s">
        <v>1787</v>
      </c>
      <c r="D1778">
        <v>905116</v>
      </c>
      <c r="E1778">
        <v>905143</v>
      </c>
      <c r="F1778">
        <v>906341</v>
      </c>
      <c r="G1778">
        <v>912033</v>
      </c>
      <c r="H1778">
        <v>916408</v>
      </c>
      <c r="I1778">
        <v>920203</v>
      </c>
      <c r="J1778">
        <v>923757</v>
      </c>
      <c r="K1778">
        <v>926997</v>
      </c>
      <c r="L1778">
        <v>928979</v>
      </c>
      <c r="M1778">
        <v>933569</v>
      </c>
      <c r="N1778">
        <v>936692</v>
      </c>
      <c r="O1778">
        <f>INDEX([1]Opioid_prescription_amounts!$C$2:$E$3144,MATCH(B1778,[1]Opioid_prescription_amounts!$C$2:$C$3144,0),2)</f>
        <v>574.4</v>
      </c>
      <c r="P1778">
        <f>INDEX([1]Opioid_prescription_amounts!$C$2:$E$3144,MATCH(B1778,[1]Opioid_prescription_amounts!$C$2:$C$3144,0),3)</f>
        <v>471</v>
      </c>
      <c r="Q1778" t="s">
        <v>1787</v>
      </c>
    </row>
    <row r="1779" spans="2:17" x14ac:dyDescent="0.25">
      <c r="B1779" t="str">
        <f t="shared" si="30"/>
        <v>Burlington</v>
      </c>
      <c r="C1779" t="s">
        <v>1788</v>
      </c>
      <c r="D1779">
        <v>448734</v>
      </c>
      <c r="E1779">
        <v>448730</v>
      </c>
      <c r="F1779">
        <v>449124</v>
      </c>
      <c r="G1779">
        <v>450149</v>
      </c>
      <c r="H1779">
        <v>450517</v>
      </c>
      <c r="I1779">
        <v>448850</v>
      </c>
      <c r="J1779">
        <v>448224</v>
      </c>
      <c r="K1779">
        <v>446923</v>
      </c>
      <c r="L1779">
        <v>446108</v>
      </c>
      <c r="M1779">
        <v>445196</v>
      </c>
      <c r="N1779">
        <v>445384</v>
      </c>
      <c r="O1779">
        <f>INDEX([1]Opioid_prescription_amounts!$C$2:$E$3144,MATCH(B1779,[1]Opioid_prescription_amounts!$C$2:$C$3144,0),2)</f>
        <v>1007.6</v>
      </c>
      <c r="P1779">
        <f>INDEX([1]Opioid_prescription_amounts!$C$2:$E$3144,MATCH(B1779,[1]Opioid_prescription_amounts!$C$2:$C$3144,0),3)</f>
        <v>1071.5</v>
      </c>
      <c r="Q1779" t="s">
        <v>1788</v>
      </c>
    </row>
    <row r="1780" spans="2:17" x14ac:dyDescent="0.25">
      <c r="B1780" t="str">
        <f t="shared" si="30"/>
        <v>Camden</v>
      </c>
      <c r="C1780" t="s">
        <v>1789</v>
      </c>
      <c r="D1780">
        <v>513657</v>
      </c>
      <c r="E1780">
        <v>513719</v>
      </c>
      <c r="F1780">
        <v>513460</v>
      </c>
      <c r="G1780">
        <v>512726</v>
      </c>
      <c r="H1780">
        <v>511769</v>
      </c>
      <c r="I1780">
        <v>510128</v>
      </c>
      <c r="J1780">
        <v>508554</v>
      </c>
      <c r="K1780">
        <v>507784</v>
      </c>
      <c r="L1780">
        <v>507075</v>
      </c>
      <c r="M1780">
        <v>506343</v>
      </c>
      <c r="N1780">
        <v>507078</v>
      </c>
      <c r="O1780">
        <f>INDEX([1]Opioid_prescription_amounts!$C$2:$E$3144,MATCH(B1780,[1]Opioid_prescription_amounts!$C$2:$C$3144,0),2)</f>
        <v>891.4</v>
      </c>
      <c r="P1780">
        <f>INDEX([1]Opioid_prescription_amounts!$C$2:$E$3144,MATCH(B1780,[1]Opioid_prescription_amounts!$C$2:$C$3144,0),3)</f>
        <v>607.20000000000005</v>
      </c>
      <c r="Q1780" t="s">
        <v>1789</v>
      </c>
    </row>
    <row r="1781" spans="2:17" x14ac:dyDescent="0.25">
      <c r="B1781" t="str">
        <f t="shared" si="30"/>
        <v>Cape May</v>
      </c>
      <c r="C1781" t="s">
        <v>1790</v>
      </c>
      <c r="D1781">
        <v>97265</v>
      </c>
      <c r="E1781">
        <v>97261</v>
      </c>
      <c r="F1781">
        <v>97221</v>
      </c>
      <c r="G1781">
        <v>96490</v>
      </c>
      <c r="H1781">
        <v>96230</v>
      </c>
      <c r="I1781">
        <v>95506</v>
      </c>
      <c r="J1781">
        <v>94923</v>
      </c>
      <c r="K1781">
        <v>94180</v>
      </c>
      <c r="L1781">
        <v>93679</v>
      </c>
      <c r="M1781">
        <v>93184</v>
      </c>
      <c r="N1781">
        <v>92560</v>
      </c>
      <c r="O1781">
        <f>INDEX([1]Opioid_prescription_amounts!$C$2:$E$3144,MATCH(B1781,[1]Opioid_prescription_amounts!$C$2:$C$3144,0),2)</f>
        <v>1098.5999999999999</v>
      </c>
      <c r="P1781">
        <f>INDEX([1]Opioid_prescription_amounts!$C$2:$E$3144,MATCH(B1781,[1]Opioid_prescription_amounts!$C$2:$C$3144,0),3)</f>
        <v>1220.5</v>
      </c>
      <c r="Q1781" t="s">
        <v>1790</v>
      </c>
    </row>
    <row r="1782" spans="2:17" x14ac:dyDescent="0.25">
      <c r="B1782" t="str">
        <f t="shared" si="30"/>
        <v>Cumberland</v>
      </c>
      <c r="C1782" t="s">
        <v>1791</v>
      </c>
      <c r="D1782">
        <v>156898</v>
      </c>
      <c r="E1782">
        <v>156633</v>
      </c>
      <c r="F1782">
        <v>156704</v>
      </c>
      <c r="G1782">
        <v>157045</v>
      </c>
      <c r="H1782">
        <v>156941</v>
      </c>
      <c r="I1782">
        <v>156120</v>
      </c>
      <c r="J1782">
        <v>156086</v>
      </c>
      <c r="K1782">
        <v>154838</v>
      </c>
      <c r="L1782">
        <v>153355</v>
      </c>
      <c r="M1782">
        <v>151748</v>
      </c>
      <c r="N1782">
        <v>150972</v>
      </c>
      <c r="O1782" t="str">
        <f>INDEX([1]Opioid_prescription_amounts!$C$2:$E$3144,MATCH(B1782,[1]Opioid_prescription_amounts!$C$2:$C$3144,0),2)</f>
        <v>N/A</v>
      </c>
      <c r="P1782">
        <f>INDEX([1]Opioid_prescription_amounts!$C$2:$E$3144,MATCH(B1782,[1]Opioid_prescription_amounts!$C$2:$C$3144,0),3)</f>
        <v>9.6</v>
      </c>
      <c r="Q1782" t="s">
        <v>1791</v>
      </c>
    </row>
    <row r="1783" spans="2:17" x14ac:dyDescent="0.25">
      <c r="B1783" t="str">
        <f t="shared" si="30"/>
        <v>Essex</v>
      </c>
      <c r="C1783" t="s">
        <v>1792</v>
      </c>
      <c r="D1783">
        <v>783969</v>
      </c>
      <c r="E1783">
        <v>783885</v>
      </c>
      <c r="F1783">
        <v>784062</v>
      </c>
      <c r="G1783">
        <v>785531</v>
      </c>
      <c r="H1783">
        <v>785137</v>
      </c>
      <c r="I1783">
        <v>786817</v>
      </c>
      <c r="J1783">
        <v>788975</v>
      </c>
      <c r="K1783">
        <v>790508</v>
      </c>
      <c r="L1783">
        <v>792617</v>
      </c>
      <c r="M1783">
        <v>795908</v>
      </c>
      <c r="N1783">
        <v>799767</v>
      </c>
      <c r="O1783">
        <f>INDEX([1]Opioid_prescription_amounts!$C$2:$E$3144,MATCH(B1783,[1]Opioid_prescription_amounts!$C$2:$C$3144,0),2)</f>
        <v>520.1</v>
      </c>
      <c r="P1783">
        <f>INDEX([1]Opioid_prescription_amounts!$C$2:$E$3144,MATCH(B1783,[1]Opioid_prescription_amounts!$C$2:$C$3144,0),3)</f>
        <v>397.2</v>
      </c>
      <c r="Q1783" t="s">
        <v>1792</v>
      </c>
    </row>
    <row r="1784" spans="2:17" x14ac:dyDescent="0.25">
      <c r="B1784" t="str">
        <f t="shared" si="30"/>
        <v>Gloucester</v>
      </c>
      <c r="C1784" t="s">
        <v>1793</v>
      </c>
      <c r="D1784">
        <v>288288</v>
      </c>
      <c r="E1784">
        <v>288570</v>
      </c>
      <c r="F1784">
        <v>288960</v>
      </c>
      <c r="G1784">
        <v>289478</v>
      </c>
      <c r="H1784">
        <v>289627</v>
      </c>
      <c r="I1784">
        <v>289720</v>
      </c>
      <c r="J1784">
        <v>290530</v>
      </c>
      <c r="K1784">
        <v>290823</v>
      </c>
      <c r="L1784">
        <v>290647</v>
      </c>
      <c r="M1784">
        <v>290850</v>
      </c>
      <c r="N1784">
        <v>291408</v>
      </c>
      <c r="O1784">
        <f>INDEX([1]Opioid_prescription_amounts!$C$2:$E$3144,MATCH(B1784,[1]Opioid_prescription_amounts!$C$2:$C$3144,0),2)</f>
        <v>1143.8</v>
      </c>
      <c r="P1784">
        <f>INDEX([1]Opioid_prescription_amounts!$C$2:$E$3144,MATCH(B1784,[1]Opioid_prescription_amounts!$C$2:$C$3144,0),3)</f>
        <v>1198</v>
      </c>
      <c r="Q1784" t="s">
        <v>1793</v>
      </c>
    </row>
    <row r="1785" spans="2:17" x14ac:dyDescent="0.25">
      <c r="B1785" t="str">
        <f t="shared" si="30"/>
        <v>Hudson</v>
      </c>
      <c r="C1785" t="s">
        <v>1794</v>
      </c>
      <c r="D1785">
        <v>634266</v>
      </c>
      <c r="E1785">
        <v>634245</v>
      </c>
      <c r="F1785">
        <v>635634</v>
      </c>
      <c r="G1785">
        <v>645600</v>
      </c>
      <c r="H1785">
        <v>652416</v>
      </c>
      <c r="I1785">
        <v>657217</v>
      </c>
      <c r="J1785">
        <v>660502</v>
      </c>
      <c r="K1785">
        <v>664744</v>
      </c>
      <c r="L1785">
        <v>668928</v>
      </c>
      <c r="M1785">
        <v>672922</v>
      </c>
      <c r="N1785">
        <v>676061</v>
      </c>
      <c r="O1785">
        <f>INDEX([1]Opioid_prescription_amounts!$C$2:$E$3144,MATCH(B1785,[1]Opioid_prescription_amounts!$C$2:$C$3144,0),2)</f>
        <v>437.8</v>
      </c>
      <c r="P1785">
        <f>INDEX([1]Opioid_prescription_amounts!$C$2:$E$3144,MATCH(B1785,[1]Opioid_prescription_amounts!$C$2:$C$3144,0),3)</f>
        <v>371.5</v>
      </c>
      <c r="Q1785" t="s">
        <v>1794</v>
      </c>
    </row>
    <row r="1786" spans="2:17" x14ac:dyDescent="0.25">
      <c r="B1786" t="str">
        <f t="shared" si="30"/>
        <v>Hunterdon</v>
      </c>
      <c r="C1786" t="s">
        <v>1795</v>
      </c>
      <c r="D1786">
        <v>128349</v>
      </c>
      <c r="E1786">
        <v>127357</v>
      </c>
      <c r="F1786">
        <v>127319</v>
      </c>
      <c r="G1786">
        <v>127314</v>
      </c>
      <c r="H1786">
        <v>126596</v>
      </c>
      <c r="I1786">
        <v>126381</v>
      </c>
      <c r="J1786">
        <v>125847</v>
      </c>
      <c r="K1786">
        <v>125396</v>
      </c>
      <c r="L1786">
        <v>124668</v>
      </c>
      <c r="M1786">
        <v>124628</v>
      </c>
      <c r="N1786">
        <v>124714</v>
      </c>
      <c r="O1786">
        <f>INDEX([1]Opioid_prescription_amounts!$C$2:$E$3144,MATCH(B1786,[1]Opioid_prescription_amounts!$C$2:$C$3144,0),2)</f>
        <v>458.1</v>
      </c>
      <c r="P1786">
        <f>INDEX([1]Opioid_prescription_amounts!$C$2:$E$3144,MATCH(B1786,[1]Opioid_prescription_amounts!$C$2:$C$3144,0),3)</f>
        <v>455.9</v>
      </c>
      <c r="Q1786" t="s">
        <v>1795</v>
      </c>
    </row>
    <row r="1787" spans="2:17" x14ac:dyDescent="0.25">
      <c r="B1787" t="str">
        <f t="shared" si="30"/>
        <v>Mercer</v>
      </c>
      <c r="C1787" t="s">
        <v>1796</v>
      </c>
      <c r="D1787">
        <v>366513</v>
      </c>
      <c r="E1787">
        <v>367511</v>
      </c>
      <c r="F1787">
        <v>367744</v>
      </c>
      <c r="G1787">
        <v>367384</v>
      </c>
      <c r="H1787">
        <v>368604</v>
      </c>
      <c r="I1787">
        <v>369517</v>
      </c>
      <c r="J1787">
        <v>369017</v>
      </c>
      <c r="K1787">
        <v>368352</v>
      </c>
      <c r="L1787">
        <v>368028</v>
      </c>
      <c r="M1787">
        <v>368602</v>
      </c>
      <c r="N1787">
        <v>369811</v>
      </c>
      <c r="O1787">
        <f>INDEX([1]Opioid_prescription_amounts!$C$2:$E$3144,MATCH(B1787,[1]Opioid_prescription_amounts!$C$2:$C$3144,0),2)</f>
        <v>288.39999999999998</v>
      </c>
      <c r="P1787">
        <f>INDEX([1]Opioid_prescription_amounts!$C$2:$E$3144,MATCH(B1787,[1]Opioid_prescription_amounts!$C$2:$C$3144,0),3)</f>
        <v>258.2</v>
      </c>
      <c r="Q1787" t="s">
        <v>1796</v>
      </c>
    </row>
    <row r="1788" spans="2:17" x14ac:dyDescent="0.25">
      <c r="B1788" t="str">
        <f t="shared" si="30"/>
        <v>Middlesex</v>
      </c>
      <c r="C1788" t="s">
        <v>1797</v>
      </c>
      <c r="D1788">
        <v>809858</v>
      </c>
      <c r="E1788">
        <v>809924</v>
      </c>
      <c r="F1788">
        <v>810666</v>
      </c>
      <c r="G1788">
        <v>815082</v>
      </c>
      <c r="H1788">
        <v>819347</v>
      </c>
      <c r="I1788">
        <v>821844</v>
      </c>
      <c r="J1788">
        <v>824349</v>
      </c>
      <c r="K1788">
        <v>825867</v>
      </c>
      <c r="L1788">
        <v>825907</v>
      </c>
      <c r="M1788">
        <v>827684</v>
      </c>
      <c r="N1788">
        <v>829685</v>
      </c>
      <c r="O1788">
        <f>INDEX([1]Opioid_prescription_amounts!$C$2:$E$3144,MATCH(B1788,[1]Opioid_prescription_amounts!$C$2:$C$3144,0),2)</f>
        <v>708.1</v>
      </c>
      <c r="P1788">
        <f>INDEX([1]Opioid_prescription_amounts!$C$2:$E$3144,MATCH(B1788,[1]Opioid_prescription_amounts!$C$2:$C$3144,0),3)</f>
        <v>731.7</v>
      </c>
      <c r="Q1788" t="s">
        <v>1797</v>
      </c>
    </row>
    <row r="1789" spans="2:17" x14ac:dyDescent="0.25">
      <c r="B1789" t="str">
        <f t="shared" si="30"/>
        <v>Monmouth</v>
      </c>
      <c r="C1789" t="s">
        <v>1798</v>
      </c>
      <c r="D1789">
        <v>630380</v>
      </c>
      <c r="E1789">
        <v>630374</v>
      </c>
      <c r="F1789">
        <v>630480</v>
      </c>
      <c r="G1789">
        <v>629102</v>
      </c>
      <c r="H1789">
        <v>627663</v>
      </c>
      <c r="I1789">
        <v>626980</v>
      </c>
      <c r="J1789">
        <v>625647</v>
      </c>
      <c r="K1789">
        <v>624320</v>
      </c>
      <c r="L1789">
        <v>623286</v>
      </c>
      <c r="M1789">
        <v>622327</v>
      </c>
      <c r="N1789">
        <v>621354</v>
      </c>
      <c r="O1789">
        <f>INDEX([1]Opioid_prescription_amounts!$C$2:$E$3144,MATCH(B1789,[1]Opioid_prescription_amounts!$C$2:$C$3144,0),2)</f>
        <v>890.3</v>
      </c>
      <c r="P1789">
        <f>INDEX([1]Opioid_prescription_amounts!$C$2:$E$3144,MATCH(B1789,[1]Opioid_prescription_amounts!$C$2:$C$3144,0),3)</f>
        <v>703.9</v>
      </c>
      <c r="Q1789" t="s">
        <v>1798</v>
      </c>
    </row>
    <row r="1790" spans="2:17" x14ac:dyDescent="0.25">
      <c r="B1790" t="str">
        <f t="shared" si="30"/>
        <v>Morris</v>
      </c>
      <c r="C1790" t="s">
        <v>1799</v>
      </c>
      <c r="D1790">
        <v>492276</v>
      </c>
      <c r="E1790">
        <v>492314</v>
      </c>
      <c r="F1790">
        <v>492663</v>
      </c>
      <c r="G1790">
        <v>494809</v>
      </c>
      <c r="H1790">
        <v>495679</v>
      </c>
      <c r="I1790">
        <v>496114</v>
      </c>
      <c r="J1790">
        <v>494982</v>
      </c>
      <c r="K1790">
        <v>494432</v>
      </c>
      <c r="L1790">
        <v>494046</v>
      </c>
      <c r="M1790">
        <v>494225</v>
      </c>
      <c r="N1790">
        <v>494228</v>
      </c>
      <c r="O1790" t="str">
        <f>INDEX([1]Opioid_prescription_amounts!$C$2:$E$3144,MATCH(B1790,[1]Opioid_prescription_amounts!$C$2:$C$3144,0),2)</f>
        <v>N/A</v>
      </c>
      <c r="P1790">
        <f>INDEX([1]Opioid_prescription_amounts!$C$2:$E$3144,MATCH(B1790,[1]Opioid_prescription_amounts!$C$2:$C$3144,0),3)</f>
        <v>52</v>
      </c>
      <c r="Q1790" t="s">
        <v>1799</v>
      </c>
    </row>
    <row r="1791" spans="2:17" x14ac:dyDescent="0.25">
      <c r="B1791" t="str">
        <f t="shared" si="30"/>
        <v>Ocean</v>
      </c>
      <c r="C1791" t="s">
        <v>1800</v>
      </c>
      <c r="D1791">
        <v>576567</v>
      </c>
      <c r="E1791">
        <v>576546</v>
      </c>
      <c r="F1791">
        <v>577574</v>
      </c>
      <c r="G1791">
        <v>578849</v>
      </c>
      <c r="H1791">
        <v>579860</v>
      </c>
      <c r="I1791">
        <v>582022</v>
      </c>
      <c r="J1791">
        <v>584449</v>
      </c>
      <c r="K1791">
        <v>587137</v>
      </c>
      <c r="L1791">
        <v>590990</v>
      </c>
      <c r="M1791">
        <v>595470</v>
      </c>
      <c r="N1791">
        <v>601651</v>
      </c>
      <c r="O1791">
        <f>INDEX([1]Opioid_prescription_amounts!$C$2:$E$3144,MATCH(B1791,[1]Opioid_prescription_amounts!$C$2:$C$3144,0),2)</f>
        <v>1095.4000000000001</v>
      </c>
      <c r="P1791">
        <f>INDEX([1]Opioid_prescription_amounts!$C$2:$E$3144,MATCH(B1791,[1]Opioid_prescription_amounts!$C$2:$C$3144,0),3)</f>
        <v>898.9</v>
      </c>
      <c r="Q1791" t="s">
        <v>1800</v>
      </c>
    </row>
    <row r="1792" spans="2:17" x14ac:dyDescent="0.25">
      <c r="B1792" t="str">
        <f t="shared" si="30"/>
        <v>Passaic</v>
      </c>
      <c r="C1792" t="s">
        <v>1801</v>
      </c>
      <c r="D1792">
        <v>501226</v>
      </c>
      <c r="E1792">
        <v>501609</v>
      </c>
      <c r="F1792">
        <v>502055</v>
      </c>
      <c r="G1792">
        <v>503282</v>
      </c>
      <c r="H1792">
        <v>503651</v>
      </c>
      <c r="I1792">
        <v>504006</v>
      </c>
      <c r="J1792">
        <v>504758</v>
      </c>
      <c r="K1792">
        <v>504588</v>
      </c>
      <c r="L1792">
        <v>503853</v>
      </c>
      <c r="M1792">
        <v>503694</v>
      </c>
      <c r="N1792">
        <v>503310</v>
      </c>
      <c r="O1792">
        <f>INDEX([1]Opioid_prescription_amounts!$C$2:$E$3144,MATCH(B1792,[1]Opioid_prescription_amounts!$C$2:$C$3144,0),2)</f>
        <v>577.6</v>
      </c>
      <c r="P1792">
        <f>INDEX([1]Opioid_prescription_amounts!$C$2:$E$3144,MATCH(B1792,[1]Opioid_prescription_amounts!$C$2:$C$3144,0),3)</f>
        <v>575.29999999999995</v>
      </c>
      <c r="Q1792" t="s">
        <v>1801</v>
      </c>
    </row>
    <row r="1793" spans="2:17" x14ac:dyDescent="0.25">
      <c r="B1793" t="str">
        <f t="shared" si="30"/>
        <v>Salem</v>
      </c>
      <c r="C1793" t="s">
        <v>1802</v>
      </c>
      <c r="D1793">
        <v>66083</v>
      </c>
      <c r="E1793">
        <v>66066</v>
      </c>
      <c r="F1793">
        <v>65976</v>
      </c>
      <c r="G1793">
        <v>65866</v>
      </c>
      <c r="H1793">
        <v>65410</v>
      </c>
      <c r="I1793">
        <v>64789</v>
      </c>
      <c r="J1793">
        <v>64328</v>
      </c>
      <c r="K1793">
        <v>63720</v>
      </c>
      <c r="L1793">
        <v>63189</v>
      </c>
      <c r="M1793">
        <v>62838</v>
      </c>
      <c r="N1793">
        <v>62607</v>
      </c>
      <c r="O1793">
        <f>INDEX([1]Opioid_prescription_amounts!$C$2:$E$3144,MATCH(B1793,[1]Opioid_prescription_amounts!$C$2:$C$3144,0),2)</f>
        <v>921.2</v>
      </c>
      <c r="P1793">
        <f>INDEX([1]Opioid_prescription_amounts!$C$2:$E$3144,MATCH(B1793,[1]Opioid_prescription_amounts!$C$2:$C$3144,0),3)</f>
        <v>951.1</v>
      </c>
      <c r="Q1793" t="s">
        <v>1802</v>
      </c>
    </row>
    <row r="1794" spans="2:17" x14ac:dyDescent="0.25">
      <c r="B1794" t="str">
        <f t="shared" si="30"/>
        <v>Somerset</v>
      </c>
      <c r="C1794" t="s">
        <v>1803</v>
      </c>
      <c r="D1794">
        <v>323444</v>
      </c>
      <c r="E1794">
        <v>323433</v>
      </c>
      <c r="F1794">
        <v>324084</v>
      </c>
      <c r="G1794">
        <v>326153</v>
      </c>
      <c r="H1794">
        <v>327341</v>
      </c>
      <c r="I1794">
        <v>329024</v>
      </c>
      <c r="J1794">
        <v>329342</v>
      </c>
      <c r="K1794">
        <v>329678</v>
      </c>
      <c r="L1794">
        <v>329996</v>
      </c>
      <c r="M1794">
        <v>330700</v>
      </c>
      <c r="N1794">
        <v>331164</v>
      </c>
      <c r="O1794">
        <f>INDEX([1]Opioid_prescription_amounts!$C$2:$E$3144,MATCH(B1794,[1]Opioid_prescription_amounts!$C$2:$C$3144,0),2)</f>
        <v>821.8</v>
      </c>
      <c r="P1794">
        <f>INDEX([1]Opioid_prescription_amounts!$C$2:$E$3144,MATCH(B1794,[1]Opioid_prescription_amounts!$C$2:$C$3144,0),3)</f>
        <v>550</v>
      </c>
      <c r="Q1794" t="s">
        <v>1803</v>
      </c>
    </row>
    <row r="1795" spans="2:17" x14ac:dyDescent="0.25">
      <c r="B1795" t="str">
        <f t="shared" si="30"/>
        <v>Sussex</v>
      </c>
      <c r="C1795" t="s">
        <v>1804</v>
      </c>
      <c r="D1795">
        <v>149265</v>
      </c>
      <c r="E1795">
        <v>148909</v>
      </c>
      <c r="F1795">
        <v>148827</v>
      </c>
      <c r="G1795">
        <v>148122</v>
      </c>
      <c r="H1795">
        <v>146943</v>
      </c>
      <c r="I1795">
        <v>145615</v>
      </c>
      <c r="J1795">
        <v>144578</v>
      </c>
      <c r="K1795">
        <v>142996</v>
      </c>
      <c r="L1795">
        <v>141932</v>
      </c>
      <c r="M1795">
        <v>141185</v>
      </c>
      <c r="N1795">
        <v>140799</v>
      </c>
      <c r="O1795">
        <f>INDEX([1]Opioid_prescription_amounts!$C$2:$E$3144,MATCH(B1795,[1]Opioid_prescription_amounts!$C$2:$C$3144,0),2)</f>
        <v>2341.1999999999998</v>
      </c>
      <c r="P1795">
        <f>INDEX([1]Opioid_prescription_amounts!$C$2:$E$3144,MATCH(B1795,[1]Opioid_prescription_amounts!$C$2:$C$3144,0),3)</f>
        <v>1237.5999999999999</v>
      </c>
      <c r="Q1795" t="s">
        <v>1804</v>
      </c>
    </row>
    <row r="1796" spans="2:17" x14ac:dyDescent="0.25">
      <c r="B1796" t="str">
        <f t="shared" ref="B1796:B1859" si="31">LEFT(C1796,(FIND("County",C1796)-2))</f>
        <v>Union</v>
      </c>
      <c r="C1796" t="s">
        <v>1805</v>
      </c>
      <c r="D1796">
        <v>536499</v>
      </c>
      <c r="E1796">
        <v>536567</v>
      </c>
      <c r="F1796">
        <v>537500</v>
      </c>
      <c r="G1796">
        <v>540024</v>
      </c>
      <c r="H1796">
        <v>543129</v>
      </c>
      <c r="I1796">
        <v>546237</v>
      </c>
      <c r="J1796">
        <v>548282</v>
      </c>
      <c r="K1796">
        <v>550367</v>
      </c>
      <c r="L1796">
        <v>553343</v>
      </c>
      <c r="M1796">
        <v>555273</v>
      </c>
      <c r="N1796">
        <v>558067</v>
      </c>
      <c r="O1796">
        <f>INDEX([1]Opioid_prescription_amounts!$C$2:$E$3144,MATCH(B1796,[1]Opioid_prescription_amounts!$C$2:$C$3144,0),2)</f>
        <v>1064.5</v>
      </c>
      <c r="P1796">
        <f>INDEX([1]Opioid_prescription_amounts!$C$2:$E$3144,MATCH(B1796,[1]Opioid_prescription_amounts!$C$2:$C$3144,0),3)</f>
        <v>889.1</v>
      </c>
      <c r="Q1796" t="s">
        <v>1805</v>
      </c>
    </row>
    <row r="1797" spans="2:17" x14ac:dyDescent="0.25">
      <c r="B1797" t="str">
        <f t="shared" si="31"/>
        <v>Warren</v>
      </c>
      <c r="C1797" t="s">
        <v>1806</v>
      </c>
      <c r="D1797">
        <v>108692</v>
      </c>
      <c r="E1797">
        <v>108645</v>
      </c>
      <c r="F1797">
        <v>108581</v>
      </c>
      <c r="G1797">
        <v>108138</v>
      </c>
      <c r="H1797">
        <v>107564</v>
      </c>
      <c r="I1797">
        <v>106903</v>
      </c>
      <c r="J1797">
        <v>106994</v>
      </c>
      <c r="K1797">
        <v>106748</v>
      </c>
      <c r="L1797">
        <v>106077</v>
      </c>
      <c r="M1797">
        <v>105869</v>
      </c>
      <c r="N1797">
        <v>105779</v>
      </c>
      <c r="O1797" t="str">
        <f>INDEX([1]Opioid_prescription_amounts!$C$2:$E$3144,MATCH(B1797,[1]Opioid_prescription_amounts!$C$2:$C$3144,0),2)</f>
        <v>N/A</v>
      </c>
      <c r="P1797">
        <f>INDEX([1]Opioid_prescription_amounts!$C$2:$E$3144,MATCH(B1797,[1]Opioid_prescription_amounts!$C$2:$C$3144,0),3)</f>
        <v>5.8</v>
      </c>
      <c r="Q1797" t="s">
        <v>1806</v>
      </c>
    </row>
    <row r="1798" spans="2:17" x14ac:dyDescent="0.25">
      <c r="B1798" t="str">
        <f t="shared" si="31"/>
        <v>Bernalillo</v>
      </c>
      <c r="C1798" t="s">
        <v>1807</v>
      </c>
      <c r="D1798">
        <v>662564</v>
      </c>
      <c r="E1798">
        <v>662487</v>
      </c>
      <c r="F1798">
        <v>663948</v>
      </c>
      <c r="G1798">
        <v>670278</v>
      </c>
      <c r="H1798">
        <v>673697</v>
      </c>
      <c r="I1798">
        <v>676497</v>
      </c>
      <c r="J1798">
        <v>676229</v>
      </c>
      <c r="K1798">
        <v>676678</v>
      </c>
      <c r="L1798">
        <v>678165</v>
      </c>
      <c r="M1798">
        <v>678686</v>
      </c>
      <c r="N1798">
        <v>678701</v>
      </c>
      <c r="O1798">
        <f>INDEX([1]Opioid_prescription_amounts!$C$2:$E$3144,MATCH(B1798,[1]Opioid_prescription_amounts!$C$2:$C$3144,0),2)</f>
        <v>963.5</v>
      </c>
      <c r="P1798">
        <f>INDEX([1]Opioid_prescription_amounts!$C$2:$E$3144,MATCH(B1798,[1]Opioid_prescription_amounts!$C$2:$C$3144,0),3)</f>
        <v>704.5</v>
      </c>
      <c r="Q1798" t="s">
        <v>1807</v>
      </c>
    </row>
    <row r="1799" spans="2:17" x14ac:dyDescent="0.25">
      <c r="B1799" t="str">
        <f t="shared" si="31"/>
        <v>Catron</v>
      </c>
      <c r="C1799" t="s">
        <v>1808</v>
      </c>
      <c r="D1799">
        <v>3725</v>
      </c>
      <c r="E1799">
        <v>3729</v>
      </c>
      <c r="F1799">
        <v>3750</v>
      </c>
      <c r="G1799">
        <v>3719</v>
      </c>
      <c r="H1799">
        <v>3638</v>
      </c>
      <c r="I1799">
        <v>3589</v>
      </c>
      <c r="J1799">
        <v>3550</v>
      </c>
      <c r="K1799">
        <v>3480</v>
      </c>
      <c r="L1799">
        <v>3522</v>
      </c>
      <c r="M1799">
        <v>3567</v>
      </c>
      <c r="N1799">
        <v>3578</v>
      </c>
      <c r="O1799" t="str">
        <f>INDEX([1]Opioid_prescription_amounts!$C$2:$E$3144,MATCH(B1799,[1]Opioid_prescription_amounts!$C$2:$C$3144,0),2)</f>
        <v>N/A</v>
      </c>
      <c r="P1799" t="str">
        <f>INDEX([1]Opioid_prescription_amounts!$C$2:$E$3144,MATCH(B1799,[1]Opioid_prescription_amounts!$C$2:$C$3144,0),3)</f>
        <v>N/A</v>
      </c>
      <c r="Q1799" t="s">
        <v>1808</v>
      </c>
    </row>
    <row r="1800" spans="2:17" x14ac:dyDescent="0.25">
      <c r="B1800" t="str">
        <f t="shared" si="31"/>
        <v>Chaves</v>
      </c>
      <c r="C1800" t="s">
        <v>1809</v>
      </c>
      <c r="D1800">
        <v>65645</v>
      </c>
      <c r="E1800">
        <v>65648</v>
      </c>
      <c r="F1800">
        <v>65727</v>
      </c>
      <c r="G1800">
        <v>65739</v>
      </c>
      <c r="H1800">
        <v>65800</v>
      </c>
      <c r="I1800">
        <v>66059</v>
      </c>
      <c r="J1800">
        <v>65880</v>
      </c>
      <c r="K1800">
        <v>65878</v>
      </c>
      <c r="L1800">
        <v>65697</v>
      </c>
      <c r="M1800">
        <v>65153</v>
      </c>
      <c r="N1800">
        <v>64689</v>
      </c>
      <c r="O1800">
        <f>INDEX([1]Opioid_prescription_amounts!$C$2:$E$3144,MATCH(B1800,[1]Opioid_prescription_amounts!$C$2:$C$3144,0),2)</f>
        <v>1021.4</v>
      </c>
      <c r="P1800">
        <f>INDEX([1]Opioid_prescription_amounts!$C$2:$E$3144,MATCH(B1800,[1]Opioid_prescription_amounts!$C$2:$C$3144,0),3)</f>
        <v>676.3</v>
      </c>
      <c r="Q1800" t="s">
        <v>1809</v>
      </c>
    </row>
    <row r="1801" spans="2:17" x14ac:dyDescent="0.25">
      <c r="B1801" t="str">
        <f t="shared" si="31"/>
        <v>Cibola</v>
      </c>
      <c r="C1801" t="s">
        <v>1810</v>
      </c>
      <c r="D1801">
        <v>27213</v>
      </c>
      <c r="E1801">
        <v>27215</v>
      </c>
      <c r="F1801">
        <v>27320</v>
      </c>
      <c r="G1801">
        <v>27488</v>
      </c>
      <c r="H1801">
        <v>27414</v>
      </c>
      <c r="I1801">
        <v>27419</v>
      </c>
      <c r="J1801">
        <v>27158</v>
      </c>
      <c r="K1801">
        <v>27047</v>
      </c>
      <c r="L1801">
        <v>27043</v>
      </c>
      <c r="M1801">
        <v>26895</v>
      </c>
      <c r="N1801">
        <v>26746</v>
      </c>
      <c r="O1801">
        <f>INDEX([1]Opioid_prescription_amounts!$C$2:$E$3144,MATCH(B1801,[1]Opioid_prescription_amounts!$C$2:$C$3144,0),2)</f>
        <v>129.4</v>
      </c>
      <c r="P1801">
        <f>INDEX([1]Opioid_prescription_amounts!$C$2:$E$3144,MATCH(B1801,[1]Opioid_prescription_amounts!$C$2:$C$3144,0),3)</f>
        <v>327.60000000000002</v>
      </c>
      <c r="Q1801" t="s">
        <v>1810</v>
      </c>
    </row>
    <row r="1802" spans="2:17" x14ac:dyDescent="0.25">
      <c r="B1802" t="str">
        <f t="shared" si="31"/>
        <v>Colfax</v>
      </c>
      <c r="C1802" t="s">
        <v>1811</v>
      </c>
      <c r="D1802">
        <v>13750</v>
      </c>
      <c r="E1802">
        <v>13750</v>
      </c>
      <c r="F1802">
        <v>13733</v>
      </c>
      <c r="G1802">
        <v>13627</v>
      </c>
      <c r="H1802">
        <v>13257</v>
      </c>
      <c r="I1802">
        <v>13082</v>
      </c>
      <c r="J1802">
        <v>12718</v>
      </c>
      <c r="K1802">
        <v>12449</v>
      </c>
      <c r="L1802">
        <v>12280</v>
      </c>
      <c r="M1802">
        <v>12206</v>
      </c>
      <c r="N1802">
        <v>12110</v>
      </c>
      <c r="O1802" t="str">
        <f>INDEX([1]Opioid_prescription_amounts!$C$2:$E$3144,MATCH(B1802,[1]Opioid_prescription_amounts!$C$2:$C$3144,0),2)</f>
        <v>N/A</v>
      </c>
      <c r="P1802">
        <f>INDEX([1]Opioid_prescription_amounts!$C$2:$E$3144,MATCH(B1802,[1]Opioid_prescription_amounts!$C$2:$C$3144,0),3)</f>
        <v>7.5</v>
      </c>
      <c r="Q1802" t="s">
        <v>1811</v>
      </c>
    </row>
    <row r="1803" spans="2:17" x14ac:dyDescent="0.25">
      <c r="B1803" t="str">
        <f t="shared" si="31"/>
        <v>Curry</v>
      </c>
      <c r="C1803" t="s">
        <v>1812</v>
      </c>
      <c r="D1803">
        <v>48376</v>
      </c>
      <c r="E1803">
        <v>48376</v>
      </c>
      <c r="F1803">
        <v>48963</v>
      </c>
      <c r="G1803">
        <v>49806</v>
      </c>
      <c r="H1803">
        <v>50799</v>
      </c>
      <c r="I1803">
        <v>50775</v>
      </c>
      <c r="J1803">
        <v>51115</v>
      </c>
      <c r="K1803">
        <v>50299</v>
      </c>
      <c r="L1803">
        <v>50303</v>
      </c>
      <c r="M1803">
        <v>49842</v>
      </c>
      <c r="N1803">
        <v>49437</v>
      </c>
      <c r="O1803">
        <f>INDEX([1]Opioid_prescription_amounts!$C$2:$E$3144,MATCH(B1803,[1]Opioid_prescription_amounts!$C$2:$C$3144,0),2)</f>
        <v>668.6</v>
      </c>
      <c r="P1803">
        <f>INDEX([1]Opioid_prescription_amounts!$C$2:$E$3144,MATCH(B1803,[1]Opioid_prescription_amounts!$C$2:$C$3144,0),3)</f>
        <v>441.3</v>
      </c>
      <c r="Q1803" t="s">
        <v>1812</v>
      </c>
    </row>
    <row r="1804" spans="2:17" x14ac:dyDescent="0.25">
      <c r="B1804" t="str">
        <f t="shared" si="31"/>
        <v>De Baca</v>
      </c>
      <c r="C1804" t="s">
        <v>1813</v>
      </c>
      <c r="D1804">
        <v>2022</v>
      </c>
      <c r="E1804">
        <v>2022</v>
      </c>
      <c r="F1804">
        <v>2029</v>
      </c>
      <c r="G1804">
        <v>1998</v>
      </c>
      <c r="H1804">
        <v>1955</v>
      </c>
      <c r="I1804">
        <v>1927</v>
      </c>
      <c r="J1804">
        <v>1859</v>
      </c>
      <c r="K1804">
        <v>1871</v>
      </c>
      <c r="L1804">
        <v>1833</v>
      </c>
      <c r="M1804">
        <v>1813</v>
      </c>
      <c r="N1804">
        <v>1781</v>
      </c>
      <c r="O1804" t="str">
        <f>INDEX([1]Opioid_prescription_amounts!$C$2:$E$3144,MATCH(B1804,[1]Opioid_prescription_amounts!$C$2:$C$3144,0),2)</f>
        <v>N/A</v>
      </c>
      <c r="P1804">
        <f>INDEX([1]Opioid_prescription_amounts!$C$2:$E$3144,MATCH(B1804,[1]Opioid_prescription_amounts!$C$2:$C$3144,0),3)</f>
        <v>33.799999999999997</v>
      </c>
      <c r="Q1804" t="s">
        <v>1813</v>
      </c>
    </row>
    <row r="1805" spans="2:17" x14ac:dyDescent="0.25">
      <c r="B1805" t="str">
        <f t="shared" si="31"/>
        <v>Doña Ana</v>
      </c>
      <c r="C1805" t="s">
        <v>1814</v>
      </c>
      <c r="D1805">
        <v>209233</v>
      </c>
      <c r="E1805">
        <v>209202</v>
      </c>
      <c r="F1805">
        <v>210097</v>
      </c>
      <c r="G1805">
        <v>213127</v>
      </c>
      <c r="H1805">
        <v>214507</v>
      </c>
      <c r="I1805">
        <v>214394</v>
      </c>
      <c r="J1805">
        <v>214084</v>
      </c>
      <c r="K1805">
        <v>214151</v>
      </c>
      <c r="L1805">
        <v>214748</v>
      </c>
      <c r="M1805">
        <v>216186</v>
      </c>
      <c r="N1805">
        <v>217522</v>
      </c>
      <c r="O1805">
        <v>741.7</v>
      </c>
      <c r="P1805">
        <v>394.2</v>
      </c>
      <c r="Q1805" t="s">
        <v>1814</v>
      </c>
    </row>
    <row r="1806" spans="2:17" x14ac:dyDescent="0.25">
      <c r="B1806" t="str">
        <f t="shared" si="31"/>
        <v>Eddy</v>
      </c>
      <c r="C1806" t="s">
        <v>1815</v>
      </c>
      <c r="D1806">
        <v>53829</v>
      </c>
      <c r="E1806">
        <v>53823</v>
      </c>
      <c r="F1806">
        <v>53901</v>
      </c>
      <c r="G1806">
        <v>54056</v>
      </c>
      <c r="H1806">
        <v>54416</v>
      </c>
      <c r="I1806">
        <v>55668</v>
      </c>
      <c r="J1806">
        <v>56690</v>
      </c>
      <c r="K1806">
        <v>57724</v>
      </c>
      <c r="L1806">
        <v>57667</v>
      </c>
      <c r="M1806">
        <v>57205</v>
      </c>
      <c r="N1806">
        <v>57900</v>
      </c>
      <c r="O1806">
        <f>INDEX([1]Opioid_prescription_amounts!$C$2:$E$3144,MATCH(B1806,[1]Opioid_prescription_amounts!$C$2:$C$3144,0),2)</f>
        <v>562.70000000000005</v>
      </c>
      <c r="P1806">
        <f>INDEX([1]Opioid_prescription_amounts!$C$2:$E$3144,MATCH(B1806,[1]Opioid_prescription_amounts!$C$2:$C$3144,0),3)</f>
        <v>873.6</v>
      </c>
      <c r="Q1806" t="s">
        <v>1815</v>
      </c>
    </row>
    <row r="1807" spans="2:17" x14ac:dyDescent="0.25">
      <c r="B1807" t="str">
        <f t="shared" si="31"/>
        <v>Grant</v>
      </c>
      <c r="C1807" t="s">
        <v>1816</v>
      </c>
      <c r="D1807">
        <v>29514</v>
      </c>
      <c r="E1807">
        <v>29510</v>
      </c>
      <c r="F1807">
        <v>29381</v>
      </c>
      <c r="G1807">
        <v>29338</v>
      </c>
      <c r="H1807">
        <v>29245</v>
      </c>
      <c r="I1807">
        <v>29096</v>
      </c>
      <c r="J1807">
        <v>28863</v>
      </c>
      <c r="K1807">
        <v>28361</v>
      </c>
      <c r="L1807">
        <v>28043</v>
      </c>
      <c r="M1807">
        <v>27692</v>
      </c>
      <c r="N1807">
        <v>27346</v>
      </c>
      <c r="O1807">
        <f>INDEX([1]Opioid_prescription_amounts!$C$2:$E$3144,MATCH(B1807,[1]Opioid_prescription_amounts!$C$2:$C$3144,0),2)</f>
        <v>212.6</v>
      </c>
      <c r="P1807">
        <f>INDEX([1]Opioid_prescription_amounts!$C$2:$E$3144,MATCH(B1807,[1]Opioid_prescription_amounts!$C$2:$C$3144,0),3)</f>
        <v>735.9</v>
      </c>
      <c r="Q1807" t="s">
        <v>1816</v>
      </c>
    </row>
    <row r="1808" spans="2:17" x14ac:dyDescent="0.25">
      <c r="B1808" t="str">
        <f t="shared" si="31"/>
        <v>Guadalupe</v>
      </c>
      <c r="C1808" t="s">
        <v>1817</v>
      </c>
      <c r="D1808">
        <v>4687</v>
      </c>
      <c r="E1808">
        <v>4686</v>
      </c>
      <c r="F1808">
        <v>4693</v>
      </c>
      <c r="G1808">
        <v>4625</v>
      </c>
      <c r="H1808">
        <v>4592</v>
      </c>
      <c r="I1808">
        <v>4532</v>
      </c>
      <c r="J1808">
        <v>4443</v>
      </c>
      <c r="K1808">
        <v>4351</v>
      </c>
      <c r="L1808">
        <v>4368</v>
      </c>
      <c r="M1808">
        <v>4409</v>
      </c>
      <c r="N1808">
        <v>4341</v>
      </c>
      <c r="O1808" t="str">
        <f>INDEX([1]Opioid_prescription_amounts!$C$2:$E$3144,MATCH(B1808,[1]Opioid_prescription_amounts!$C$2:$C$3144,0),2)</f>
        <v>N/A</v>
      </c>
      <c r="P1808">
        <f>INDEX([1]Opioid_prescription_amounts!$C$2:$E$3144,MATCH(B1808,[1]Opioid_prescription_amounts!$C$2:$C$3144,0),3)</f>
        <v>46.7</v>
      </c>
      <c r="Q1808" t="s">
        <v>1817</v>
      </c>
    </row>
    <row r="1809" spans="2:17" x14ac:dyDescent="0.25">
      <c r="B1809" t="str">
        <f t="shared" si="31"/>
        <v>Harding</v>
      </c>
      <c r="C1809" t="s">
        <v>1818</v>
      </c>
      <c r="D1809">
        <v>695</v>
      </c>
      <c r="E1809">
        <v>695</v>
      </c>
      <c r="F1809">
        <v>690</v>
      </c>
      <c r="G1809">
        <v>713</v>
      </c>
      <c r="H1809">
        <v>700</v>
      </c>
      <c r="I1809">
        <v>691</v>
      </c>
      <c r="J1809">
        <v>693</v>
      </c>
      <c r="K1809">
        <v>719</v>
      </c>
      <c r="L1809">
        <v>687</v>
      </c>
      <c r="M1809">
        <v>687</v>
      </c>
      <c r="N1809">
        <v>655</v>
      </c>
      <c r="O1809" t="str">
        <f>INDEX([1]Opioid_prescription_amounts!$C$2:$E$3144,MATCH(B1809,[1]Opioid_prescription_amounts!$C$2:$C$3144,0),2)</f>
        <v>N/A</v>
      </c>
      <c r="P1809" t="str">
        <f>INDEX([1]Opioid_prescription_amounts!$C$2:$E$3144,MATCH(B1809,[1]Opioid_prescription_amounts!$C$2:$C$3144,0),3)</f>
        <v>N/A</v>
      </c>
      <c r="Q1809" t="s">
        <v>1818</v>
      </c>
    </row>
    <row r="1810" spans="2:17" x14ac:dyDescent="0.25">
      <c r="B1810" t="str">
        <f t="shared" si="31"/>
        <v>Hidalgo</v>
      </c>
      <c r="C1810" t="s">
        <v>1819</v>
      </c>
      <c r="D1810">
        <v>4894</v>
      </c>
      <c r="E1810">
        <v>4898</v>
      </c>
      <c r="F1810">
        <v>4864</v>
      </c>
      <c r="G1810">
        <v>4842</v>
      </c>
      <c r="H1810">
        <v>4778</v>
      </c>
      <c r="I1810">
        <v>4623</v>
      </c>
      <c r="J1810">
        <v>4549</v>
      </c>
      <c r="K1810">
        <v>4436</v>
      </c>
      <c r="L1810">
        <v>4326</v>
      </c>
      <c r="M1810">
        <v>4305</v>
      </c>
      <c r="N1810">
        <v>4240</v>
      </c>
      <c r="O1810" t="str">
        <f>INDEX([1]Opioid_prescription_amounts!$C$2:$E$3144,MATCH(B1810,[1]Opioid_prescription_amounts!$C$2:$C$3144,0),2)</f>
        <v>N/A</v>
      </c>
      <c r="P1810" t="str">
        <f>INDEX([1]Opioid_prescription_amounts!$C$2:$E$3144,MATCH(B1810,[1]Opioid_prescription_amounts!$C$2:$C$3144,0),3)</f>
        <v>N/A</v>
      </c>
      <c r="Q1810" t="s">
        <v>1819</v>
      </c>
    </row>
    <row r="1811" spans="2:17" x14ac:dyDescent="0.25">
      <c r="B1811" t="str">
        <f t="shared" si="31"/>
        <v>Lea</v>
      </c>
      <c r="C1811" t="s">
        <v>1820</v>
      </c>
      <c r="D1811">
        <v>64727</v>
      </c>
      <c r="E1811">
        <v>64727</v>
      </c>
      <c r="F1811">
        <v>64599</v>
      </c>
      <c r="G1811">
        <v>65130</v>
      </c>
      <c r="H1811">
        <v>66382</v>
      </c>
      <c r="I1811">
        <v>68644</v>
      </c>
      <c r="J1811">
        <v>70211</v>
      </c>
      <c r="K1811">
        <v>71496</v>
      </c>
      <c r="L1811">
        <v>70254</v>
      </c>
      <c r="M1811">
        <v>69057</v>
      </c>
      <c r="N1811">
        <v>69611</v>
      </c>
      <c r="O1811">
        <f>INDEX([1]Opioid_prescription_amounts!$C$2:$E$3144,MATCH(B1811,[1]Opioid_prescription_amounts!$C$2:$C$3144,0),2)</f>
        <v>649.6</v>
      </c>
      <c r="P1811">
        <f>INDEX([1]Opioid_prescription_amounts!$C$2:$E$3144,MATCH(B1811,[1]Opioid_prescription_amounts!$C$2:$C$3144,0),3)</f>
        <v>471.4</v>
      </c>
      <c r="Q1811" t="s">
        <v>1820</v>
      </c>
    </row>
    <row r="1812" spans="2:17" x14ac:dyDescent="0.25">
      <c r="B1812" t="str">
        <f t="shared" si="31"/>
        <v>Lincoln</v>
      </c>
      <c r="C1812" t="s">
        <v>1821</v>
      </c>
      <c r="D1812">
        <v>20497</v>
      </c>
      <c r="E1812">
        <v>20495</v>
      </c>
      <c r="F1812">
        <v>20453</v>
      </c>
      <c r="G1812">
        <v>20409</v>
      </c>
      <c r="H1812">
        <v>20200</v>
      </c>
      <c r="I1812">
        <v>19981</v>
      </c>
      <c r="J1812">
        <v>19605</v>
      </c>
      <c r="K1812">
        <v>19365</v>
      </c>
      <c r="L1812">
        <v>19399</v>
      </c>
      <c r="M1812">
        <v>19483</v>
      </c>
      <c r="N1812">
        <v>19556</v>
      </c>
      <c r="O1812">
        <f>INDEX([1]Opioid_prescription_amounts!$C$2:$E$3144,MATCH(B1812,[1]Opioid_prescription_amounts!$C$2:$C$3144,0),2)</f>
        <v>224.3</v>
      </c>
      <c r="P1812">
        <f>INDEX([1]Opioid_prescription_amounts!$C$2:$E$3144,MATCH(B1812,[1]Opioid_prescription_amounts!$C$2:$C$3144,0),3)</f>
        <v>520.6</v>
      </c>
      <c r="Q1812" t="s">
        <v>1821</v>
      </c>
    </row>
    <row r="1813" spans="2:17" x14ac:dyDescent="0.25">
      <c r="B1813" t="str">
        <f t="shared" si="31"/>
        <v>Los Alamos</v>
      </c>
      <c r="C1813" t="s">
        <v>1822</v>
      </c>
      <c r="D1813">
        <v>17950</v>
      </c>
      <c r="E1813">
        <v>17950</v>
      </c>
      <c r="F1813">
        <v>17994</v>
      </c>
      <c r="G1813">
        <v>18229</v>
      </c>
      <c r="H1813">
        <v>18238</v>
      </c>
      <c r="I1813">
        <v>17950</v>
      </c>
      <c r="J1813">
        <v>17807</v>
      </c>
      <c r="K1813">
        <v>17830</v>
      </c>
      <c r="L1813">
        <v>18239</v>
      </c>
      <c r="M1813">
        <v>18804</v>
      </c>
      <c r="N1813">
        <v>19101</v>
      </c>
      <c r="O1813">
        <f>INDEX([1]Opioid_prescription_amounts!$C$2:$E$3144,MATCH(B1813,[1]Opioid_prescription_amounts!$C$2:$C$3144,0),2)</f>
        <v>519.1</v>
      </c>
      <c r="P1813">
        <f>INDEX([1]Opioid_prescription_amounts!$C$2:$E$3144,MATCH(B1813,[1]Opioid_prescription_amounts!$C$2:$C$3144,0),3)</f>
        <v>576.20000000000005</v>
      </c>
      <c r="Q1813" t="s">
        <v>1822</v>
      </c>
    </row>
    <row r="1814" spans="2:17" x14ac:dyDescent="0.25">
      <c r="B1814" t="str">
        <f t="shared" si="31"/>
        <v>Luna</v>
      </c>
      <c r="C1814" t="s">
        <v>1823</v>
      </c>
      <c r="D1814">
        <v>25095</v>
      </c>
      <c r="E1814">
        <v>25095</v>
      </c>
      <c r="F1814">
        <v>25082</v>
      </c>
      <c r="G1814">
        <v>25105</v>
      </c>
      <c r="H1814">
        <v>24926</v>
      </c>
      <c r="I1814">
        <v>24607</v>
      </c>
      <c r="J1814">
        <v>24448</v>
      </c>
      <c r="K1814">
        <v>24382</v>
      </c>
      <c r="L1814">
        <v>24379</v>
      </c>
      <c r="M1814">
        <v>24148</v>
      </c>
      <c r="N1814">
        <v>23963</v>
      </c>
      <c r="O1814">
        <f>INDEX([1]Opioid_prescription_amounts!$C$2:$E$3144,MATCH(B1814,[1]Opioid_prescription_amounts!$C$2:$C$3144,0),2)</f>
        <v>668.4</v>
      </c>
      <c r="P1814">
        <f>INDEX([1]Opioid_prescription_amounts!$C$2:$E$3144,MATCH(B1814,[1]Opioid_prescription_amounts!$C$2:$C$3144,0),3)</f>
        <v>1186</v>
      </c>
      <c r="Q1814" t="s">
        <v>1823</v>
      </c>
    </row>
    <row r="1815" spans="2:17" x14ac:dyDescent="0.25">
      <c r="B1815" t="str">
        <f t="shared" si="31"/>
        <v>McKinley</v>
      </c>
      <c r="C1815" t="s">
        <v>1824</v>
      </c>
      <c r="D1815">
        <v>71492</v>
      </c>
      <c r="E1815">
        <v>71485</v>
      </c>
      <c r="F1815">
        <v>71672</v>
      </c>
      <c r="G1815">
        <v>72328</v>
      </c>
      <c r="H1815">
        <v>72374</v>
      </c>
      <c r="I1815">
        <v>72674</v>
      </c>
      <c r="J1815">
        <v>72807</v>
      </c>
      <c r="K1815">
        <v>73461</v>
      </c>
      <c r="L1815">
        <v>73106</v>
      </c>
      <c r="M1815">
        <v>72574</v>
      </c>
      <c r="N1815">
        <v>72290</v>
      </c>
      <c r="O1815">
        <f>INDEX([1]Opioid_prescription_amounts!$C$2:$E$3144,MATCH(B1815,[1]Opioid_prescription_amounts!$C$2:$C$3144,0),2)</f>
        <v>334.7</v>
      </c>
      <c r="P1815">
        <f>INDEX([1]Opioid_prescription_amounts!$C$2:$E$3144,MATCH(B1815,[1]Opioid_prescription_amounts!$C$2:$C$3144,0),3)</f>
        <v>220.6</v>
      </c>
      <c r="Q1815" t="s">
        <v>1824</v>
      </c>
    </row>
    <row r="1816" spans="2:17" x14ac:dyDescent="0.25">
      <c r="B1816" t="str">
        <f t="shared" si="31"/>
        <v>Mora</v>
      </c>
      <c r="C1816" t="s">
        <v>1825</v>
      </c>
      <c r="D1816">
        <v>4881</v>
      </c>
      <c r="E1816">
        <v>4881</v>
      </c>
      <c r="F1816">
        <v>4893</v>
      </c>
      <c r="G1816">
        <v>4780</v>
      </c>
      <c r="H1816">
        <v>4685</v>
      </c>
      <c r="I1816">
        <v>4697</v>
      </c>
      <c r="J1816">
        <v>4616</v>
      </c>
      <c r="K1816">
        <v>4613</v>
      </c>
      <c r="L1816">
        <v>4539</v>
      </c>
      <c r="M1816">
        <v>4542</v>
      </c>
      <c r="N1816">
        <v>4506</v>
      </c>
      <c r="O1816" t="str">
        <f>INDEX([1]Opioid_prescription_amounts!$C$2:$E$3144,MATCH(B1816,[1]Opioid_prescription_amounts!$C$2:$C$3144,0),2)</f>
        <v>N/A</v>
      </c>
      <c r="P1816" t="str">
        <f>INDEX([1]Opioid_prescription_amounts!$C$2:$E$3144,MATCH(B1816,[1]Opioid_prescription_amounts!$C$2:$C$3144,0),3)</f>
        <v>N/A</v>
      </c>
      <c r="Q1816" t="s">
        <v>1825</v>
      </c>
    </row>
    <row r="1817" spans="2:17" x14ac:dyDescent="0.25">
      <c r="B1817" t="str">
        <f t="shared" si="31"/>
        <v>Otero</v>
      </c>
      <c r="C1817" t="s">
        <v>1826</v>
      </c>
      <c r="D1817">
        <v>63797</v>
      </c>
      <c r="E1817">
        <v>63832</v>
      </c>
      <c r="F1817">
        <v>64399</v>
      </c>
      <c r="G1817">
        <v>65644</v>
      </c>
      <c r="H1817">
        <v>66226</v>
      </c>
      <c r="I1817">
        <v>66326</v>
      </c>
      <c r="J1817">
        <v>65362</v>
      </c>
      <c r="K1817">
        <v>64739</v>
      </c>
      <c r="L1817">
        <v>65644</v>
      </c>
      <c r="M1817">
        <v>66198</v>
      </c>
      <c r="N1817">
        <v>66781</v>
      </c>
      <c r="O1817">
        <f>INDEX([1]Opioid_prescription_amounts!$C$2:$E$3144,MATCH(B1817,[1]Opioid_prescription_amounts!$C$2:$C$3144,0),2)</f>
        <v>1368.6</v>
      </c>
      <c r="P1817">
        <f>INDEX([1]Opioid_prescription_amounts!$C$2:$E$3144,MATCH(B1817,[1]Opioid_prescription_amounts!$C$2:$C$3144,0),3)</f>
        <v>1085.0999999999999</v>
      </c>
      <c r="Q1817" t="s">
        <v>1826</v>
      </c>
    </row>
    <row r="1818" spans="2:17" x14ac:dyDescent="0.25">
      <c r="B1818" t="str">
        <f t="shared" si="31"/>
        <v>Quay</v>
      </c>
      <c r="C1818" t="s">
        <v>1827</v>
      </c>
      <c r="D1818">
        <v>9041</v>
      </c>
      <c r="E1818">
        <v>9040</v>
      </c>
      <c r="F1818">
        <v>9066</v>
      </c>
      <c r="G1818">
        <v>9044</v>
      </c>
      <c r="H1818">
        <v>8807</v>
      </c>
      <c r="I1818">
        <v>8676</v>
      </c>
      <c r="J1818">
        <v>8466</v>
      </c>
      <c r="K1818">
        <v>8446</v>
      </c>
      <c r="L1818">
        <v>8390</v>
      </c>
      <c r="M1818">
        <v>8310</v>
      </c>
      <c r="N1818">
        <v>8253</v>
      </c>
      <c r="O1818">
        <f>INDEX([1]Opioid_prescription_amounts!$C$2:$E$3144,MATCH(B1818,[1]Opioid_prescription_amounts!$C$2:$C$3144,0),2)</f>
        <v>871.5</v>
      </c>
      <c r="P1818">
        <f>INDEX([1]Opioid_prescription_amounts!$C$2:$E$3144,MATCH(B1818,[1]Opioid_prescription_amounts!$C$2:$C$3144,0),3)</f>
        <v>922</v>
      </c>
      <c r="Q1818" t="s">
        <v>1827</v>
      </c>
    </row>
    <row r="1819" spans="2:17" x14ac:dyDescent="0.25">
      <c r="B1819" t="str">
        <f t="shared" si="31"/>
        <v>Rio Arriba</v>
      </c>
      <c r="C1819" t="s">
        <v>1828</v>
      </c>
      <c r="D1819">
        <v>40246</v>
      </c>
      <c r="E1819">
        <v>40220</v>
      </c>
      <c r="F1819">
        <v>40289</v>
      </c>
      <c r="G1819">
        <v>40246</v>
      </c>
      <c r="H1819">
        <v>40197</v>
      </c>
      <c r="I1819">
        <v>40069</v>
      </c>
      <c r="J1819">
        <v>39739</v>
      </c>
      <c r="K1819">
        <v>39364</v>
      </c>
      <c r="L1819">
        <v>39233</v>
      </c>
      <c r="M1819">
        <v>39191</v>
      </c>
      <c r="N1819">
        <v>39006</v>
      </c>
      <c r="O1819">
        <f>INDEX([1]Opioid_prescription_amounts!$C$2:$E$3144,MATCH(B1819,[1]Opioid_prescription_amounts!$C$2:$C$3144,0),2)</f>
        <v>905.1</v>
      </c>
      <c r="P1819">
        <f>INDEX([1]Opioid_prescription_amounts!$C$2:$E$3144,MATCH(B1819,[1]Opioid_prescription_amounts!$C$2:$C$3144,0),3)</f>
        <v>835.3</v>
      </c>
      <c r="Q1819" t="s">
        <v>1828</v>
      </c>
    </row>
    <row r="1820" spans="2:17" x14ac:dyDescent="0.25">
      <c r="B1820" t="str">
        <f t="shared" si="31"/>
        <v>Roosevelt</v>
      </c>
      <c r="C1820" t="s">
        <v>1829</v>
      </c>
      <c r="D1820">
        <v>19846</v>
      </c>
      <c r="E1820">
        <v>19840</v>
      </c>
      <c r="F1820">
        <v>20022</v>
      </c>
      <c r="G1820">
        <v>20432</v>
      </c>
      <c r="H1820">
        <v>20323</v>
      </c>
      <c r="I1820">
        <v>20028</v>
      </c>
      <c r="J1820">
        <v>19656</v>
      </c>
      <c r="K1820">
        <v>19140</v>
      </c>
      <c r="L1820">
        <v>19143</v>
      </c>
      <c r="M1820">
        <v>18905</v>
      </c>
      <c r="N1820">
        <v>18743</v>
      </c>
      <c r="O1820">
        <f>INDEX([1]Opioid_prescription_amounts!$C$2:$E$3144,MATCH(B1820,[1]Opioid_prescription_amounts!$C$2:$C$3144,0),2)</f>
        <v>324.8</v>
      </c>
      <c r="P1820">
        <f>INDEX([1]Opioid_prescription_amounts!$C$2:$E$3144,MATCH(B1820,[1]Opioid_prescription_amounts!$C$2:$C$3144,0),3)</f>
        <v>363.9</v>
      </c>
      <c r="Q1820" t="s">
        <v>1829</v>
      </c>
    </row>
    <row r="1821" spans="2:17" x14ac:dyDescent="0.25">
      <c r="B1821" t="str">
        <f t="shared" si="31"/>
        <v>Sandoval</v>
      </c>
      <c r="C1821" t="s">
        <v>1830</v>
      </c>
      <c r="D1821">
        <v>131561</v>
      </c>
      <c r="E1821">
        <v>131620</v>
      </c>
      <c r="F1821">
        <v>132430</v>
      </c>
      <c r="G1821">
        <v>134312</v>
      </c>
      <c r="H1821">
        <v>135381</v>
      </c>
      <c r="I1821">
        <v>136326</v>
      </c>
      <c r="J1821">
        <v>137039</v>
      </c>
      <c r="K1821">
        <v>138531</v>
      </c>
      <c r="L1821">
        <v>140471</v>
      </c>
      <c r="M1821">
        <v>142624</v>
      </c>
      <c r="N1821">
        <v>145179</v>
      </c>
      <c r="O1821">
        <f>INDEX([1]Opioid_prescription_amounts!$C$2:$E$3144,MATCH(B1821,[1]Opioid_prescription_amounts!$C$2:$C$3144,0),2)</f>
        <v>651.29999999999995</v>
      </c>
      <c r="P1821">
        <f>INDEX([1]Opioid_prescription_amounts!$C$2:$E$3144,MATCH(B1821,[1]Opioid_prescription_amounts!$C$2:$C$3144,0),3)</f>
        <v>554</v>
      </c>
      <c r="Q1821" t="s">
        <v>1830</v>
      </c>
    </row>
    <row r="1822" spans="2:17" x14ac:dyDescent="0.25">
      <c r="B1822" t="str">
        <f t="shared" si="31"/>
        <v>San Juan</v>
      </c>
      <c r="C1822" t="s">
        <v>1831</v>
      </c>
      <c r="D1822">
        <v>130044</v>
      </c>
      <c r="E1822">
        <v>130045</v>
      </c>
      <c r="F1822">
        <v>130202</v>
      </c>
      <c r="G1822">
        <v>129694</v>
      </c>
      <c r="H1822">
        <v>129748</v>
      </c>
      <c r="I1822">
        <v>129468</v>
      </c>
      <c r="J1822">
        <v>129094</v>
      </c>
      <c r="K1822">
        <v>128261</v>
      </c>
      <c r="L1822">
        <v>127973</v>
      </c>
      <c r="M1822">
        <v>126902</v>
      </c>
      <c r="N1822">
        <v>125043</v>
      </c>
      <c r="O1822" t="str">
        <f>INDEX([1]Opioid_prescription_amounts!$C$2:$E$3144,MATCH(B1822,[1]Opioid_prescription_amounts!$C$2:$C$3144,0),2)</f>
        <v>N/A</v>
      </c>
      <c r="P1822" t="str">
        <f>INDEX([1]Opioid_prescription_amounts!$C$2:$E$3144,MATCH(B1822,[1]Opioid_prescription_amounts!$C$2:$C$3144,0),3)</f>
        <v>N/A</v>
      </c>
      <c r="Q1822" t="s">
        <v>1831</v>
      </c>
    </row>
    <row r="1823" spans="2:17" x14ac:dyDescent="0.25">
      <c r="B1823" t="str">
        <f t="shared" si="31"/>
        <v>San Miguel</v>
      </c>
      <c r="C1823" t="s">
        <v>1832</v>
      </c>
      <c r="D1823">
        <v>29393</v>
      </c>
      <c r="E1823">
        <v>29379</v>
      </c>
      <c r="F1823">
        <v>29398</v>
      </c>
      <c r="G1823">
        <v>29354</v>
      </c>
      <c r="H1823">
        <v>29098</v>
      </c>
      <c r="I1823">
        <v>28829</v>
      </c>
      <c r="J1823">
        <v>28505</v>
      </c>
      <c r="K1823">
        <v>28233</v>
      </c>
      <c r="L1823">
        <v>28058</v>
      </c>
      <c r="M1823">
        <v>27782</v>
      </c>
      <c r="N1823">
        <v>27591</v>
      </c>
      <c r="O1823">
        <f>INDEX([1]Opioid_prescription_amounts!$C$2:$E$3144,MATCH(B1823,[1]Opioid_prescription_amounts!$C$2:$C$3144,0),2)</f>
        <v>171.9</v>
      </c>
      <c r="P1823">
        <f>INDEX([1]Opioid_prescription_amounts!$C$2:$E$3144,MATCH(B1823,[1]Opioid_prescription_amounts!$C$2:$C$3144,0),3)</f>
        <v>186.9</v>
      </c>
      <c r="Q1823" t="s">
        <v>1832</v>
      </c>
    </row>
    <row r="1824" spans="2:17" x14ac:dyDescent="0.25">
      <c r="B1824" t="str">
        <f t="shared" si="31"/>
        <v>Santa Fe</v>
      </c>
      <c r="C1824" t="s">
        <v>1833</v>
      </c>
      <c r="D1824">
        <v>144170</v>
      </c>
      <c r="E1824">
        <v>144227</v>
      </c>
      <c r="F1824">
        <v>144528</v>
      </c>
      <c r="G1824">
        <v>145837</v>
      </c>
      <c r="H1824">
        <v>146722</v>
      </c>
      <c r="I1824">
        <v>147487</v>
      </c>
      <c r="J1824">
        <v>147819</v>
      </c>
      <c r="K1824">
        <v>148206</v>
      </c>
      <c r="L1824">
        <v>148888</v>
      </c>
      <c r="M1824">
        <v>149617</v>
      </c>
      <c r="N1824">
        <v>150056</v>
      </c>
      <c r="O1824">
        <f>INDEX([1]Opioid_prescription_amounts!$C$2:$E$3144,MATCH(B1824,[1]Opioid_prescription_amounts!$C$2:$C$3144,0),2)</f>
        <v>999.6</v>
      </c>
      <c r="P1824">
        <f>INDEX([1]Opioid_prescription_amounts!$C$2:$E$3144,MATCH(B1824,[1]Opioid_prescription_amounts!$C$2:$C$3144,0),3)</f>
        <v>929.9</v>
      </c>
      <c r="Q1824" t="s">
        <v>1833</v>
      </c>
    </row>
    <row r="1825" spans="2:17" x14ac:dyDescent="0.25">
      <c r="B1825" t="str">
        <f t="shared" si="31"/>
        <v>Sierra</v>
      </c>
      <c r="C1825" t="s">
        <v>1834</v>
      </c>
      <c r="D1825">
        <v>11988</v>
      </c>
      <c r="E1825">
        <v>11996</v>
      </c>
      <c r="F1825">
        <v>12042</v>
      </c>
      <c r="G1825">
        <v>12025</v>
      </c>
      <c r="H1825">
        <v>11857</v>
      </c>
      <c r="I1825">
        <v>11528</v>
      </c>
      <c r="J1825">
        <v>11267</v>
      </c>
      <c r="K1825">
        <v>11235</v>
      </c>
      <c r="L1825">
        <v>11113</v>
      </c>
      <c r="M1825">
        <v>11090</v>
      </c>
      <c r="N1825">
        <v>10968</v>
      </c>
      <c r="O1825" t="str">
        <f>INDEX([1]Opioid_prescription_amounts!$C$2:$E$3144,MATCH(B1825,[1]Opioid_prescription_amounts!$C$2:$C$3144,0),2)</f>
        <v>N/A</v>
      </c>
      <c r="P1825">
        <f>INDEX([1]Opioid_prescription_amounts!$C$2:$E$3144,MATCH(B1825,[1]Opioid_prescription_amounts!$C$2:$C$3144,0),3)</f>
        <v>249.7</v>
      </c>
      <c r="Q1825" t="s">
        <v>1834</v>
      </c>
    </row>
    <row r="1826" spans="2:17" x14ac:dyDescent="0.25">
      <c r="B1826" t="str">
        <f t="shared" si="31"/>
        <v>Socorro</v>
      </c>
      <c r="C1826" t="s">
        <v>1835</v>
      </c>
      <c r="D1826">
        <v>17866</v>
      </c>
      <c r="E1826">
        <v>17861</v>
      </c>
      <c r="F1826">
        <v>17789</v>
      </c>
      <c r="G1826">
        <v>17776</v>
      </c>
      <c r="H1826">
        <v>17481</v>
      </c>
      <c r="I1826">
        <v>17514</v>
      </c>
      <c r="J1826">
        <v>17267</v>
      </c>
      <c r="K1826">
        <v>17146</v>
      </c>
      <c r="L1826">
        <v>16967</v>
      </c>
      <c r="M1826">
        <v>16885</v>
      </c>
      <c r="N1826">
        <v>16735</v>
      </c>
      <c r="O1826">
        <f>INDEX([1]Opioid_prescription_amounts!$C$2:$E$3144,MATCH(B1826,[1]Opioid_prescription_amounts!$C$2:$C$3144,0),2)</f>
        <v>671.1</v>
      </c>
      <c r="P1826">
        <f>INDEX([1]Opioid_prescription_amounts!$C$2:$E$3144,MATCH(B1826,[1]Opioid_prescription_amounts!$C$2:$C$3144,0),3)</f>
        <v>771</v>
      </c>
      <c r="Q1826" t="s">
        <v>1835</v>
      </c>
    </row>
    <row r="1827" spans="2:17" x14ac:dyDescent="0.25">
      <c r="B1827" t="str">
        <f t="shared" si="31"/>
        <v>Taos</v>
      </c>
      <c r="C1827" t="s">
        <v>1836</v>
      </c>
      <c r="D1827">
        <v>32937</v>
      </c>
      <c r="E1827">
        <v>32935</v>
      </c>
      <c r="F1827">
        <v>32896</v>
      </c>
      <c r="G1827">
        <v>32891</v>
      </c>
      <c r="H1827">
        <v>32766</v>
      </c>
      <c r="I1827">
        <v>32962</v>
      </c>
      <c r="J1827">
        <v>32971</v>
      </c>
      <c r="K1827">
        <v>32814</v>
      </c>
      <c r="L1827">
        <v>32960</v>
      </c>
      <c r="M1827">
        <v>32862</v>
      </c>
      <c r="N1827">
        <v>32835</v>
      </c>
      <c r="O1827">
        <f>INDEX([1]Opioid_prescription_amounts!$C$2:$E$3144,MATCH(B1827,[1]Opioid_prescription_amounts!$C$2:$C$3144,0),2)</f>
        <v>1106.4000000000001</v>
      </c>
      <c r="P1827">
        <f>INDEX([1]Opioid_prescription_amounts!$C$2:$E$3144,MATCH(B1827,[1]Opioid_prescription_amounts!$C$2:$C$3144,0),3)</f>
        <v>919.2</v>
      </c>
      <c r="Q1827" t="s">
        <v>1836</v>
      </c>
    </row>
    <row r="1828" spans="2:17" x14ac:dyDescent="0.25">
      <c r="B1828" t="str">
        <f t="shared" si="31"/>
        <v>Torrance</v>
      </c>
      <c r="C1828" t="s">
        <v>1837</v>
      </c>
      <c r="D1828">
        <v>16383</v>
      </c>
      <c r="E1828">
        <v>16375</v>
      </c>
      <c r="F1828">
        <v>16399</v>
      </c>
      <c r="G1828">
        <v>16443</v>
      </c>
      <c r="H1828">
        <v>16153</v>
      </c>
      <c r="I1828">
        <v>15825</v>
      </c>
      <c r="J1828">
        <v>15669</v>
      </c>
      <c r="K1828">
        <v>15608</v>
      </c>
      <c r="L1828">
        <v>15515</v>
      </c>
      <c r="M1828">
        <v>15593</v>
      </c>
      <c r="N1828">
        <v>15591</v>
      </c>
      <c r="O1828">
        <f>INDEX([1]Opioid_prescription_amounts!$C$2:$E$3144,MATCH(B1828,[1]Opioid_prescription_amounts!$C$2:$C$3144,0),2)</f>
        <v>291.7</v>
      </c>
      <c r="P1828">
        <f>INDEX([1]Opioid_prescription_amounts!$C$2:$E$3144,MATCH(B1828,[1]Opioid_prescription_amounts!$C$2:$C$3144,0),3)</f>
        <v>286</v>
      </c>
      <c r="Q1828" t="s">
        <v>1837</v>
      </c>
    </row>
    <row r="1829" spans="2:17" x14ac:dyDescent="0.25">
      <c r="B1829" t="str">
        <f t="shared" si="31"/>
        <v>Union</v>
      </c>
      <c r="C1829" t="s">
        <v>1838</v>
      </c>
      <c r="D1829">
        <v>4549</v>
      </c>
      <c r="E1829">
        <v>4554</v>
      </c>
      <c r="F1829">
        <v>4542</v>
      </c>
      <c r="G1829">
        <v>4410</v>
      </c>
      <c r="H1829">
        <v>4401</v>
      </c>
      <c r="I1829">
        <v>4347</v>
      </c>
      <c r="J1829">
        <v>4248</v>
      </c>
      <c r="K1829">
        <v>4166</v>
      </c>
      <c r="L1829">
        <v>4154</v>
      </c>
      <c r="M1829">
        <v>4188</v>
      </c>
      <c r="N1829">
        <v>4118</v>
      </c>
      <c r="O1829">
        <f>INDEX([1]Opioid_prescription_amounts!$C$2:$E$3144,MATCH(B1829,[1]Opioid_prescription_amounts!$C$2:$C$3144,0),2)</f>
        <v>1064.5</v>
      </c>
      <c r="P1829">
        <f>INDEX([1]Opioid_prescription_amounts!$C$2:$E$3144,MATCH(B1829,[1]Opioid_prescription_amounts!$C$2:$C$3144,0),3)</f>
        <v>889.1</v>
      </c>
      <c r="Q1829" t="s">
        <v>1838</v>
      </c>
    </row>
    <row r="1830" spans="2:17" x14ac:dyDescent="0.25">
      <c r="B1830" t="str">
        <f t="shared" si="31"/>
        <v>Valencia</v>
      </c>
      <c r="C1830" t="s">
        <v>1839</v>
      </c>
      <c r="D1830">
        <v>76569</v>
      </c>
      <c r="E1830">
        <v>76582</v>
      </c>
      <c r="F1830">
        <v>76797</v>
      </c>
      <c r="G1830">
        <v>76950</v>
      </c>
      <c r="H1830">
        <v>76786</v>
      </c>
      <c r="I1830">
        <v>76502</v>
      </c>
      <c r="J1830">
        <v>75915</v>
      </c>
      <c r="K1830">
        <v>75731</v>
      </c>
      <c r="L1830">
        <v>75682</v>
      </c>
      <c r="M1830">
        <v>75994</v>
      </c>
      <c r="N1830">
        <v>76456</v>
      </c>
      <c r="O1830">
        <f>INDEX([1]Opioid_prescription_amounts!$C$2:$E$3144,MATCH(B1830,[1]Opioid_prescription_amounts!$C$2:$C$3144,0),2)</f>
        <v>981.4</v>
      </c>
      <c r="P1830">
        <f>INDEX([1]Opioid_prescription_amounts!$C$2:$E$3144,MATCH(B1830,[1]Opioid_prescription_amounts!$C$2:$C$3144,0),3)</f>
        <v>917.4</v>
      </c>
      <c r="Q1830" t="s">
        <v>1839</v>
      </c>
    </row>
    <row r="1831" spans="2:17" x14ac:dyDescent="0.25">
      <c r="B1831" t="str">
        <f t="shared" si="31"/>
        <v>Albany</v>
      </c>
      <c r="C1831" t="s">
        <v>1840</v>
      </c>
      <c r="D1831">
        <v>304204</v>
      </c>
      <c r="E1831">
        <v>304208</v>
      </c>
      <c r="F1831">
        <v>304078</v>
      </c>
      <c r="G1831">
        <v>304564</v>
      </c>
      <c r="H1831">
        <v>305717</v>
      </c>
      <c r="I1831">
        <v>306613</v>
      </c>
      <c r="J1831">
        <v>307190</v>
      </c>
      <c r="K1831">
        <v>307476</v>
      </c>
      <c r="L1831">
        <v>307628</v>
      </c>
      <c r="M1831">
        <v>307717</v>
      </c>
      <c r="N1831">
        <v>307117</v>
      </c>
      <c r="O1831">
        <f>INDEX([1]Opioid_prescription_amounts!$C$2:$E$3144,MATCH(B1831,[1]Opioid_prescription_amounts!$C$2:$C$3144,0),2)</f>
        <v>542.6</v>
      </c>
      <c r="P1831">
        <f>INDEX([1]Opioid_prescription_amounts!$C$2:$E$3144,MATCH(B1831,[1]Opioid_prescription_amounts!$C$2:$C$3144,0),3)</f>
        <v>439.9</v>
      </c>
      <c r="Q1831" t="s">
        <v>1840</v>
      </c>
    </row>
    <row r="1832" spans="2:17" x14ac:dyDescent="0.25">
      <c r="B1832" t="str">
        <f t="shared" si="31"/>
        <v>Allegany</v>
      </c>
      <c r="C1832" t="s">
        <v>1841</v>
      </c>
      <c r="D1832">
        <v>48946</v>
      </c>
      <c r="E1832">
        <v>48917</v>
      </c>
      <c r="F1832">
        <v>48962</v>
      </c>
      <c r="G1832">
        <v>48787</v>
      </c>
      <c r="H1832">
        <v>48201</v>
      </c>
      <c r="I1832">
        <v>47892</v>
      </c>
      <c r="J1832">
        <v>47646</v>
      </c>
      <c r="K1832">
        <v>47324</v>
      </c>
      <c r="L1832">
        <v>47039</v>
      </c>
      <c r="M1832">
        <v>46688</v>
      </c>
      <c r="N1832">
        <v>46430</v>
      </c>
      <c r="O1832">
        <f>INDEX([1]Opioid_prescription_amounts!$C$2:$E$3144,MATCH(B1832,[1]Opioid_prescription_amounts!$C$2:$C$3144,0),2)</f>
        <v>1239.5999999999999</v>
      </c>
      <c r="P1832">
        <f>INDEX([1]Opioid_prescription_amounts!$C$2:$E$3144,MATCH(B1832,[1]Opioid_prescription_amounts!$C$2:$C$3144,0),3)</f>
        <v>1400.9</v>
      </c>
      <c r="Q1832" t="s">
        <v>1841</v>
      </c>
    </row>
    <row r="1833" spans="2:17" x14ac:dyDescent="0.25">
      <c r="B1833" t="str">
        <f t="shared" si="31"/>
        <v>Bronx</v>
      </c>
      <c r="C1833" t="s">
        <v>1842</v>
      </c>
      <c r="D1833">
        <v>1385108</v>
      </c>
      <c r="E1833">
        <v>1384603</v>
      </c>
      <c r="F1833">
        <v>1387353</v>
      </c>
      <c r="G1833">
        <v>1397366</v>
      </c>
      <c r="H1833">
        <v>1411715</v>
      </c>
      <c r="I1833">
        <v>1422340</v>
      </c>
      <c r="J1833">
        <v>1431538</v>
      </c>
      <c r="K1833">
        <v>1440726</v>
      </c>
      <c r="L1833">
        <v>1445237</v>
      </c>
      <c r="M1833">
        <v>1439725</v>
      </c>
      <c r="N1833">
        <v>1432132</v>
      </c>
      <c r="O1833">
        <f>INDEX([1]Opioid_prescription_amounts!$C$2:$E$3144,MATCH(B1833,[1]Opioid_prescription_amounts!$C$2:$C$3144,0),2)</f>
        <v>463.5</v>
      </c>
      <c r="P1833">
        <f>INDEX([1]Opioid_prescription_amounts!$C$2:$E$3144,MATCH(B1833,[1]Opioid_prescription_amounts!$C$2:$C$3144,0),3)</f>
        <v>389.4</v>
      </c>
      <c r="Q1833" t="s">
        <v>1842</v>
      </c>
    </row>
    <row r="1834" spans="2:17" x14ac:dyDescent="0.25">
      <c r="B1834" t="str">
        <f t="shared" si="31"/>
        <v>Broome</v>
      </c>
      <c r="C1834" t="s">
        <v>1843</v>
      </c>
      <c r="D1834">
        <v>200600</v>
      </c>
      <c r="E1834">
        <v>200675</v>
      </c>
      <c r="F1834">
        <v>200478</v>
      </c>
      <c r="G1834">
        <v>199346</v>
      </c>
      <c r="H1834">
        <v>198658</v>
      </c>
      <c r="I1834">
        <v>197911</v>
      </c>
      <c r="J1834">
        <v>197251</v>
      </c>
      <c r="K1834">
        <v>195794</v>
      </c>
      <c r="L1834">
        <v>194345</v>
      </c>
      <c r="M1834">
        <v>192959</v>
      </c>
      <c r="N1834">
        <v>191659</v>
      </c>
      <c r="O1834">
        <f>INDEX([1]Opioid_prescription_amounts!$C$2:$E$3144,MATCH(B1834,[1]Opioid_prescription_amounts!$C$2:$C$3144,0),2)</f>
        <v>930</v>
      </c>
      <c r="P1834">
        <f>INDEX([1]Opioid_prescription_amounts!$C$2:$E$3144,MATCH(B1834,[1]Opioid_prescription_amounts!$C$2:$C$3144,0),3)</f>
        <v>862.2</v>
      </c>
      <c r="Q1834" t="s">
        <v>1843</v>
      </c>
    </row>
    <row r="1835" spans="2:17" x14ac:dyDescent="0.25">
      <c r="B1835" t="str">
        <f t="shared" si="31"/>
        <v>Cattaraugus</v>
      </c>
      <c r="C1835" t="s">
        <v>1844</v>
      </c>
      <c r="D1835">
        <v>80317</v>
      </c>
      <c r="E1835">
        <v>80343</v>
      </c>
      <c r="F1835">
        <v>80230</v>
      </c>
      <c r="G1835">
        <v>79819</v>
      </c>
      <c r="H1835">
        <v>79354</v>
      </c>
      <c r="I1835">
        <v>79000</v>
      </c>
      <c r="J1835">
        <v>78685</v>
      </c>
      <c r="K1835">
        <v>77951</v>
      </c>
      <c r="L1835">
        <v>77708</v>
      </c>
      <c r="M1835">
        <v>77245</v>
      </c>
      <c r="N1835">
        <v>76840</v>
      </c>
      <c r="O1835">
        <f>INDEX([1]Opioid_prescription_amounts!$C$2:$E$3144,MATCH(B1835,[1]Opioid_prescription_amounts!$C$2:$C$3144,0),2)</f>
        <v>1032.9000000000001</v>
      </c>
      <c r="P1835">
        <f>INDEX([1]Opioid_prescription_amounts!$C$2:$E$3144,MATCH(B1835,[1]Opioid_prescription_amounts!$C$2:$C$3144,0),3)</f>
        <v>871.8</v>
      </c>
      <c r="Q1835" t="s">
        <v>1844</v>
      </c>
    </row>
    <row r="1836" spans="2:17" x14ac:dyDescent="0.25">
      <c r="B1836" t="str">
        <f t="shared" si="31"/>
        <v>Cayuga</v>
      </c>
      <c r="C1836" t="s">
        <v>1845</v>
      </c>
      <c r="D1836">
        <v>80026</v>
      </c>
      <c r="E1836">
        <v>80017</v>
      </c>
      <c r="F1836">
        <v>79901</v>
      </c>
      <c r="G1836">
        <v>79693</v>
      </c>
      <c r="H1836">
        <v>79509</v>
      </c>
      <c r="I1836">
        <v>79090</v>
      </c>
      <c r="J1836">
        <v>78768</v>
      </c>
      <c r="K1836">
        <v>78300</v>
      </c>
      <c r="L1836">
        <v>77666</v>
      </c>
      <c r="M1836">
        <v>77463</v>
      </c>
      <c r="N1836">
        <v>77145</v>
      </c>
      <c r="O1836">
        <f>INDEX([1]Opioid_prescription_amounts!$C$2:$E$3144,MATCH(B1836,[1]Opioid_prescription_amounts!$C$2:$C$3144,0),2)</f>
        <v>326.60000000000002</v>
      </c>
      <c r="P1836">
        <f>INDEX([1]Opioid_prescription_amounts!$C$2:$E$3144,MATCH(B1836,[1]Opioid_prescription_amounts!$C$2:$C$3144,0),3)</f>
        <v>474.4</v>
      </c>
      <c r="Q1836" t="s">
        <v>1845</v>
      </c>
    </row>
    <row r="1837" spans="2:17" x14ac:dyDescent="0.25">
      <c r="B1837" t="str">
        <f t="shared" si="31"/>
        <v>Chautauqua</v>
      </c>
      <c r="C1837" t="s">
        <v>1846</v>
      </c>
      <c r="D1837">
        <v>134905</v>
      </c>
      <c r="E1837">
        <v>134907</v>
      </c>
      <c r="F1837">
        <v>134725</v>
      </c>
      <c r="G1837">
        <v>134198</v>
      </c>
      <c r="H1837">
        <v>133302</v>
      </c>
      <c r="I1837">
        <v>132848</v>
      </c>
      <c r="J1837">
        <v>131750</v>
      </c>
      <c r="K1837">
        <v>130634</v>
      </c>
      <c r="L1837">
        <v>129350</v>
      </c>
      <c r="M1837">
        <v>128609</v>
      </c>
      <c r="N1837">
        <v>127939</v>
      </c>
      <c r="O1837">
        <f>INDEX([1]Opioid_prescription_amounts!$C$2:$E$3144,MATCH(B1837,[1]Opioid_prescription_amounts!$C$2:$C$3144,0),2)</f>
        <v>147</v>
      </c>
      <c r="P1837">
        <f>INDEX([1]Opioid_prescription_amounts!$C$2:$E$3144,MATCH(B1837,[1]Opioid_prescription_amounts!$C$2:$C$3144,0),3)</f>
        <v>139.5</v>
      </c>
      <c r="Q1837" t="s">
        <v>1846</v>
      </c>
    </row>
    <row r="1838" spans="2:17" x14ac:dyDescent="0.25">
      <c r="B1838" t="str">
        <f t="shared" si="31"/>
        <v>Chemung</v>
      </c>
      <c r="C1838" t="s">
        <v>1847</v>
      </c>
      <c r="D1838">
        <v>88830</v>
      </c>
      <c r="E1838">
        <v>88849</v>
      </c>
      <c r="F1838">
        <v>88898</v>
      </c>
      <c r="G1838">
        <v>88893</v>
      </c>
      <c r="H1838">
        <v>89136</v>
      </c>
      <c r="I1838">
        <v>88192</v>
      </c>
      <c r="J1838">
        <v>87179</v>
      </c>
      <c r="K1838">
        <v>86718</v>
      </c>
      <c r="L1838">
        <v>85676</v>
      </c>
      <c r="M1838">
        <v>84874</v>
      </c>
      <c r="N1838">
        <v>84254</v>
      </c>
      <c r="O1838">
        <f>INDEX([1]Opioid_prescription_amounts!$C$2:$E$3144,MATCH(B1838,[1]Opioid_prescription_amounts!$C$2:$C$3144,0),2)</f>
        <v>1040.8</v>
      </c>
      <c r="P1838">
        <f>INDEX([1]Opioid_prescription_amounts!$C$2:$E$3144,MATCH(B1838,[1]Opioid_prescription_amounts!$C$2:$C$3144,0),3)</f>
        <v>1165.0999999999999</v>
      </c>
      <c r="Q1838" t="s">
        <v>1847</v>
      </c>
    </row>
    <row r="1839" spans="2:17" x14ac:dyDescent="0.25">
      <c r="B1839" t="str">
        <f t="shared" si="31"/>
        <v>Chenango</v>
      </c>
      <c r="C1839" t="s">
        <v>1848</v>
      </c>
      <c r="D1839">
        <v>50477</v>
      </c>
      <c r="E1839">
        <v>50511</v>
      </c>
      <c r="F1839">
        <v>50401</v>
      </c>
      <c r="G1839">
        <v>50183</v>
      </c>
      <c r="H1839">
        <v>49887</v>
      </c>
      <c r="I1839">
        <v>49479</v>
      </c>
      <c r="J1839">
        <v>49326</v>
      </c>
      <c r="K1839">
        <v>48772</v>
      </c>
      <c r="L1839">
        <v>48317</v>
      </c>
      <c r="M1839">
        <v>47790</v>
      </c>
      <c r="N1839">
        <v>47536</v>
      </c>
      <c r="O1839">
        <f>INDEX([1]Opioid_prescription_amounts!$C$2:$E$3144,MATCH(B1839,[1]Opioid_prescription_amounts!$C$2:$C$3144,0),2)</f>
        <v>648.4</v>
      </c>
      <c r="P1839">
        <f>INDEX([1]Opioid_prescription_amounts!$C$2:$E$3144,MATCH(B1839,[1]Opioid_prescription_amounts!$C$2:$C$3144,0),3)</f>
        <v>447.8</v>
      </c>
      <c r="Q1839" t="s">
        <v>1848</v>
      </c>
    </row>
    <row r="1840" spans="2:17" x14ac:dyDescent="0.25">
      <c r="B1840" t="str">
        <f t="shared" si="31"/>
        <v>Clinton</v>
      </c>
      <c r="C1840" t="s">
        <v>1849</v>
      </c>
      <c r="D1840">
        <v>82128</v>
      </c>
      <c r="E1840">
        <v>82131</v>
      </c>
      <c r="F1840">
        <v>82095</v>
      </c>
      <c r="G1840">
        <v>81716</v>
      </c>
      <c r="H1840">
        <v>81708</v>
      </c>
      <c r="I1840">
        <v>81516</v>
      </c>
      <c r="J1840">
        <v>81460</v>
      </c>
      <c r="K1840">
        <v>80723</v>
      </c>
      <c r="L1840">
        <v>80524</v>
      </c>
      <c r="M1840">
        <v>80567</v>
      </c>
      <c r="N1840">
        <v>80695</v>
      </c>
      <c r="O1840">
        <f>INDEX([1]Opioid_prescription_amounts!$C$2:$E$3144,MATCH(B1840,[1]Opioid_prescription_amounts!$C$2:$C$3144,0),2)</f>
        <v>554.29999999999995</v>
      </c>
      <c r="P1840">
        <f>INDEX([1]Opioid_prescription_amounts!$C$2:$E$3144,MATCH(B1840,[1]Opioid_prescription_amounts!$C$2:$C$3144,0),3)</f>
        <v>553.1</v>
      </c>
      <c r="Q1840" t="s">
        <v>1849</v>
      </c>
    </row>
    <row r="1841" spans="2:17" x14ac:dyDescent="0.25">
      <c r="B1841" t="str">
        <f t="shared" si="31"/>
        <v>Columbia</v>
      </c>
      <c r="C1841" t="s">
        <v>1850</v>
      </c>
      <c r="D1841">
        <v>63096</v>
      </c>
      <c r="E1841">
        <v>63057</v>
      </c>
      <c r="F1841">
        <v>63026</v>
      </c>
      <c r="G1841">
        <v>62512</v>
      </c>
      <c r="H1841">
        <v>62435</v>
      </c>
      <c r="I1841">
        <v>62160</v>
      </c>
      <c r="J1841">
        <v>61938</v>
      </c>
      <c r="K1841">
        <v>61453</v>
      </c>
      <c r="L1841">
        <v>60882</v>
      </c>
      <c r="M1841">
        <v>60408</v>
      </c>
      <c r="N1841">
        <v>59916</v>
      </c>
      <c r="O1841">
        <f>INDEX([1]Opioid_prescription_amounts!$C$2:$E$3144,MATCH(B1841,[1]Opioid_prescription_amounts!$C$2:$C$3144,0),2)</f>
        <v>858</v>
      </c>
      <c r="P1841">
        <f>INDEX([1]Opioid_prescription_amounts!$C$2:$E$3144,MATCH(B1841,[1]Opioid_prescription_amounts!$C$2:$C$3144,0),3)</f>
        <v>785.6</v>
      </c>
      <c r="Q1841" t="s">
        <v>1850</v>
      </c>
    </row>
    <row r="1842" spans="2:17" x14ac:dyDescent="0.25">
      <c r="B1842" t="str">
        <f t="shared" si="31"/>
        <v>Cortland</v>
      </c>
      <c r="C1842" t="s">
        <v>1851</v>
      </c>
      <c r="D1842">
        <v>49336</v>
      </c>
      <c r="E1842">
        <v>49294</v>
      </c>
      <c r="F1842">
        <v>49283</v>
      </c>
      <c r="G1842">
        <v>49378</v>
      </c>
      <c r="H1842">
        <v>49027</v>
      </c>
      <c r="I1842">
        <v>48907</v>
      </c>
      <c r="J1842">
        <v>48743</v>
      </c>
      <c r="K1842">
        <v>48296</v>
      </c>
      <c r="L1842">
        <v>47919</v>
      </c>
      <c r="M1842">
        <v>47836</v>
      </c>
      <c r="N1842">
        <v>47823</v>
      </c>
      <c r="O1842">
        <f>INDEX([1]Opioid_prescription_amounts!$C$2:$E$3144,MATCH(B1842,[1]Opioid_prescription_amounts!$C$2:$C$3144,0),2)</f>
        <v>395.1</v>
      </c>
      <c r="P1842">
        <f>INDEX([1]Opioid_prescription_amounts!$C$2:$E$3144,MATCH(B1842,[1]Opioid_prescription_amounts!$C$2:$C$3144,0),3)</f>
        <v>671.7</v>
      </c>
      <c r="Q1842" t="s">
        <v>1851</v>
      </c>
    </row>
    <row r="1843" spans="2:17" x14ac:dyDescent="0.25">
      <c r="B1843" t="str">
        <f t="shared" si="31"/>
        <v>Delaware</v>
      </c>
      <c r="C1843" t="s">
        <v>1852</v>
      </c>
      <c r="D1843">
        <v>47980</v>
      </c>
      <c r="E1843">
        <v>47963</v>
      </c>
      <c r="F1843">
        <v>47889</v>
      </c>
      <c r="G1843">
        <v>47578</v>
      </c>
      <c r="H1843">
        <v>47212</v>
      </c>
      <c r="I1843">
        <v>46801</v>
      </c>
      <c r="J1843">
        <v>46561</v>
      </c>
      <c r="K1843">
        <v>45954</v>
      </c>
      <c r="L1843">
        <v>45446</v>
      </c>
      <c r="M1843">
        <v>45020</v>
      </c>
      <c r="N1843">
        <v>44527</v>
      </c>
      <c r="O1843">
        <f>INDEX([1]Opioid_prescription_amounts!$C$2:$E$3144,MATCH(B1843,[1]Opioid_prescription_amounts!$C$2:$C$3144,0),2)</f>
        <v>332.2</v>
      </c>
      <c r="P1843">
        <f>INDEX([1]Opioid_prescription_amounts!$C$2:$E$3144,MATCH(B1843,[1]Opioid_prescription_amounts!$C$2:$C$3144,0),3)</f>
        <v>299.10000000000002</v>
      </c>
      <c r="Q1843" t="s">
        <v>1852</v>
      </c>
    </row>
    <row r="1844" spans="2:17" x14ac:dyDescent="0.25">
      <c r="B1844" t="str">
        <f t="shared" si="31"/>
        <v>Dutchess</v>
      </c>
      <c r="C1844" t="s">
        <v>1853</v>
      </c>
      <c r="D1844">
        <v>297488</v>
      </c>
      <c r="E1844">
        <v>297462</v>
      </c>
      <c r="F1844">
        <v>297731</v>
      </c>
      <c r="G1844">
        <v>298118</v>
      </c>
      <c r="H1844">
        <v>297048</v>
      </c>
      <c r="I1844">
        <v>296272</v>
      </c>
      <c r="J1844">
        <v>295146</v>
      </c>
      <c r="K1844">
        <v>294108</v>
      </c>
      <c r="L1844">
        <v>293049</v>
      </c>
      <c r="M1844">
        <v>293450</v>
      </c>
      <c r="N1844">
        <v>293718</v>
      </c>
      <c r="O1844">
        <f>INDEX([1]Opioid_prescription_amounts!$C$2:$E$3144,MATCH(B1844,[1]Opioid_prescription_amounts!$C$2:$C$3144,0),2)</f>
        <v>807.1</v>
      </c>
      <c r="P1844">
        <f>INDEX([1]Opioid_prescription_amounts!$C$2:$E$3144,MATCH(B1844,[1]Opioid_prescription_amounts!$C$2:$C$3144,0),3)</f>
        <v>715.7</v>
      </c>
      <c r="Q1844" t="s">
        <v>1853</v>
      </c>
    </row>
    <row r="1845" spans="2:17" x14ac:dyDescent="0.25">
      <c r="B1845" t="str">
        <f t="shared" si="31"/>
        <v>Erie</v>
      </c>
      <c r="C1845" t="s">
        <v>1854</v>
      </c>
      <c r="D1845">
        <v>919040</v>
      </c>
      <c r="E1845">
        <v>919129</v>
      </c>
      <c r="F1845">
        <v>919143</v>
      </c>
      <c r="G1845">
        <v>919747</v>
      </c>
      <c r="H1845">
        <v>919877</v>
      </c>
      <c r="I1845">
        <v>920883</v>
      </c>
      <c r="J1845">
        <v>921794</v>
      </c>
      <c r="K1845">
        <v>920543</v>
      </c>
      <c r="L1845">
        <v>918479</v>
      </c>
      <c r="M1845">
        <v>918794</v>
      </c>
      <c r="N1845">
        <v>919719</v>
      </c>
      <c r="O1845">
        <f>INDEX([1]Opioid_prescription_amounts!$C$2:$E$3144,MATCH(B1845,[1]Opioid_prescription_amounts!$C$2:$C$3144,0),2)</f>
        <v>1083.9000000000001</v>
      </c>
      <c r="P1845">
        <f>INDEX([1]Opioid_prescription_amounts!$C$2:$E$3144,MATCH(B1845,[1]Opioid_prescription_amounts!$C$2:$C$3144,0),3)</f>
        <v>885.3</v>
      </c>
      <c r="Q1845" t="s">
        <v>1854</v>
      </c>
    </row>
    <row r="1846" spans="2:17" x14ac:dyDescent="0.25">
      <c r="B1846" t="str">
        <f t="shared" si="31"/>
        <v>Essex</v>
      </c>
      <c r="C1846" t="s">
        <v>1855</v>
      </c>
      <c r="D1846">
        <v>39370</v>
      </c>
      <c r="E1846">
        <v>39363</v>
      </c>
      <c r="F1846">
        <v>39350</v>
      </c>
      <c r="G1846">
        <v>39256</v>
      </c>
      <c r="H1846">
        <v>38863</v>
      </c>
      <c r="I1846">
        <v>38587</v>
      </c>
      <c r="J1846">
        <v>38311</v>
      </c>
      <c r="K1846">
        <v>37958</v>
      </c>
      <c r="L1846">
        <v>37675</v>
      </c>
      <c r="M1846">
        <v>37511</v>
      </c>
      <c r="N1846">
        <v>37300</v>
      </c>
      <c r="O1846">
        <f>INDEX([1]Opioid_prescription_amounts!$C$2:$E$3144,MATCH(B1846,[1]Opioid_prescription_amounts!$C$2:$C$3144,0),2)</f>
        <v>520.1</v>
      </c>
      <c r="P1846">
        <f>INDEX([1]Opioid_prescription_amounts!$C$2:$E$3144,MATCH(B1846,[1]Opioid_prescription_amounts!$C$2:$C$3144,0),3)</f>
        <v>397.2</v>
      </c>
      <c r="Q1846" t="s">
        <v>1855</v>
      </c>
    </row>
    <row r="1847" spans="2:17" x14ac:dyDescent="0.25">
      <c r="B1847" t="str">
        <f t="shared" si="31"/>
        <v>Franklin</v>
      </c>
      <c r="C1847" t="s">
        <v>1856</v>
      </c>
      <c r="D1847">
        <v>51599</v>
      </c>
      <c r="E1847">
        <v>51607</v>
      </c>
      <c r="F1847">
        <v>51652</v>
      </c>
      <c r="G1847">
        <v>51541</v>
      </c>
      <c r="H1847">
        <v>51789</v>
      </c>
      <c r="I1847">
        <v>51213</v>
      </c>
      <c r="J1847">
        <v>51102</v>
      </c>
      <c r="K1847">
        <v>50542</v>
      </c>
      <c r="L1847">
        <v>51077</v>
      </c>
      <c r="M1847">
        <v>50444</v>
      </c>
      <c r="N1847">
        <v>50293</v>
      </c>
      <c r="O1847">
        <f>INDEX([1]Opioid_prescription_amounts!$C$2:$E$3144,MATCH(B1847,[1]Opioid_prescription_amounts!$C$2:$C$3144,0),2)</f>
        <v>1536.5</v>
      </c>
      <c r="P1847">
        <f>INDEX([1]Opioid_prescription_amounts!$C$2:$E$3144,MATCH(B1847,[1]Opioid_prescription_amounts!$C$2:$C$3144,0),3)</f>
        <v>1934.2</v>
      </c>
      <c r="Q1847" t="s">
        <v>1856</v>
      </c>
    </row>
    <row r="1848" spans="2:17" x14ac:dyDescent="0.25">
      <c r="B1848" t="str">
        <f t="shared" si="31"/>
        <v>Fulton</v>
      </c>
      <c r="C1848" t="s">
        <v>1857</v>
      </c>
      <c r="D1848">
        <v>55531</v>
      </c>
      <c r="E1848">
        <v>55520</v>
      </c>
      <c r="F1848">
        <v>55462</v>
      </c>
      <c r="G1848">
        <v>55115</v>
      </c>
      <c r="H1848">
        <v>54853</v>
      </c>
      <c r="I1848">
        <v>54359</v>
      </c>
      <c r="J1848">
        <v>53945</v>
      </c>
      <c r="K1848">
        <v>53800</v>
      </c>
      <c r="L1848">
        <v>53604</v>
      </c>
      <c r="M1848">
        <v>53777</v>
      </c>
      <c r="N1848">
        <v>53591</v>
      </c>
      <c r="O1848">
        <f>INDEX([1]Opioid_prescription_amounts!$C$2:$E$3144,MATCH(B1848,[1]Opioid_prescription_amounts!$C$2:$C$3144,0),2)</f>
        <v>1566</v>
      </c>
      <c r="P1848">
        <f>INDEX([1]Opioid_prescription_amounts!$C$2:$E$3144,MATCH(B1848,[1]Opioid_prescription_amounts!$C$2:$C$3144,0),3)</f>
        <v>1259.9000000000001</v>
      </c>
      <c r="Q1848" t="s">
        <v>1857</v>
      </c>
    </row>
    <row r="1849" spans="2:17" x14ac:dyDescent="0.25">
      <c r="B1849" t="str">
        <f t="shared" si="31"/>
        <v>Genesee</v>
      </c>
      <c r="C1849" t="s">
        <v>1858</v>
      </c>
      <c r="D1849">
        <v>60079</v>
      </c>
      <c r="E1849">
        <v>59943</v>
      </c>
      <c r="F1849">
        <v>59940</v>
      </c>
      <c r="G1849">
        <v>59886</v>
      </c>
      <c r="H1849">
        <v>59682</v>
      </c>
      <c r="I1849">
        <v>59124</v>
      </c>
      <c r="J1849">
        <v>58740</v>
      </c>
      <c r="K1849">
        <v>58470</v>
      </c>
      <c r="L1849">
        <v>58022</v>
      </c>
      <c r="M1849">
        <v>57816</v>
      </c>
      <c r="N1849">
        <v>57511</v>
      </c>
      <c r="O1849">
        <f>INDEX([1]Opioid_prescription_amounts!$C$2:$E$3144,MATCH(B1849,[1]Opioid_prescription_amounts!$C$2:$C$3144,0),2)</f>
        <v>948.9</v>
      </c>
      <c r="P1849">
        <f>INDEX([1]Opioid_prescription_amounts!$C$2:$E$3144,MATCH(B1849,[1]Opioid_prescription_amounts!$C$2:$C$3144,0),3)</f>
        <v>971.6</v>
      </c>
      <c r="Q1849" t="s">
        <v>1858</v>
      </c>
    </row>
    <row r="1850" spans="2:17" x14ac:dyDescent="0.25">
      <c r="B1850" t="str">
        <f t="shared" si="31"/>
        <v>Greene</v>
      </c>
      <c r="C1850" t="s">
        <v>1859</v>
      </c>
      <c r="D1850">
        <v>49221</v>
      </c>
      <c r="E1850">
        <v>49215</v>
      </c>
      <c r="F1850">
        <v>49136</v>
      </c>
      <c r="G1850">
        <v>48850</v>
      </c>
      <c r="H1850">
        <v>48582</v>
      </c>
      <c r="I1850">
        <v>48304</v>
      </c>
      <c r="J1850">
        <v>47962</v>
      </c>
      <c r="K1850">
        <v>47634</v>
      </c>
      <c r="L1850">
        <v>47525</v>
      </c>
      <c r="M1850">
        <v>47474</v>
      </c>
      <c r="N1850">
        <v>47491</v>
      </c>
      <c r="O1850">
        <f>INDEX([1]Opioid_prescription_amounts!$C$2:$E$3144,MATCH(B1850,[1]Opioid_prescription_amounts!$C$2:$C$3144,0),2)</f>
        <v>175</v>
      </c>
      <c r="P1850">
        <f>INDEX([1]Opioid_prescription_amounts!$C$2:$E$3144,MATCH(B1850,[1]Opioid_prescription_amounts!$C$2:$C$3144,0),3)</f>
        <v>309.3</v>
      </c>
      <c r="Q1850" t="s">
        <v>1859</v>
      </c>
    </row>
    <row r="1851" spans="2:17" x14ac:dyDescent="0.25">
      <c r="B1851" t="str">
        <f t="shared" si="31"/>
        <v>Hamilton</v>
      </c>
      <c r="C1851" t="s">
        <v>1860</v>
      </c>
      <c r="D1851">
        <v>4836</v>
      </c>
      <c r="E1851">
        <v>4841</v>
      </c>
      <c r="F1851">
        <v>4851</v>
      </c>
      <c r="G1851">
        <v>4826</v>
      </c>
      <c r="H1851">
        <v>4802</v>
      </c>
      <c r="I1851">
        <v>4766</v>
      </c>
      <c r="J1851">
        <v>4700</v>
      </c>
      <c r="K1851">
        <v>4699</v>
      </c>
      <c r="L1851">
        <v>4557</v>
      </c>
      <c r="M1851">
        <v>4481</v>
      </c>
      <c r="N1851">
        <v>4434</v>
      </c>
      <c r="O1851">
        <f>INDEX([1]Opioid_prescription_amounts!$C$2:$E$3144,MATCH(B1851,[1]Opioid_prescription_amounts!$C$2:$C$3144,0),2)</f>
        <v>624.79999999999995</v>
      </c>
      <c r="P1851">
        <f>INDEX([1]Opioid_prescription_amounts!$C$2:$E$3144,MATCH(B1851,[1]Opioid_prescription_amounts!$C$2:$C$3144,0),3)</f>
        <v>300.39999999999998</v>
      </c>
      <c r="Q1851" t="s">
        <v>1860</v>
      </c>
    </row>
    <row r="1852" spans="2:17" x14ac:dyDescent="0.25">
      <c r="B1852" t="str">
        <f t="shared" si="31"/>
        <v>Herkimer</v>
      </c>
      <c r="C1852" t="s">
        <v>1861</v>
      </c>
      <c r="D1852">
        <v>64519</v>
      </c>
      <c r="E1852">
        <v>64461</v>
      </c>
      <c r="F1852">
        <v>64461</v>
      </c>
      <c r="G1852">
        <v>64373</v>
      </c>
      <c r="H1852">
        <v>64222</v>
      </c>
      <c r="I1852">
        <v>63881</v>
      </c>
      <c r="J1852">
        <v>63384</v>
      </c>
      <c r="K1852">
        <v>62654</v>
      </c>
      <c r="L1852">
        <v>62446</v>
      </c>
      <c r="M1852">
        <v>62209</v>
      </c>
      <c r="N1852">
        <v>61833</v>
      </c>
      <c r="O1852">
        <f>INDEX([1]Opioid_prescription_amounts!$C$2:$E$3144,MATCH(B1852,[1]Opioid_prescription_amounts!$C$2:$C$3144,0),2)</f>
        <v>422.7</v>
      </c>
      <c r="P1852">
        <f>INDEX([1]Opioid_prescription_amounts!$C$2:$E$3144,MATCH(B1852,[1]Opioid_prescription_amounts!$C$2:$C$3144,0),3)</f>
        <v>510.9</v>
      </c>
      <c r="Q1852" t="s">
        <v>1861</v>
      </c>
    </row>
    <row r="1853" spans="2:17" x14ac:dyDescent="0.25">
      <c r="B1853" t="str">
        <f t="shared" si="31"/>
        <v>Jefferson</v>
      </c>
      <c r="C1853" t="s">
        <v>1862</v>
      </c>
      <c r="D1853">
        <v>116229</v>
      </c>
      <c r="E1853">
        <v>116234</v>
      </c>
      <c r="F1853">
        <v>116594</v>
      </c>
      <c r="G1853">
        <v>117769</v>
      </c>
      <c r="H1853">
        <v>120261</v>
      </c>
      <c r="I1853">
        <v>118515</v>
      </c>
      <c r="J1853">
        <v>118005</v>
      </c>
      <c r="K1853">
        <v>116403</v>
      </c>
      <c r="L1853">
        <v>113015</v>
      </c>
      <c r="M1853">
        <v>113063</v>
      </c>
      <c r="N1853">
        <v>111755</v>
      </c>
      <c r="O1853">
        <f>INDEX([1]Opioid_prescription_amounts!$C$2:$E$3144,MATCH(B1853,[1]Opioid_prescription_amounts!$C$2:$C$3144,0),2)</f>
        <v>1147.5</v>
      </c>
      <c r="P1853">
        <f>INDEX([1]Opioid_prescription_amounts!$C$2:$E$3144,MATCH(B1853,[1]Opioid_prescription_amounts!$C$2:$C$3144,0),3)</f>
        <v>1039.0999999999999</v>
      </c>
      <c r="Q1853" t="s">
        <v>1862</v>
      </c>
    </row>
    <row r="1854" spans="2:17" x14ac:dyDescent="0.25">
      <c r="B1854" t="str">
        <f t="shared" si="31"/>
        <v>Kings</v>
      </c>
      <c r="C1854" t="s">
        <v>1863</v>
      </c>
      <c r="D1854">
        <v>2504700</v>
      </c>
      <c r="E1854">
        <v>2504717</v>
      </c>
      <c r="F1854">
        <v>2509877</v>
      </c>
      <c r="G1854">
        <v>2540822</v>
      </c>
      <c r="H1854">
        <v>2568876</v>
      </c>
      <c r="I1854">
        <v>2588501</v>
      </c>
      <c r="J1854">
        <v>2602680</v>
      </c>
      <c r="K1854">
        <v>2610607</v>
      </c>
      <c r="L1854">
        <v>2611232</v>
      </c>
      <c r="M1854">
        <v>2596385</v>
      </c>
      <c r="N1854">
        <v>2582830</v>
      </c>
      <c r="O1854">
        <f>INDEX([1]Opioid_prescription_amounts!$C$2:$E$3144,MATCH(B1854,[1]Opioid_prescription_amounts!$C$2:$C$3144,0),2)</f>
        <v>638.20000000000005</v>
      </c>
      <c r="P1854">
        <f>INDEX([1]Opioid_prescription_amounts!$C$2:$E$3144,MATCH(B1854,[1]Opioid_prescription_amounts!$C$2:$C$3144,0),3)</f>
        <v>516.4</v>
      </c>
      <c r="Q1854" t="s">
        <v>1863</v>
      </c>
    </row>
    <row r="1855" spans="2:17" x14ac:dyDescent="0.25">
      <c r="B1855" t="str">
        <f t="shared" si="31"/>
        <v>Lewis</v>
      </c>
      <c r="C1855" t="s">
        <v>1864</v>
      </c>
      <c r="D1855">
        <v>27087</v>
      </c>
      <c r="E1855">
        <v>27090</v>
      </c>
      <c r="F1855">
        <v>27078</v>
      </c>
      <c r="G1855">
        <v>27023</v>
      </c>
      <c r="H1855">
        <v>27195</v>
      </c>
      <c r="I1855">
        <v>27100</v>
      </c>
      <c r="J1855">
        <v>27091</v>
      </c>
      <c r="K1855">
        <v>26830</v>
      </c>
      <c r="L1855">
        <v>26652</v>
      </c>
      <c r="M1855">
        <v>26576</v>
      </c>
      <c r="N1855">
        <v>26447</v>
      </c>
      <c r="O1855">
        <f>INDEX([1]Opioid_prescription_amounts!$C$2:$E$3144,MATCH(B1855,[1]Opioid_prescription_amounts!$C$2:$C$3144,0),2)</f>
        <v>2010.8</v>
      </c>
      <c r="P1855">
        <f>INDEX([1]Opioid_prescription_amounts!$C$2:$E$3144,MATCH(B1855,[1]Opioid_prescription_amounts!$C$2:$C$3144,0),3)</f>
        <v>1588.8</v>
      </c>
      <c r="Q1855" t="s">
        <v>1864</v>
      </c>
    </row>
    <row r="1856" spans="2:17" x14ac:dyDescent="0.25">
      <c r="B1856" t="str">
        <f t="shared" si="31"/>
        <v>Livingston</v>
      </c>
      <c r="C1856" t="s">
        <v>1865</v>
      </c>
      <c r="D1856">
        <v>65393</v>
      </c>
      <c r="E1856">
        <v>65207</v>
      </c>
      <c r="F1856">
        <v>65239</v>
      </c>
      <c r="G1856">
        <v>64844</v>
      </c>
      <c r="H1856">
        <v>64793</v>
      </c>
      <c r="I1856">
        <v>64620</v>
      </c>
      <c r="J1856">
        <v>64586</v>
      </c>
      <c r="K1856">
        <v>64318</v>
      </c>
      <c r="L1856">
        <v>63942</v>
      </c>
      <c r="M1856">
        <v>63461</v>
      </c>
      <c r="N1856">
        <v>63227</v>
      </c>
      <c r="O1856">
        <f>INDEX([1]Opioid_prescription_amounts!$C$2:$E$3144,MATCH(B1856,[1]Opioid_prescription_amounts!$C$2:$C$3144,0),2)</f>
        <v>660.9</v>
      </c>
      <c r="P1856">
        <f>INDEX([1]Opioid_prescription_amounts!$C$2:$E$3144,MATCH(B1856,[1]Opioid_prescription_amounts!$C$2:$C$3144,0),3)</f>
        <v>553</v>
      </c>
      <c r="Q1856" t="s">
        <v>1865</v>
      </c>
    </row>
    <row r="1857" spans="2:17" x14ac:dyDescent="0.25">
      <c r="B1857" t="str">
        <f t="shared" si="31"/>
        <v>Madison</v>
      </c>
      <c r="C1857" t="s">
        <v>1866</v>
      </c>
      <c r="D1857">
        <v>73442</v>
      </c>
      <c r="E1857">
        <v>73451</v>
      </c>
      <c r="F1857">
        <v>73440</v>
      </c>
      <c r="G1857">
        <v>72879</v>
      </c>
      <c r="H1857">
        <v>72413</v>
      </c>
      <c r="I1857">
        <v>72457</v>
      </c>
      <c r="J1857">
        <v>72204</v>
      </c>
      <c r="K1857">
        <v>71672</v>
      </c>
      <c r="L1857">
        <v>71291</v>
      </c>
      <c r="M1857">
        <v>70831</v>
      </c>
      <c r="N1857">
        <v>70795</v>
      </c>
      <c r="O1857">
        <f>INDEX([1]Opioid_prescription_amounts!$C$2:$E$3144,MATCH(B1857,[1]Opioid_prescription_amounts!$C$2:$C$3144,0),2)</f>
        <v>985.4</v>
      </c>
      <c r="P1857">
        <f>INDEX([1]Opioid_prescription_amounts!$C$2:$E$3144,MATCH(B1857,[1]Opioid_prescription_amounts!$C$2:$C$3144,0),3)</f>
        <v>882.9</v>
      </c>
      <c r="Q1857" t="s">
        <v>1866</v>
      </c>
    </row>
    <row r="1858" spans="2:17" x14ac:dyDescent="0.25">
      <c r="B1858" t="str">
        <f t="shared" si="31"/>
        <v>Monroe</v>
      </c>
      <c r="C1858" t="s">
        <v>1867</v>
      </c>
      <c r="D1858">
        <v>744344</v>
      </c>
      <c r="E1858">
        <v>744399</v>
      </c>
      <c r="F1858">
        <v>744594</v>
      </c>
      <c r="G1858">
        <v>746711</v>
      </c>
      <c r="H1858">
        <v>747350</v>
      </c>
      <c r="I1858">
        <v>748326</v>
      </c>
      <c r="J1858">
        <v>747425</v>
      </c>
      <c r="K1858">
        <v>745376</v>
      </c>
      <c r="L1858">
        <v>743531</v>
      </c>
      <c r="M1858">
        <v>742436</v>
      </c>
      <c r="N1858">
        <v>742474</v>
      </c>
      <c r="O1858">
        <f>INDEX([1]Opioid_prescription_amounts!$C$2:$E$3144,MATCH(B1858,[1]Opioid_prescription_amounts!$C$2:$C$3144,0),2)</f>
        <v>752</v>
      </c>
      <c r="P1858">
        <f>INDEX([1]Opioid_prescription_amounts!$C$2:$E$3144,MATCH(B1858,[1]Opioid_prescription_amounts!$C$2:$C$3144,0),3)</f>
        <v>831.2</v>
      </c>
      <c r="Q1858" t="s">
        <v>1867</v>
      </c>
    </row>
    <row r="1859" spans="2:17" x14ac:dyDescent="0.25">
      <c r="B1859" t="str">
        <f t="shared" si="31"/>
        <v>Montgomery</v>
      </c>
      <c r="C1859" t="s">
        <v>1868</v>
      </c>
      <c r="D1859">
        <v>50219</v>
      </c>
      <c r="E1859">
        <v>50258</v>
      </c>
      <c r="F1859">
        <v>50300</v>
      </c>
      <c r="G1859">
        <v>49901</v>
      </c>
      <c r="H1859">
        <v>49822</v>
      </c>
      <c r="I1859">
        <v>49738</v>
      </c>
      <c r="J1859">
        <v>49673</v>
      </c>
      <c r="K1859">
        <v>49579</v>
      </c>
      <c r="L1859">
        <v>49206</v>
      </c>
      <c r="M1859">
        <v>49216</v>
      </c>
      <c r="N1859">
        <v>49455</v>
      </c>
      <c r="O1859">
        <f>INDEX([1]Opioid_prescription_amounts!$C$2:$E$3144,MATCH(B1859,[1]Opioid_prescription_amounts!$C$2:$C$3144,0),2)</f>
        <v>669.6</v>
      </c>
      <c r="P1859">
        <f>INDEX([1]Opioid_prescription_amounts!$C$2:$E$3144,MATCH(B1859,[1]Opioid_prescription_amounts!$C$2:$C$3144,0),3)</f>
        <v>547.4</v>
      </c>
      <c r="Q1859" t="s">
        <v>1868</v>
      </c>
    </row>
    <row r="1860" spans="2:17" x14ac:dyDescent="0.25">
      <c r="B1860" t="str">
        <f t="shared" ref="B1860:B1923" si="32">LEFT(C1860,(FIND("County",C1860)-2))</f>
        <v>Nassau</v>
      </c>
      <c r="C1860" t="s">
        <v>1869</v>
      </c>
      <c r="D1860">
        <v>1339532</v>
      </c>
      <c r="E1860">
        <v>1339885</v>
      </c>
      <c r="F1860">
        <v>1341687</v>
      </c>
      <c r="G1860">
        <v>1346176</v>
      </c>
      <c r="H1860">
        <v>1349723</v>
      </c>
      <c r="I1860">
        <v>1352399</v>
      </c>
      <c r="J1860">
        <v>1355029</v>
      </c>
      <c r="K1860">
        <v>1355319</v>
      </c>
      <c r="L1860">
        <v>1356463</v>
      </c>
      <c r="M1860">
        <v>1357664</v>
      </c>
      <c r="N1860">
        <v>1358343</v>
      </c>
      <c r="O1860">
        <f>INDEX([1]Opioid_prescription_amounts!$C$2:$E$3144,MATCH(B1860,[1]Opioid_prescription_amounts!$C$2:$C$3144,0),2)</f>
        <v>1522.3</v>
      </c>
      <c r="P1860">
        <f>INDEX([1]Opioid_prescription_amounts!$C$2:$E$3144,MATCH(B1860,[1]Opioid_prescription_amounts!$C$2:$C$3144,0),3)</f>
        <v>1240.3</v>
      </c>
      <c r="Q1860" t="s">
        <v>1869</v>
      </c>
    </row>
    <row r="1861" spans="2:17" x14ac:dyDescent="0.25">
      <c r="B1861" t="str">
        <f t="shared" si="32"/>
        <v>New York</v>
      </c>
      <c r="C1861" t="s">
        <v>1870</v>
      </c>
      <c r="D1861">
        <v>1585873</v>
      </c>
      <c r="E1861">
        <v>1586360</v>
      </c>
      <c r="F1861">
        <v>1588759</v>
      </c>
      <c r="G1861">
        <v>1608215</v>
      </c>
      <c r="H1861">
        <v>1624039</v>
      </c>
      <c r="I1861">
        <v>1627806</v>
      </c>
      <c r="J1861">
        <v>1630946</v>
      </c>
      <c r="K1861">
        <v>1636713</v>
      </c>
      <c r="L1861">
        <v>1636261</v>
      </c>
      <c r="M1861">
        <v>1629780</v>
      </c>
      <c r="N1861">
        <v>1628701</v>
      </c>
      <c r="O1861">
        <f>INDEX([1]Opioid_prescription_amounts!$C$2:$E$3144,MATCH(B1861,[1]Opioid_prescription_amounts!$C$2:$C$3144,0),2)</f>
        <v>683.7</v>
      </c>
      <c r="P1861">
        <f>INDEX([1]Opioid_prescription_amounts!$C$2:$E$3144,MATCH(B1861,[1]Opioid_prescription_amounts!$C$2:$C$3144,0),3)</f>
        <v>545.1</v>
      </c>
      <c r="Q1861" t="s">
        <v>1870</v>
      </c>
    </row>
    <row r="1862" spans="2:17" x14ac:dyDescent="0.25">
      <c r="B1862" t="str">
        <f t="shared" si="32"/>
        <v>Niagara</v>
      </c>
      <c r="C1862" t="s">
        <v>1871</v>
      </c>
      <c r="D1862">
        <v>216469</v>
      </c>
      <c r="E1862">
        <v>216485</v>
      </c>
      <c r="F1862">
        <v>216479</v>
      </c>
      <c r="G1862">
        <v>215709</v>
      </c>
      <c r="H1862">
        <v>214713</v>
      </c>
      <c r="I1862">
        <v>214110</v>
      </c>
      <c r="J1862">
        <v>213322</v>
      </c>
      <c r="K1862">
        <v>212366</v>
      </c>
      <c r="L1862">
        <v>211534</v>
      </c>
      <c r="M1862">
        <v>210866</v>
      </c>
      <c r="N1862">
        <v>210433</v>
      </c>
      <c r="O1862">
        <f>INDEX([1]Opioid_prescription_amounts!$C$2:$E$3144,MATCH(B1862,[1]Opioid_prescription_amounts!$C$2:$C$3144,0),2)</f>
        <v>1279.8</v>
      </c>
      <c r="P1862">
        <f>INDEX([1]Opioid_prescription_amounts!$C$2:$E$3144,MATCH(B1862,[1]Opioid_prescription_amounts!$C$2:$C$3144,0),3)</f>
        <v>999.9</v>
      </c>
      <c r="Q1862" t="s">
        <v>1871</v>
      </c>
    </row>
    <row r="1863" spans="2:17" x14ac:dyDescent="0.25">
      <c r="B1863" t="str">
        <f t="shared" si="32"/>
        <v>Oneida</v>
      </c>
      <c r="C1863" t="s">
        <v>1872</v>
      </c>
      <c r="D1863">
        <v>234878</v>
      </c>
      <c r="E1863">
        <v>234869</v>
      </c>
      <c r="F1863">
        <v>234763</v>
      </c>
      <c r="G1863">
        <v>234203</v>
      </c>
      <c r="H1863">
        <v>233766</v>
      </c>
      <c r="I1863">
        <v>233356</v>
      </c>
      <c r="J1863">
        <v>232626</v>
      </c>
      <c r="K1863">
        <v>231234</v>
      </c>
      <c r="L1863">
        <v>230348</v>
      </c>
      <c r="M1863">
        <v>230127</v>
      </c>
      <c r="N1863">
        <v>229577</v>
      </c>
      <c r="O1863" t="str">
        <f>INDEX([1]Opioid_prescription_amounts!$C$2:$E$3144,MATCH(B1863,[1]Opioid_prescription_amounts!$C$2:$C$3144,0),2)</f>
        <v>N/A</v>
      </c>
      <c r="P1863">
        <f>INDEX([1]Opioid_prescription_amounts!$C$2:$E$3144,MATCH(B1863,[1]Opioid_prescription_amounts!$C$2:$C$3144,0),3)</f>
        <v>1123.5</v>
      </c>
      <c r="Q1863" t="s">
        <v>1872</v>
      </c>
    </row>
    <row r="1864" spans="2:17" x14ac:dyDescent="0.25">
      <c r="B1864" t="str">
        <f t="shared" si="32"/>
        <v>Onondaga</v>
      </c>
      <c r="C1864" t="s">
        <v>1873</v>
      </c>
      <c r="D1864">
        <v>467026</v>
      </c>
      <c r="E1864">
        <v>467064</v>
      </c>
      <c r="F1864">
        <v>467527</v>
      </c>
      <c r="G1864">
        <v>467571</v>
      </c>
      <c r="H1864">
        <v>467034</v>
      </c>
      <c r="I1864">
        <v>468181</v>
      </c>
      <c r="J1864">
        <v>467342</v>
      </c>
      <c r="K1864">
        <v>466233</v>
      </c>
      <c r="L1864">
        <v>464033</v>
      </c>
      <c r="M1864">
        <v>461791</v>
      </c>
      <c r="N1864">
        <v>461809</v>
      </c>
      <c r="O1864">
        <f>INDEX([1]Opioid_prescription_amounts!$C$2:$E$3144,MATCH(B1864,[1]Opioid_prescription_amounts!$C$2:$C$3144,0),2)</f>
        <v>536.6</v>
      </c>
      <c r="P1864">
        <f>INDEX([1]Opioid_prescription_amounts!$C$2:$E$3144,MATCH(B1864,[1]Opioid_prescription_amounts!$C$2:$C$3144,0),3)</f>
        <v>569.20000000000005</v>
      </c>
      <c r="Q1864" t="s">
        <v>1873</v>
      </c>
    </row>
    <row r="1865" spans="2:17" x14ac:dyDescent="0.25">
      <c r="B1865" t="str">
        <f t="shared" si="32"/>
        <v>Ontario</v>
      </c>
      <c r="C1865" t="s">
        <v>1874</v>
      </c>
      <c r="D1865">
        <v>107931</v>
      </c>
      <c r="E1865">
        <v>108090</v>
      </c>
      <c r="F1865">
        <v>108164</v>
      </c>
      <c r="G1865">
        <v>108581</v>
      </c>
      <c r="H1865">
        <v>108600</v>
      </c>
      <c r="I1865">
        <v>109043</v>
      </c>
      <c r="J1865">
        <v>109334</v>
      </c>
      <c r="K1865">
        <v>109285</v>
      </c>
      <c r="L1865">
        <v>109267</v>
      </c>
      <c r="M1865">
        <v>109609</v>
      </c>
      <c r="N1865">
        <v>109864</v>
      </c>
      <c r="O1865">
        <f>INDEX([1]Opioid_prescription_amounts!$C$2:$E$3144,MATCH(B1865,[1]Opioid_prescription_amounts!$C$2:$C$3144,0),2)</f>
        <v>660.7</v>
      </c>
      <c r="P1865">
        <f>INDEX([1]Opioid_prescription_amounts!$C$2:$E$3144,MATCH(B1865,[1]Opioid_prescription_amounts!$C$2:$C$3144,0),3)</f>
        <v>546.6</v>
      </c>
      <c r="Q1865" t="s">
        <v>1874</v>
      </c>
    </row>
    <row r="1866" spans="2:17" x14ac:dyDescent="0.25">
      <c r="B1866" t="str">
        <f t="shared" si="32"/>
        <v>Orange</v>
      </c>
      <c r="C1866" t="s">
        <v>1875</v>
      </c>
      <c r="D1866">
        <v>372813</v>
      </c>
      <c r="E1866">
        <v>372829</v>
      </c>
      <c r="F1866">
        <v>373453</v>
      </c>
      <c r="G1866">
        <v>374125</v>
      </c>
      <c r="H1866">
        <v>373814</v>
      </c>
      <c r="I1866">
        <v>374539</v>
      </c>
      <c r="J1866">
        <v>375181</v>
      </c>
      <c r="K1866">
        <v>376152</v>
      </c>
      <c r="L1866">
        <v>378047</v>
      </c>
      <c r="M1866">
        <v>379803</v>
      </c>
      <c r="N1866">
        <v>381951</v>
      </c>
      <c r="O1866">
        <f>INDEX([1]Opioid_prescription_amounts!$C$2:$E$3144,MATCH(B1866,[1]Opioid_prescription_amounts!$C$2:$C$3144,0),2)</f>
        <v>525.4</v>
      </c>
      <c r="P1866">
        <f>INDEX([1]Opioid_prescription_amounts!$C$2:$E$3144,MATCH(B1866,[1]Opioid_prescription_amounts!$C$2:$C$3144,0),3)</f>
        <v>418.6</v>
      </c>
      <c r="Q1866" t="s">
        <v>1875</v>
      </c>
    </row>
    <row r="1867" spans="2:17" x14ac:dyDescent="0.25">
      <c r="B1867" t="str">
        <f t="shared" si="32"/>
        <v>Orleans</v>
      </c>
      <c r="C1867" t="s">
        <v>1876</v>
      </c>
      <c r="D1867">
        <v>42883</v>
      </c>
      <c r="E1867">
        <v>42883</v>
      </c>
      <c r="F1867">
        <v>42842</v>
      </c>
      <c r="G1867">
        <v>42634</v>
      </c>
      <c r="H1867">
        <v>42379</v>
      </c>
      <c r="I1867">
        <v>42220</v>
      </c>
      <c r="J1867">
        <v>41850</v>
      </c>
      <c r="K1867">
        <v>41457</v>
      </c>
      <c r="L1867">
        <v>41196</v>
      </c>
      <c r="M1867">
        <v>40759</v>
      </c>
      <c r="N1867">
        <v>40612</v>
      </c>
      <c r="O1867">
        <f>INDEX([1]Opioid_prescription_amounts!$C$2:$E$3144,MATCH(B1867,[1]Opioid_prescription_amounts!$C$2:$C$3144,0),2)</f>
        <v>352.2</v>
      </c>
      <c r="P1867">
        <f>INDEX([1]Opioid_prescription_amounts!$C$2:$E$3144,MATCH(B1867,[1]Opioid_prescription_amounts!$C$2:$C$3144,0),3)</f>
        <v>313.89999999999998</v>
      </c>
      <c r="Q1867" t="s">
        <v>1876</v>
      </c>
    </row>
    <row r="1868" spans="2:17" x14ac:dyDescent="0.25">
      <c r="B1868" t="str">
        <f t="shared" si="32"/>
        <v>Oswego</v>
      </c>
      <c r="C1868" t="s">
        <v>1877</v>
      </c>
      <c r="D1868">
        <v>122109</v>
      </c>
      <c r="E1868">
        <v>122105</v>
      </c>
      <c r="F1868">
        <v>122141</v>
      </c>
      <c r="G1868">
        <v>121967</v>
      </c>
      <c r="H1868">
        <v>121450</v>
      </c>
      <c r="I1868">
        <v>121169</v>
      </c>
      <c r="J1868">
        <v>120588</v>
      </c>
      <c r="K1868">
        <v>119728</v>
      </c>
      <c r="L1868">
        <v>118881</v>
      </c>
      <c r="M1868">
        <v>118426</v>
      </c>
      <c r="N1868">
        <v>117898</v>
      </c>
      <c r="O1868">
        <f>INDEX([1]Opioid_prescription_amounts!$C$2:$E$3144,MATCH(B1868,[1]Opioid_prescription_amounts!$C$2:$C$3144,0),2)</f>
        <v>482.8</v>
      </c>
      <c r="P1868">
        <f>INDEX([1]Opioid_prescription_amounts!$C$2:$E$3144,MATCH(B1868,[1]Opioid_prescription_amounts!$C$2:$C$3144,0),3)</f>
        <v>621</v>
      </c>
      <c r="Q1868" t="s">
        <v>1877</v>
      </c>
    </row>
    <row r="1869" spans="2:17" x14ac:dyDescent="0.25">
      <c r="B1869" t="str">
        <f t="shared" si="32"/>
        <v>Otsego</v>
      </c>
      <c r="C1869" t="s">
        <v>1878</v>
      </c>
      <c r="D1869">
        <v>62259</v>
      </c>
      <c r="E1869">
        <v>62277</v>
      </c>
      <c r="F1869">
        <v>62258</v>
      </c>
      <c r="G1869">
        <v>61964</v>
      </c>
      <c r="H1869">
        <v>61746</v>
      </c>
      <c r="I1869">
        <v>61614</v>
      </c>
      <c r="J1869">
        <v>60951</v>
      </c>
      <c r="K1869">
        <v>60497</v>
      </c>
      <c r="L1869">
        <v>60119</v>
      </c>
      <c r="M1869">
        <v>59903</v>
      </c>
      <c r="N1869">
        <v>59749</v>
      </c>
      <c r="O1869">
        <f>INDEX([1]Opioid_prescription_amounts!$C$2:$E$3144,MATCH(B1869,[1]Opioid_prescription_amounts!$C$2:$C$3144,0),2)</f>
        <v>2238.1999999999998</v>
      </c>
      <c r="P1869">
        <f>INDEX([1]Opioid_prescription_amounts!$C$2:$E$3144,MATCH(B1869,[1]Opioid_prescription_amounts!$C$2:$C$3144,0),3)</f>
        <v>1768.3</v>
      </c>
      <c r="Q1869" t="s">
        <v>1878</v>
      </c>
    </row>
    <row r="1870" spans="2:17" x14ac:dyDescent="0.25">
      <c r="B1870" t="str">
        <f t="shared" si="32"/>
        <v>Putnam</v>
      </c>
      <c r="C1870" t="s">
        <v>1879</v>
      </c>
      <c r="D1870">
        <v>99710</v>
      </c>
      <c r="E1870">
        <v>99650</v>
      </c>
      <c r="F1870">
        <v>99661</v>
      </c>
      <c r="G1870">
        <v>99816</v>
      </c>
      <c r="H1870">
        <v>99625</v>
      </c>
      <c r="I1870">
        <v>99584</v>
      </c>
      <c r="J1870">
        <v>99459</v>
      </c>
      <c r="K1870">
        <v>99219</v>
      </c>
      <c r="L1870">
        <v>98812</v>
      </c>
      <c r="M1870">
        <v>98966</v>
      </c>
      <c r="N1870">
        <v>98892</v>
      </c>
      <c r="O1870">
        <f>INDEX([1]Opioid_prescription_amounts!$C$2:$E$3144,MATCH(B1870,[1]Opioid_prescription_amounts!$C$2:$C$3144,0),2)</f>
        <v>1668.6</v>
      </c>
      <c r="P1870">
        <f>INDEX([1]Opioid_prescription_amounts!$C$2:$E$3144,MATCH(B1870,[1]Opioid_prescription_amounts!$C$2:$C$3144,0),3)</f>
        <v>1107.3</v>
      </c>
      <c r="Q1870" t="s">
        <v>1879</v>
      </c>
    </row>
    <row r="1871" spans="2:17" x14ac:dyDescent="0.25">
      <c r="B1871" t="str">
        <f t="shared" si="32"/>
        <v>Queens</v>
      </c>
      <c r="C1871" t="s">
        <v>1880</v>
      </c>
      <c r="D1871">
        <v>2230722</v>
      </c>
      <c r="E1871">
        <v>2230578</v>
      </c>
      <c r="F1871">
        <v>2234745</v>
      </c>
      <c r="G1871">
        <v>2255559</v>
      </c>
      <c r="H1871">
        <v>2272745</v>
      </c>
      <c r="I1871">
        <v>2288194</v>
      </c>
      <c r="J1871">
        <v>2300148</v>
      </c>
      <c r="K1871">
        <v>2307614</v>
      </c>
      <c r="L1871">
        <v>2309032</v>
      </c>
      <c r="M1871">
        <v>2296865</v>
      </c>
      <c r="N1871">
        <v>2278906</v>
      </c>
      <c r="O1871">
        <f>INDEX([1]Opioid_prescription_amounts!$C$2:$E$3144,MATCH(B1871,[1]Opioid_prescription_amounts!$C$2:$C$3144,0),2)</f>
        <v>291.3</v>
      </c>
      <c r="P1871">
        <f>INDEX([1]Opioid_prescription_amounts!$C$2:$E$3144,MATCH(B1871,[1]Opioid_prescription_amounts!$C$2:$C$3144,0),3)</f>
        <v>297.7</v>
      </c>
      <c r="Q1871" t="s">
        <v>1880</v>
      </c>
    </row>
    <row r="1872" spans="2:17" x14ac:dyDescent="0.25">
      <c r="B1872" t="str">
        <f t="shared" si="32"/>
        <v>Rensselaer</v>
      </c>
      <c r="C1872" t="s">
        <v>1881</v>
      </c>
      <c r="D1872">
        <v>159429</v>
      </c>
      <c r="E1872">
        <v>159433</v>
      </c>
      <c r="F1872">
        <v>159341</v>
      </c>
      <c r="G1872">
        <v>159572</v>
      </c>
      <c r="H1872">
        <v>159427</v>
      </c>
      <c r="I1872">
        <v>159538</v>
      </c>
      <c r="J1872">
        <v>159661</v>
      </c>
      <c r="K1872">
        <v>159456</v>
      </c>
      <c r="L1872">
        <v>159334</v>
      </c>
      <c r="M1872">
        <v>159261</v>
      </c>
      <c r="N1872">
        <v>159442</v>
      </c>
      <c r="O1872">
        <f>INDEX([1]Opioid_prescription_amounts!$C$2:$E$3144,MATCH(B1872,[1]Opioid_prescription_amounts!$C$2:$C$3144,0),2)</f>
        <v>557.29999999999995</v>
      </c>
      <c r="P1872">
        <f>INDEX([1]Opioid_prescription_amounts!$C$2:$E$3144,MATCH(B1872,[1]Opioid_prescription_amounts!$C$2:$C$3144,0),3)</f>
        <v>541.9</v>
      </c>
      <c r="Q1872" t="s">
        <v>1881</v>
      </c>
    </row>
    <row r="1873" spans="2:17" x14ac:dyDescent="0.25">
      <c r="B1873" t="str">
        <f t="shared" si="32"/>
        <v>Richmond</v>
      </c>
      <c r="C1873" t="s">
        <v>1882</v>
      </c>
      <c r="D1873">
        <v>468730</v>
      </c>
      <c r="E1873">
        <v>468730</v>
      </c>
      <c r="F1873">
        <v>469621</v>
      </c>
      <c r="G1873">
        <v>471001</v>
      </c>
      <c r="H1873">
        <v>470657</v>
      </c>
      <c r="I1873">
        <v>471898</v>
      </c>
      <c r="J1873">
        <v>472075</v>
      </c>
      <c r="K1873">
        <v>472521</v>
      </c>
      <c r="L1873">
        <v>474214</v>
      </c>
      <c r="M1873">
        <v>475516</v>
      </c>
      <c r="N1873">
        <v>476179</v>
      </c>
      <c r="O1873">
        <f>INDEX([1]Opioid_prescription_amounts!$C$2:$E$3144,MATCH(B1873,[1]Opioid_prescription_amounts!$C$2:$C$3144,0),2)</f>
        <v>893.5</v>
      </c>
      <c r="P1873">
        <f>INDEX([1]Opioid_prescription_amounts!$C$2:$E$3144,MATCH(B1873,[1]Opioid_prescription_amounts!$C$2:$C$3144,0),3)</f>
        <v>743.2</v>
      </c>
      <c r="Q1873" t="s">
        <v>1882</v>
      </c>
    </row>
    <row r="1874" spans="2:17" x14ac:dyDescent="0.25">
      <c r="B1874" t="str">
        <f t="shared" si="32"/>
        <v>Rockland</v>
      </c>
      <c r="C1874" t="s">
        <v>1883</v>
      </c>
      <c r="D1874">
        <v>311687</v>
      </c>
      <c r="E1874">
        <v>311694</v>
      </c>
      <c r="F1874">
        <v>312502</v>
      </c>
      <c r="G1874">
        <v>315439</v>
      </c>
      <c r="H1874">
        <v>317216</v>
      </c>
      <c r="I1874">
        <v>319330</v>
      </c>
      <c r="J1874">
        <v>321176</v>
      </c>
      <c r="K1874">
        <v>323078</v>
      </c>
      <c r="L1874">
        <v>323640</v>
      </c>
      <c r="M1874">
        <v>324839</v>
      </c>
      <c r="N1874">
        <v>325695</v>
      </c>
      <c r="O1874">
        <f>INDEX([1]Opioid_prescription_amounts!$C$2:$E$3144,MATCH(B1874,[1]Opioid_prescription_amounts!$C$2:$C$3144,0),2)</f>
        <v>474.4</v>
      </c>
      <c r="P1874">
        <f>INDEX([1]Opioid_prescription_amounts!$C$2:$E$3144,MATCH(B1874,[1]Opioid_prescription_amounts!$C$2:$C$3144,0),3)</f>
        <v>434.8</v>
      </c>
      <c r="Q1874" t="s">
        <v>1883</v>
      </c>
    </row>
    <row r="1875" spans="2:17" x14ac:dyDescent="0.25">
      <c r="B1875" t="str">
        <f t="shared" si="32"/>
        <v>St. Lawrence</v>
      </c>
      <c r="C1875" t="s">
        <v>1884</v>
      </c>
      <c r="D1875">
        <v>111944</v>
      </c>
      <c r="E1875">
        <v>111940</v>
      </c>
      <c r="F1875">
        <v>111811</v>
      </c>
      <c r="G1875">
        <v>112268</v>
      </c>
      <c r="H1875">
        <v>112357</v>
      </c>
      <c r="I1875">
        <v>111928</v>
      </c>
      <c r="J1875">
        <v>111437</v>
      </c>
      <c r="K1875">
        <v>110331</v>
      </c>
      <c r="L1875">
        <v>109411</v>
      </c>
      <c r="M1875">
        <v>108562</v>
      </c>
      <c r="N1875">
        <v>108047</v>
      </c>
      <c r="O1875">
        <v>249.9</v>
      </c>
      <c r="P1875">
        <v>577.29999999999995</v>
      </c>
      <c r="Q1875" t="s">
        <v>1884</v>
      </c>
    </row>
    <row r="1876" spans="2:17" x14ac:dyDescent="0.25">
      <c r="B1876" t="str">
        <f t="shared" si="32"/>
        <v>Saratoga</v>
      </c>
      <c r="C1876" t="s">
        <v>1885</v>
      </c>
      <c r="D1876">
        <v>219607</v>
      </c>
      <c r="E1876">
        <v>219593</v>
      </c>
      <c r="F1876">
        <v>220105</v>
      </c>
      <c r="G1876">
        <v>221088</v>
      </c>
      <c r="H1876">
        <v>222466</v>
      </c>
      <c r="I1876">
        <v>224082</v>
      </c>
      <c r="J1876">
        <v>224518</v>
      </c>
      <c r="K1876">
        <v>226053</v>
      </c>
      <c r="L1876">
        <v>227048</v>
      </c>
      <c r="M1876">
        <v>229102</v>
      </c>
      <c r="N1876">
        <v>230163</v>
      </c>
      <c r="O1876">
        <f>INDEX([1]Opioid_prescription_amounts!$C$2:$E$3144,MATCH(B1876,[1]Opioid_prescription_amounts!$C$2:$C$3144,0),2)</f>
        <v>458.5</v>
      </c>
      <c r="P1876">
        <f>INDEX([1]Opioid_prescription_amounts!$C$2:$E$3144,MATCH(B1876,[1]Opioid_prescription_amounts!$C$2:$C$3144,0),3)</f>
        <v>458.9</v>
      </c>
      <c r="Q1876" t="s">
        <v>1885</v>
      </c>
    </row>
    <row r="1877" spans="2:17" x14ac:dyDescent="0.25">
      <c r="B1877" t="str">
        <f t="shared" si="32"/>
        <v>Schenectady</v>
      </c>
      <c r="C1877" t="s">
        <v>1886</v>
      </c>
      <c r="D1877">
        <v>154727</v>
      </c>
      <c r="E1877">
        <v>154751</v>
      </c>
      <c r="F1877">
        <v>154864</v>
      </c>
      <c r="G1877">
        <v>154856</v>
      </c>
      <c r="H1877">
        <v>155020</v>
      </c>
      <c r="I1877">
        <v>154957</v>
      </c>
      <c r="J1877">
        <v>155042</v>
      </c>
      <c r="K1877">
        <v>154738</v>
      </c>
      <c r="L1877">
        <v>154473</v>
      </c>
      <c r="M1877">
        <v>154814</v>
      </c>
      <c r="N1877">
        <v>155350</v>
      </c>
      <c r="O1877">
        <f>INDEX([1]Opioid_prescription_amounts!$C$2:$E$3144,MATCH(B1877,[1]Opioid_prescription_amounts!$C$2:$C$3144,0),2)</f>
        <v>541.1</v>
      </c>
      <c r="P1877">
        <f>INDEX([1]Opioid_prescription_amounts!$C$2:$E$3144,MATCH(B1877,[1]Opioid_prescription_amounts!$C$2:$C$3144,0),3)</f>
        <v>457.7</v>
      </c>
      <c r="Q1877" t="s">
        <v>1886</v>
      </c>
    </row>
    <row r="1878" spans="2:17" x14ac:dyDescent="0.25">
      <c r="B1878" t="str">
        <f t="shared" si="32"/>
        <v>Schoharie</v>
      </c>
      <c r="C1878" t="s">
        <v>1887</v>
      </c>
      <c r="D1878">
        <v>32749</v>
      </c>
      <c r="E1878">
        <v>32729</v>
      </c>
      <c r="F1878">
        <v>32692</v>
      </c>
      <c r="G1878">
        <v>32621</v>
      </c>
      <c r="H1878">
        <v>32044</v>
      </c>
      <c r="I1878">
        <v>31905</v>
      </c>
      <c r="J1878">
        <v>31773</v>
      </c>
      <c r="K1878">
        <v>31408</v>
      </c>
      <c r="L1878">
        <v>31307</v>
      </c>
      <c r="M1878">
        <v>31236</v>
      </c>
      <c r="N1878">
        <v>31097</v>
      </c>
      <c r="O1878">
        <f>INDEX([1]Opioid_prescription_amounts!$C$2:$E$3144,MATCH(B1878,[1]Opioid_prescription_amounts!$C$2:$C$3144,0),2)</f>
        <v>466.2</v>
      </c>
      <c r="P1878">
        <f>INDEX([1]Opioid_prescription_amounts!$C$2:$E$3144,MATCH(B1878,[1]Opioid_prescription_amounts!$C$2:$C$3144,0),3)</f>
        <v>658</v>
      </c>
      <c r="Q1878" t="s">
        <v>1887</v>
      </c>
    </row>
    <row r="1879" spans="2:17" x14ac:dyDescent="0.25">
      <c r="B1879" t="str">
        <f t="shared" si="32"/>
        <v>Schuyler</v>
      </c>
      <c r="C1879" t="s">
        <v>1888</v>
      </c>
      <c r="D1879">
        <v>18343</v>
      </c>
      <c r="E1879">
        <v>18353</v>
      </c>
      <c r="F1879">
        <v>18326</v>
      </c>
      <c r="G1879">
        <v>18402</v>
      </c>
      <c r="H1879">
        <v>18484</v>
      </c>
      <c r="I1879">
        <v>18372</v>
      </c>
      <c r="J1879">
        <v>18164</v>
      </c>
      <c r="K1879">
        <v>18013</v>
      </c>
      <c r="L1879">
        <v>17948</v>
      </c>
      <c r="M1879">
        <v>17925</v>
      </c>
      <c r="N1879">
        <v>17912</v>
      </c>
      <c r="O1879">
        <f>INDEX([1]Opioid_prescription_amounts!$C$2:$E$3144,MATCH(B1879,[1]Opioid_prescription_amounts!$C$2:$C$3144,0),2)</f>
        <v>1040.7</v>
      </c>
      <c r="P1879">
        <f>INDEX([1]Opioid_prescription_amounts!$C$2:$E$3144,MATCH(B1879,[1]Opioid_prescription_amounts!$C$2:$C$3144,0),3)</f>
        <v>22.8</v>
      </c>
      <c r="Q1879" t="s">
        <v>1888</v>
      </c>
    </row>
    <row r="1880" spans="2:17" x14ac:dyDescent="0.25">
      <c r="B1880" t="str">
        <f t="shared" si="32"/>
        <v>Seneca</v>
      </c>
      <c r="C1880" t="s">
        <v>1889</v>
      </c>
      <c r="D1880">
        <v>35251</v>
      </c>
      <c r="E1880">
        <v>35243</v>
      </c>
      <c r="F1880">
        <v>35261</v>
      </c>
      <c r="G1880">
        <v>35314</v>
      </c>
      <c r="H1880">
        <v>35338</v>
      </c>
      <c r="I1880">
        <v>35227</v>
      </c>
      <c r="J1880">
        <v>34887</v>
      </c>
      <c r="K1880">
        <v>34814</v>
      </c>
      <c r="L1880">
        <v>34731</v>
      </c>
      <c r="M1880">
        <v>34327</v>
      </c>
      <c r="N1880">
        <v>34300</v>
      </c>
      <c r="O1880">
        <f>INDEX([1]Opioid_prescription_amounts!$C$2:$E$3144,MATCH(B1880,[1]Opioid_prescription_amounts!$C$2:$C$3144,0),2)</f>
        <v>383.3</v>
      </c>
      <c r="P1880">
        <f>INDEX([1]Opioid_prescription_amounts!$C$2:$E$3144,MATCH(B1880,[1]Opioid_prescription_amounts!$C$2:$C$3144,0),3)</f>
        <v>494.3</v>
      </c>
      <c r="Q1880" t="s">
        <v>1889</v>
      </c>
    </row>
    <row r="1881" spans="2:17" x14ac:dyDescent="0.25">
      <c r="B1881" t="str">
        <f t="shared" si="32"/>
        <v>Steuben</v>
      </c>
      <c r="C1881" t="s">
        <v>1890</v>
      </c>
      <c r="D1881">
        <v>98990</v>
      </c>
      <c r="E1881">
        <v>98990</v>
      </c>
      <c r="F1881">
        <v>99012</v>
      </c>
      <c r="G1881">
        <v>99145</v>
      </c>
      <c r="H1881">
        <v>98926</v>
      </c>
      <c r="I1881">
        <v>98845</v>
      </c>
      <c r="J1881">
        <v>98173</v>
      </c>
      <c r="K1881">
        <v>97524</v>
      </c>
      <c r="L1881">
        <v>96895</v>
      </c>
      <c r="M1881">
        <v>96249</v>
      </c>
      <c r="N1881">
        <v>95796</v>
      </c>
      <c r="O1881">
        <f>INDEX([1]Opioid_prescription_amounts!$C$2:$E$3144,MATCH(B1881,[1]Opioid_prescription_amounts!$C$2:$C$3144,0),2)</f>
        <v>982.8</v>
      </c>
      <c r="P1881">
        <f>INDEX([1]Opioid_prescription_amounts!$C$2:$E$3144,MATCH(B1881,[1]Opioid_prescription_amounts!$C$2:$C$3144,0),3)</f>
        <v>614.6</v>
      </c>
      <c r="Q1881" t="s">
        <v>1890</v>
      </c>
    </row>
    <row r="1882" spans="2:17" x14ac:dyDescent="0.25">
      <c r="B1882" t="str">
        <f t="shared" si="32"/>
        <v>Suffolk</v>
      </c>
      <c r="C1882" t="s">
        <v>1891</v>
      </c>
      <c r="D1882">
        <v>1493350</v>
      </c>
      <c r="E1882">
        <v>1493147</v>
      </c>
      <c r="F1882">
        <v>1494385</v>
      </c>
      <c r="G1882">
        <v>1498838</v>
      </c>
      <c r="H1882">
        <v>1497037</v>
      </c>
      <c r="I1882">
        <v>1497489</v>
      </c>
      <c r="J1882">
        <v>1495757</v>
      </c>
      <c r="K1882">
        <v>1492278</v>
      </c>
      <c r="L1882">
        <v>1486804</v>
      </c>
      <c r="M1882">
        <v>1483571</v>
      </c>
      <c r="N1882">
        <v>1481093</v>
      </c>
      <c r="O1882">
        <f>INDEX([1]Opioid_prescription_amounts!$C$2:$E$3144,MATCH(B1882,[1]Opioid_prescription_amounts!$C$2:$C$3144,0),2)</f>
        <v>394.1</v>
      </c>
      <c r="P1882">
        <f>INDEX([1]Opioid_prescription_amounts!$C$2:$E$3144,MATCH(B1882,[1]Opioid_prescription_amounts!$C$2:$C$3144,0),3)</f>
        <v>266.10000000000002</v>
      </c>
      <c r="Q1882" t="s">
        <v>1891</v>
      </c>
    </row>
    <row r="1883" spans="2:17" x14ac:dyDescent="0.25">
      <c r="B1883" t="str">
        <f t="shared" si="32"/>
        <v>Sullivan</v>
      </c>
      <c r="C1883" t="s">
        <v>1892</v>
      </c>
      <c r="D1883">
        <v>77547</v>
      </c>
      <c r="E1883">
        <v>77504</v>
      </c>
      <c r="F1883">
        <v>77477</v>
      </c>
      <c r="G1883">
        <v>77047</v>
      </c>
      <c r="H1883">
        <v>76931</v>
      </c>
      <c r="I1883">
        <v>76949</v>
      </c>
      <c r="J1883">
        <v>75647</v>
      </c>
      <c r="K1883">
        <v>74854</v>
      </c>
      <c r="L1883">
        <v>74977</v>
      </c>
      <c r="M1883">
        <v>75079</v>
      </c>
      <c r="N1883">
        <v>75498</v>
      </c>
      <c r="O1883">
        <f>INDEX([1]Opioid_prescription_amounts!$C$2:$E$3144,MATCH(B1883,[1]Opioid_prescription_amounts!$C$2:$C$3144,0),2)</f>
        <v>1056.5</v>
      </c>
      <c r="P1883">
        <f>INDEX([1]Opioid_prescription_amounts!$C$2:$E$3144,MATCH(B1883,[1]Opioid_prescription_amounts!$C$2:$C$3144,0),3)</f>
        <v>1409.4</v>
      </c>
      <c r="Q1883" t="s">
        <v>1892</v>
      </c>
    </row>
    <row r="1884" spans="2:17" x14ac:dyDescent="0.25">
      <c r="B1884" t="str">
        <f t="shared" si="32"/>
        <v>Tioga</v>
      </c>
      <c r="C1884" t="s">
        <v>1893</v>
      </c>
      <c r="D1884">
        <v>51125</v>
      </c>
      <c r="E1884">
        <v>51049</v>
      </c>
      <c r="F1884">
        <v>51011</v>
      </c>
      <c r="G1884">
        <v>50872</v>
      </c>
      <c r="H1884">
        <v>50281</v>
      </c>
      <c r="I1884">
        <v>50110</v>
      </c>
      <c r="J1884">
        <v>49833</v>
      </c>
      <c r="K1884">
        <v>49360</v>
      </c>
      <c r="L1884">
        <v>48822</v>
      </c>
      <c r="M1884">
        <v>48650</v>
      </c>
      <c r="N1884">
        <v>48560</v>
      </c>
      <c r="O1884">
        <f>INDEX([1]Opioid_prescription_amounts!$C$2:$E$3144,MATCH(B1884,[1]Opioid_prescription_amounts!$C$2:$C$3144,0),2)</f>
        <v>668.3</v>
      </c>
      <c r="P1884">
        <f>INDEX([1]Opioid_prescription_amounts!$C$2:$E$3144,MATCH(B1884,[1]Opioid_prescription_amounts!$C$2:$C$3144,0),3)</f>
        <v>648.29999999999995</v>
      </c>
      <c r="Q1884" t="s">
        <v>1893</v>
      </c>
    </row>
    <row r="1885" spans="2:17" x14ac:dyDescent="0.25">
      <c r="B1885" t="str">
        <f t="shared" si="32"/>
        <v>Tompkins</v>
      </c>
      <c r="C1885" t="s">
        <v>1894</v>
      </c>
      <c r="D1885">
        <v>101564</v>
      </c>
      <c r="E1885">
        <v>101580</v>
      </c>
      <c r="F1885">
        <v>101725</v>
      </c>
      <c r="G1885">
        <v>101801</v>
      </c>
      <c r="H1885">
        <v>102719</v>
      </c>
      <c r="I1885">
        <v>103553</v>
      </c>
      <c r="J1885">
        <v>103385</v>
      </c>
      <c r="K1885">
        <v>103018</v>
      </c>
      <c r="L1885">
        <v>102938</v>
      </c>
      <c r="M1885">
        <v>102678</v>
      </c>
      <c r="N1885">
        <v>102793</v>
      </c>
      <c r="O1885">
        <f>INDEX([1]Opioid_prescription_amounts!$C$2:$E$3144,MATCH(B1885,[1]Opioid_prescription_amounts!$C$2:$C$3144,0),2)</f>
        <v>536.5</v>
      </c>
      <c r="P1885">
        <f>INDEX([1]Opioid_prescription_amounts!$C$2:$E$3144,MATCH(B1885,[1]Opioid_prescription_amounts!$C$2:$C$3144,0),3)</f>
        <v>741.5</v>
      </c>
      <c r="Q1885" t="s">
        <v>1894</v>
      </c>
    </row>
    <row r="1886" spans="2:17" x14ac:dyDescent="0.25">
      <c r="B1886" t="str">
        <f t="shared" si="32"/>
        <v>Ulster</v>
      </c>
      <c r="C1886" t="s">
        <v>1895</v>
      </c>
      <c r="D1886">
        <v>182493</v>
      </c>
      <c r="E1886">
        <v>182512</v>
      </c>
      <c r="F1886">
        <v>182409</v>
      </c>
      <c r="G1886">
        <v>182430</v>
      </c>
      <c r="H1886">
        <v>181535</v>
      </c>
      <c r="I1886">
        <v>180701</v>
      </c>
      <c r="J1886">
        <v>180419</v>
      </c>
      <c r="K1886">
        <v>179692</v>
      </c>
      <c r="L1886">
        <v>179080</v>
      </c>
      <c r="M1886">
        <v>178723</v>
      </c>
      <c r="N1886">
        <v>178599</v>
      </c>
      <c r="O1886">
        <f>INDEX([1]Opioid_prescription_amounts!$C$2:$E$3144,MATCH(B1886,[1]Opioid_prescription_amounts!$C$2:$C$3144,0),2)</f>
        <v>824.1</v>
      </c>
      <c r="P1886">
        <f>INDEX([1]Opioid_prescription_amounts!$C$2:$E$3144,MATCH(B1886,[1]Opioid_prescription_amounts!$C$2:$C$3144,0),3)</f>
        <v>931.7</v>
      </c>
      <c r="Q1886" t="s">
        <v>1895</v>
      </c>
    </row>
    <row r="1887" spans="2:17" x14ac:dyDescent="0.25">
      <c r="B1887" t="str">
        <f t="shared" si="32"/>
        <v>Warren</v>
      </c>
      <c r="C1887" t="s">
        <v>1896</v>
      </c>
      <c r="D1887">
        <v>65707</v>
      </c>
      <c r="E1887">
        <v>65698</v>
      </c>
      <c r="F1887">
        <v>65670</v>
      </c>
      <c r="G1887">
        <v>65733</v>
      </c>
      <c r="H1887">
        <v>65418</v>
      </c>
      <c r="I1887">
        <v>65085</v>
      </c>
      <c r="J1887">
        <v>64870</v>
      </c>
      <c r="K1887">
        <v>64411</v>
      </c>
      <c r="L1887">
        <v>64428</v>
      </c>
      <c r="M1887">
        <v>64428</v>
      </c>
      <c r="N1887">
        <v>64265</v>
      </c>
      <c r="O1887" t="str">
        <f>INDEX([1]Opioid_prescription_amounts!$C$2:$E$3144,MATCH(B1887,[1]Opioid_prescription_amounts!$C$2:$C$3144,0),2)</f>
        <v>N/A</v>
      </c>
      <c r="P1887">
        <f>INDEX([1]Opioid_prescription_amounts!$C$2:$E$3144,MATCH(B1887,[1]Opioid_prescription_amounts!$C$2:$C$3144,0),3)</f>
        <v>5.8</v>
      </c>
      <c r="Q1887" t="s">
        <v>1896</v>
      </c>
    </row>
    <row r="1888" spans="2:17" x14ac:dyDescent="0.25">
      <c r="B1888" t="str">
        <f t="shared" si="32"/>
        <v>Washington</v>
      </c>
      <c r="C1888" t="s">
        <v>1897</v>
      </c>
      <c r="D1888">
        <v>63216</v>
      </c>
      <c r="E1888">
        <v>63243</v>
      </c>
      <c r="F1888">
        <v>63343</v>
      </c>
      <c r="G1888">
        <v>63074</v>
      </c>
      <c r="H1888">
        <v>62980</v>
      </c>
      <c r="I1888">
        <v>62749</v>
      </c>
      <c r="J1888">
        <v>62464</v>
      </c>
      <c r="K1888">
        <v>62225</v>
      </c>
      <c r="L1888">
        <v>61767</v>
      </c>
      <c r="M1888">
        <v>61489</v>
      </c>
      <c r="N1888">
        <v>61197</v>
      </c>
      <c r="O1888">
        <f>INDEX([1]Opioid_prescription_amounts!$C$2:$E$3144,MATCH(B1888,[1]Opioid_prescription_amounts!$C$2:$C$3144,0),2)</f>
        <v>236.6</v>
      </c>
      <c r="P1888">
        <f>INDEX([1]Opioid_prescription_amounts!$C$2:$E$3144,MATCH(B1888,[1]Opioid_prescription_amounts!$C$2:$C$3144,0),3)</f>
        <v>358.7</v>
      </c>
      <c r="Q1888" t="s">
        <v>1897</v>
      </c>
    </row>
    <row r="1889" spans="2:17" x14ac:dyDescent="0.25">
      <c r="B1889" t="str">
        <f t="shared" si="32"/>
        <v>Wayne</v>
      </c>
      <c r="C1889" t="s">
        <v>1898</v>
      </c>
      <c r="D1889">
        <v>93772</v>
      </c>
      <c r="E1889">
        <v>93754</v>
      </c>
      <c r="F1889">
        <v>93752</v>
      </c>
      <c r="G1889">
        <v>93246</v>
      </c>
      <c r="H1889">
        <v>93035</v>
      </c>
      <c r="I1889">
        <v>92350</v>
      </c>
      <c r="J1889">
        <v>91806</v>
      </c>
      <c r="K1889">
        <v>91284</v>
      </c>
      <c r="L1889">
        <v>90754</v>
      </c>
      <c r="M1889">
        <v>90372</v>
      </c>
      <c r="N1889">
        <v>90064</v>
      </c>
      <c r="O1889">
        <f>INDEX([1]Opioid_prescription_amounts!$C$2:$E$3144,MATCH(B1889,[1]Opioid_prescription_amounts!$C$2:$C$3144,0),2)</f>
        <v>1870.9</v>
      </c>
      <c r="P1889">
        <f>INDEX([1]Opioid_prescription_amounts!$C$2:$E$3144,MATCH(B1889,[1]Opioid_prescription_amounts!$C$2:$C$3144,0),3)</f>
        <v>1466.3</v>
      </c>
      <c r="Q1889" t="s">
        <v>1898</v>
      </c>
    </row>
    <row r="1890" spans="2:17" x14ac:dyDescent="0.25">
      <c r="B1890" t="str">
        <f t="shared" si="32"/>
        <v>Westchester</v>
      </c>
      <c r="C1890" t="s">
        <v>1899</v>
      </c>
      <c r="D1890">
        <v>949113</v>
      </c>
      <c r="E1890">
        <v>949220</v>
      </c>
      <c r="F1890">
        <v>950631</v>
      </c>
      <c r="G1890">
        <v>956265</v>
      </c>
      <c r="H1890">
        <v>959729</v>
      </c>
      <c r="I1890">
        <v>964805</v>
      </c>
      <c r="J1890">
        <v>967407</v>
      </c>
      <c r="K1890">
        <v>969220</v>
      </c>
      <c r="L1890">
        <v>970556</v>
      </c>
      <c r="M1890">
        <v>969279</v>
      </c>
      <c r="N1890">
        <v>967612</v>
      </c>
      <c r="O1890">
        <f>INDEX([1]Opioid_prescription_amounts!$C$2:$E$3144,MATCH(B1890,[1]Opioid_prescription_amounts!$C$2:$C$3144,0),2)</f>
        <v>444.2</v>
      </c>
      <c r="P1890">
        <f>INDEX([1]Opioid_prescription_amounts!$C$2:$E$3144,MATCH(B1890,[1]Opioid_prescription_amounts!$C$2:$C$3144,0),3)</f>
        <v>364.2</v>
      </c>
      <c r="Q1890" t="s">
        <v>1899</v>
      </c>
    </row>
    <row r="1891" spans="2:17" x14ac:dyDescent="0.25">
      <c r="B1891" t="str">
        <f t="shared" si="32"/>
        <v>Wyoming</v>
      </c>
      <c r="C1891" t="s">
        <v>1900</v>
      </c>
      <c r="D1891">
        <v>42155</v>
      </c>
      <c r="E1891">
        <v>42150</v>
      </c>
      <c r="F1891">
        <v>42121</v>
      </c>
      <c r="G1891">
        <v>41839</v>
      </c>
      <c r="H1891">
        <v>41692</v>
      </c>
      <c r="I1891">
        <v>41353</v>
      </c>
      <c r="J1891">
        <v>41129</v>
      </c>
      <c r="K1891">
        <v>40922</v>
      </c>
      <c r="L1891">
        <v>40406</v>
      </c>
      <c r="M1891">
        <v>40283</v>
      </c>
      <c r="N1891">
        <v>40085</v>
      </c>
      <c r="O1891">
        <f>INDEX([1]Opioid_prescription_amounts!$C$2:$E$3144,MATCH(B1891,[1]Opioid_prescription_amounts!$C$2:$C$3144,0),2)</f>
        <v>617.9</v>
      </c>
      <c r="P1891">
        <f>INDEX([1]Opioid_prescription_amounts!$C$2:$E$3144,MATCH(B1891,[1]Opioid_prescription_amounts!$C$2:$C$3144,0),3)</f>
        <v>597.9</v>
      </c>
      <c r="Q1891" t="s">
        <v>1900</v>
      </c>
    </row>
    <row r="1892" spans="2:17" x14ac:dyDescent="0.25">
      <c r="B1892" t="str">
        <f t="shared" si="32"/>
        <v>Yates</v>
      </c>
      <c r="C1892" t="s">
        <v>1901</v>
      </c>
      <c r="D1892">
        <v>25348</v>
      </c>
      <c r="E1892">
        <v>25364</v>
      </c>
      <c r="F1892">
        <v>25375</v>
      </c>
      <c r="G1892">
        <v>25449</v>
      </c>
      <c r="H1892">
        <v>25334</v>
      </c>
      <c r="I1892">
        <v>25207</v>
      </c>
      <c r="J1892">
        <v>25148</v>
      </c>
      <c r="K1892">
        <v>25080</v>
      </c>
      <c r="L1892">
        <v>25023</v>
      </c>
      <c r="M1892">
        <v>24952</v>
      </c>
      <c r="N1892">
        <v>24841</v>
      </c>
      <c r="O1892">
        <f>INDEX([1]Opioid_prescription_amounts!$C$2:$E$3144,MATCH(B1892,[1]Opioid_prescription_amounts!$C$2:$C$3144,0),2)</f>
        <v>609.6</v>
      </c>
      <c r="P1892">
        <f>INDEX([1]Opioid_prescription_amounts!$C$2:$E$3144,MATCH(B1892,[1]Opioid_prescription_amounts!$C$2:$C$3144,0),3)</f>
        <v>418.9</v>
      </c>
      <c r="Q1892" t="s">
        <v>1901</v>
      </c>
    </row>
    <row r="1893" spans="2:17" x14ac:dyDescent="0.25">
      <c r="B1893" t="str">
        <f t="shared" si="32"/>
        <v>Alamance</v>
      </c>
      <c r="C1893" t="s">
        <v>1902</v>
      </c>
      <c r="D1893">
        <v>151131</v>
      </c>
      <c r="E1893">
        <v>151160</v>
      </c>
      <c r="F1893">
        <v>151440</v>
      </c>
      <c r="G1893">
        <v>152696</v>
      </c>
      <c r="H1893">
        <v>153282</v>
      </c>
      <c r="I1893">
        <v>154199</v>
      </c>
      <c r="J1893">
        <v>155425</v>
      </c>
      <c r="K1893">
        <v>157100</v>
      </c>
      <c r="L1893">
        <v>160392</v>
      </c>
      <c r="M1893">
        <v>163529</v>
      </c>
      <c r="N1893">
        <v>166436</v>
      </c>
      <c r="O1893">
        <f>INDEX([1]Opioid_prescription_amounts!$C$2:$E$3144,MATCH(B1893,[1]Opioid_prescription_amounts!$C$2:$C$3144,0),2)</f>
        <v>785.5</v>
      </c>
      <c r="P1893">
        <f>INDEX([1]Opioid_prescription_amounts!$C$2:$E$3144,MATCH(B1893,[1]Opioid_prescription_amounts!$C$2:$C$3144,0),3)</f>
        <v>734</v>
      </c>
      <c r="Q1893" t="s">
        <v>1902</v>
      </c>
    </row>
    <row r="1894" spans="2:17" x14ac:dyDescent="0.25">
      <c r="B1894" t="str">
        <f t="shared" si="32"/>
        <v>Alexander</v>
      </c>
      <c r="C1894" t="s">
        <v>1903</v>
      </c>
      <c r="D1894">
        <v>37198</v>
      </c>
      <c r="E1894">
        <v>37185</v>
      </c>
      <c r="F1894">
        <v>37235</v>
      </c>
      <c r="G1894">
        <v>37028</v>
      </c>
      <c r="H1894">
        <v>36925</v>
      </c>
      <c r="I1894">
        <v>37016</v>
      </c>
      <c r="J1894">
        <v>36992</v>
      </c>
      <c r="K1894">
        <v>36960</v>
      </c>
      <c r="L1894">
        <v>37142</v>
      </c>
      <c r="M1894">
        <v>37146</v>
      </c>
      <c r="N1894">
        <v>37353</v>
      </c>
      <c r="O1894">
        <f>INDEX([1]Opioid_prescription_amounts!$C$2:$E$3144,MATCH(B1894,[1]Opioid_prescription_amounts!$C$2:$C$3144,0),2)</f>
        <v>476.3</v>
      </c>
      <c r="P1894">
        <f>INDEX([1]Opioid_prescription_amounts!$C$2:$E$3144,MATCH(B1894,[1]Opioid_prescription_amounts!$C$2:$C$3144,0),3)</f>
        <v>348.4</v>
      </c>
      <c r="Q1894" t="s">
        <v>1903</v>
      </c>
    </row>
    <row r="1895" spans="2:17" x14ac:dyDescent="0.25">
      <c r="B1895" t="str">
        <f t="shared" si="32"/>
        <v>Alleghany</v>
      </c>
      <c r="C1895" t="s">
        <v>1904</v>
      </c>
      <c r="D1895">
        <v>11155</v>
      </c>
      <c r="E1895">
        <v>11154</v>
      </c>
      <c r="F1895">
        <v>11139</v>
      </c>
      <c r="G1895">
        <v>11017</v>
      </c>
      <c r="H1895">
        <v>10945</v>
      </c>
      <c r="I1895">
        <v>10905</v>
      </c>
      <c r="J1895">
        <v>10895</v>
      </c>
      <c r="K1895">
        <v>10861</v>
      </c>
      <c r="L1895">
        <v>10926</v>
      </c>
      <c r="M1895">
        <v>11023</v>
      </c>
      <c r="N1895">
        <v>11161</v>
      </c>
      <c r="O1895">
        <f>INDEX([1]Opioid_prescription_amounts!$C$2:$E$3144,MATCH(B1895,[1]Opioid_prescription_amounts!$C$2:$C$3144,0),2)</f>
        <v>1017.6</v>
      </c>
      <c r="P1895">
        <f>INDEX([1]Opioid_prescription_amounts!$C$2:$E$3144,MATCH(B1895,[1]Opioid_prescription_amounts!$C$2:$C$3144,0),3)</f>
        <v>1047.7</v>
      </c>
      <c r="Q1895" t="s">
        <v>1904</v>
      </c>
    </row>
    <row r="1896" spans="2:17" x14ac:dyDescent="0.25">
      <c r="B1896" t="str">
        <f t="shared" si="32"/>
        <v>Anson</v>
      </c>
      <c r="C1896" t="s">
        <v>1905</v>
      </c>
      <c r="D1896">
        <v>26948</v>
      </c>
      <c r="E1896">
        <v>26929</v>
      </c>
      <c r="F1896">
        <v>26852</v>
      </c>
      <c r="G1896">
        <v>26508</v>
      </c>
      <c r="H1896">
        <v>26312</v>
      </c>
      <c r="I1896">
        <v>25964</v>
      </c>
      <c r="J1896">
        <v>25974</v>
      </c>
      <c r="K1896">
        <v>25620</v>
      </c>
      <c r="L1896">
        <v>25182</v>
      </c>
      <c r="M1896">
        <v>24878</v>
      </c>
      <c r="N1896">
        <v>24877</v>
      </c>
      <c r="O1896">
        <f>INDEX([1]Opioid_prescription_amounts!$C$2:$E$3144,MATCH(B1896,[1]Opioid_prescription_amounts!$C$2:$C$3144,0),2)</f>
        <v>366.6</v>
      </c>
      <c r="P1896">
        <f>INDEX([1]Opioid_prescription_amounts!$C$2:$E$3144,MATCH(B1896,[1]Opioid_prescription_amounts!$C$2:$C$3144,0),3)</f>
        <v>630</v>
      </c>
      <c r="Q1896" t="s">
        <v>1905</v>
      </c>
    </row>
    <row r="1897" spans="2:17" x14ac:dyDescent="0.25">
      <c r="B1897" t="str">
        <f t="shared" si="32"/>
        <v>Ashe</v>
      </c>
      <c r="C1897" t="s">
        <v>1906</v>
      </c>
      <c r="D1897">
        <v>27281</v>
      </c>
      <c r="E1897">
        <v>27240</v>
      </c>
      <c r="F1897">
        <v>27228</v>
      </c>
      <c r="G1897">
        <v>26984</v>
      </c>
      <c r="H1897">
        <v>26927</v>
      </c>
      <c r="I1897">
        <v>26849</v>
      </c>
      <c r="J1897">
        <v>26772</v>
      </c>
      <c r="K1897">
        <v>26637</v>
      </c>
      <c r="L1897">
        <v>26611</v>
      </c>
      <c r="M1897">
        <v>26803</v>
      </c>
      <c r="N1897">
        <v>27109</v>
      </c>
      <c r="O1897">
        <f>INDEX([1]Opioid_prescription_amounts!$C$2:$E$3144,MATCH(B1897,[1]Opioid_prescription_amounts!$C$2:$C$3144,0),2)</f>
        <v>981.3</v>
      </c>
      <c r="P1897">
        <f>INDEX([1]Opioid_prescription_amounts!$C$2:$E$3144,MATCH(B1897,[1]Opioid_prescription_amounts!$C$2:$C$3144,0),3)</f>
        <v>971.5</v>
      </c>
      <c r="Q1897" t="s">
        <v>1906</v>
      </c>
    </row>
    <row r="1898" spans="2:17" x14ac:dyDescent="0.25">
      <c r="B1898" t="str">
        <f t="shared" si="32"/>
        <v>Avery</v>
      </c>
      <c r="C1898" t="s">
        <v>1907</v>
      </c>
      <c r="D1898">
        <v>17797</v>
      </c>
      <c r="E1898">
        <v>17812</v>
      </c>
      <c r="F1898">
        <v>17765</v>
      </c>
      <c r="G1898">
        <v>17728</v>
      </c>
      <c r="H1898">
        <v>17576</v>
      </c>
      <c r="I1898">
        <v>17614</v>
      </c>
      <c r="J1898">
        <v>17615</v>
      </c>
      <c r="K1898">
        <v>17455</v>
      </c>
      <c r="L1898">
        <v>17423</v>
      </c>
      <c r="M1898">
        <v>17505</v>
      </c>
      <c r="N1898">
        <v>17505</v>
      </c>
      <c r="O1898">
        <f>INDEX([1]Opioid_prescription_amounts!$C$2:$E$3144,MATCH(B1898,[1]Opioid_prescription_amounts!$C$2:$C$3144,0),2)</f>
        <v>932.5</v>
      </c>
      <c r="P1898">
        <f>INDEX([1]Opioid_prescription_amounts!$C$2:$E$3144,MATCH(B1898,[1]Opioid_prescription_amounts!$C$2:$C$3144,0),3)</f>
        <v>745.3</v>
      </c>
      <c r="Q1898" t="s">
        <v>1907</v>
      </c>
    </row>
    <row r="1899" spans="2:17" x14ac:dyDescent="0.25">
      <c r="B1899" t="str">
        <f t="shared" si="32"/>
        <v>Beaufort</v>
      </c>
      <c r="C1899" t="s">
        <v>1908</v>
      </c>
      <c r="D1899">
        <v>47759</v>
      </c>
      <c r="E1899">
        <v>47768</v>
      </c>
      <c r="F1899">
        <v>47807</v>
      </c>
      <c r="G1899">
        <v>47655</v>
      </c>
      <c r="H1899">
        <v>47418</v>
      </c>
      <c r="I1899">
        <v>47372</v>
      </c>
      <c r="J1899">
        <v>47328</v>
      </c>
      <c r="K1899">
        <v>47385</v>
      </c>
      <c r="L1899">
        <v>47370</v>
      </c>
      <c r="M1899">
        <v>47051</v>
      </c>
      <c r="N1899">
        <v>47079</v>
      </c>
      <c r="O1899">
        <f>INDEX([1]Opioid_prescription_amounts!$C$2:$E$3144,MATCH(B1899,[1]Opioid_prescription_amounts!$C$2:$C$3144,0),2)</f>
        <v>1364.3</v>
      </c>
      <c r="P1899">
        <f>INDEX([1]Opioid_prescription_amounts!$C$2:$E$3144,MATCH(B1899,[1]Opioid_prescription_amounts!$C$2:$C$3144,0),3)</f>
        <v>1523.2</v>
      </c>
      <c r="Q1899" t="s">
        <v>1908</v>
      </c>
    </row>
    <row r="1900" spans="2:17" x14ac:dyDescent="0.25">
      <c r="B1900" t="str">
        <f t="shared" si="32"/>
        <v>Bertie</v>
      </c>
      <c r="C1900" t="s">
        <v>1909</v>
      </c>
      <c r="D1900">
        <v>21282</v>
      </c>
      <c r="E1900">
        <v>21275</v>
      </c>
      <c r="F1900">
        <v>21245</v>
      </c>
      <c r="G1900">
        <v>20854</v>
      </c>
      <c r="H1900">
        <v>20491</v>
      </c>
      <c r="I1900">
        <v>20326</v>
      </c>
      <c r="J1900">
        <v>20321</v>
      </c>
      <c r="K1900">
        <v>20167</v>
      </c>
      <c r="L1900">
        <v>19432</v>
      </c>
      <c r="M1900">
        <v>19274</v>
      </c>
      <c r="N1900">
        <v>19026</v>
      </c>
      <c r="O1900">
        <f>INDEX([1]Opioid_prescription_amounts!$C$2:$E$3144,MATCH(B1900,[1]Opioid_prescription_amounts!$C$2:$C$3144,0),2)</f>
        <v>453.2</v>
      </c>
      <c r="P1900">
        <f>INDEX([1]Opioid_prescription_amounts!$C$2:$E$3144,MATCH(B1900,[1]Opioid_prescription_amounts!$C$2:$C$3144,0),3)</f>
        <v>474.6</v>
      </c>
      <c r="Q1900" t="s">
        <v>1909</v>
      </c>
    </row>
    <row r="1901" spans="2:17" x14ac:dyDescent="0.25">
      <c r="B1901" t="str">
        <f t="shared" si="32"/>
        <v>Bladen</v>
      </c>
      <c r="C1901" t="s">
        <v>1910</v>
      </c>
      <c r="D1901">
        <v>35190</v>
      </c>
      <c r="E1901">
        <v>35181</v>
      </c>
      <c r="F1901">
        <v>35192</v>
      </c>
      <c r="G1901">
        <v>34892</v>
      </c>
      <c r="H1901">
        <v>34829</v>
      </c>
      <c r="I1901">
        <v>34642</v>
      </c>
      <c r="J1901">
        <v>34386</v>
      </c>
      <c r="K1901">
        <v>34140</v>
      </c>
      <c r="L1901">
        <v>33704</v>
      </c>
      <c r="M1901">
        <v>33468</v>
      </c>
      <c r="N1901">
        <v>33190</v>
      </c>
      <c r="O1901">
        <f>INDEX([1]Opioid_prescription_amounts!$C$2:$E$3144,MATCH(B1901,[1]Opioid_prescription_amounts!$C$2:$C$3144,0),2)</f>
        <v>1058.5</v>
      </c>
      <c r="P1901">
        <f>INDEX([1]Opioid_prescription_amounts!$C$2:$E$3144,MATCH(B1901,[1]Opioid_prescription_amounts!$C$2:$C$3144,0),3)</f>
        <v>1425.4</v>
      </c>
      <c r="Q1901" t="s">
        <v>1910</v>
      </c>
    </row>
    <row r="1902" spans="2:17" x14ac:dyDescent="0.25">
      <c r="B1902" t="str">
        <f t="shared" si="32"/>
        <v>Brunswick</v>
      </c>
      <c r="C1902" t="s">
        <v>1911</v>
      </c>
      <c r="D1902">
        <v>107431</v>
      </c>
      <c r="E1902">
        <v>107429</v>
      </c>
      <c r="F1902">
        <v>108065</v>
      </c>
      <c r="G1902">
        <v>110167</v>
      </c>
      <c r="H1902">
        <v>112002</v>
      </c>
      <c r="I1902">
        <v>114920</v>
      </c>
      <c r="J1902">
        <v>118308</v>
      </c>
      <c r="K1902">
        <v>122211</v>
      </c>
      <c r="L1902">
        <v>126302</v>
      </c>
      <c r="M1902">
        <v>130735</v>
      </c>
      <c r="N1902">
        <v>136744</v>
      </c>
      <c r="O1902">
        <f>INDEX([1]Opioid_prescription_amounts!$C$2:$E$3144,MATCH(B1902,[1]Opioid_prescription_amounts!$C$2:$C$3144,0),2)</f>
        <v>1347.9</v>
      </c>
      <c r="P1902">
        <f>INDEX([1]Opioid_prescription_amounts!$C$2:$E$3144,MATCH(B1902,[1]Opioid_prescription_amounts!$C$2:$C$3144,0),3)</f>
        <v>1175.0999999999999</v>
      </c>
      <c r="Q1902" t="s">
        <v>1911</v>
      </c>
    </row>
    <row r="1903" spans="2:17" x14ac:dyDescent="0.25">
      <c r="B1903" t="str">
        <f t="shared" si="32"/>
        <v>Buncombe</v>
      </c>
      <c r="C1903" t="s">
        <v>1912</v>
      </c>
      <c r="D1903">
        <v>238318</v>
      </c>
      <c r="E1903">
        <v>238331</v>
      </c>
      <c r="F1903">
        <v>238737</v>
      </c>
      <c r="G1903">
        <v>241148</v>
      </c>
      <c r="H1903">
        <v>243657</v>
      </c>
      <c r="I1903">
        <v>246823</v>
      </c>
      <c r="J1903">
        <v>249122</v>
      </c>
      <c r="K1903">
        <v>251973</v>
      </c>
      <c r="L1903">
        <v>254988</v>
      </c>
      <c r="M1903">
        <v>257185</v>
      </c>
      <c r="N1903">
        <v>259103</v>
      </c>
      <c r="O1903">
        <f>INDEX([1]Opioid_prescription_amounts!$C$2:$E$3144,MATCH(B1903,[1]Opioid_prescription_amounts!$C$2:$C$3144,0),2)</f>
        <v>1048.4000000000001</v>
      </c>
      <c r="P1903">
        <f>INDEX([1]Opioid_prescription_amounts!$C$2:$E$3144,MATCH(B1903,[1]Opioid_prescription_amounts!$C$2:$C$3144,0),3)</f>
        <v>806.1</v>
      </c>
      <c r="Q1903" t="s">
        <v>1912</v>
      </c>
    </row>
    <row r="1904" spans="2:17" x14ac:dyDescent="0.25">
      <c r="B1904" t="str">
        <f t="shared" si="32"/>
        <v>Burke</v>
      </c>
      <c r="C1904" t="s">
        <v>1913</v>
      </c>
      <c r="D1904">
        <v>90912</v>
      </c>
      <c r="E1904">
        <v>90832</v>
      </c>
      <c r="F1904">
        <v>90575</v>
      </c>
      <c r="G1904">
        <v>90527</v>
      </c>
      <c r="H1904">
        <v>89959</v>
      </c>
      <c r="I1904">
        <v>89345</v>
      </c>
      <c r="J1904">
        <v>89289</v>
      </c>
      <c r="K1904">
        <v>89324</v>
      </c>
      <c r="L1904">
        <v>89438</v>
      </c>
      <c r="M1904">
        <v>90127</v>
      </c>
      <c r="N1904">
        <v>90382</v>
      </c>
      <c r="O1904">
        <f>INDEX([1]Opioid_prescription_amounts!$C$2:$E$3144,MATCH(B1904,[1]Opioid_prescription_amounts!$C$2:$C$3144,0),2)</f>
        <v>607.79999999999995</v>
      </c>
      <c r="P1904">
        <f>INDEX([1]Opioid_prescription_amounts!$C$2:$E$3144,MATCH(B1904,[1]Opioid_prescription_amounts!$C$2:$C$3144,0),3)</f>
        <v>640.29999999999995</v>
      </c>
      <c r="Q1904" t="s">
        <v>1913</v>
      </c>
    </row>
    <row r="1905" spans="2:17" x14ac:dyDescent="0.25">
      <c r="B1905" t="str">
        <f t="shared" si="32"/>
        <v>Cabarrus</v>
      </c>
      <c r="C1905" t="s">
        <v>1914</v>
      </c>
      <c r="D1905">
        <v>178011</v>
      </c>
      <c r="E1905">
        <v>178087</v>
      </c>
      <c r="F1905">
        <v>178535</v>
      </c>
      <c r="G1905">
        <v>181134</v>
      </c>
      <c r="H1905">
        <v>184127</v>
      </c>
      <c r="I1905">
        <v>187036</v>
      </c>
      <c r="J1905">
        <v>191490</v>
      </c>
      <c r="K1905">
        <v>196215</v>
      </c>
      <c r="L1905">
        <v>201470</v>
      </c>
      <c r="M1905">
        <v>206724</v>
      </c>
      <c r="N1905">
        <v>211342</v>
      </c>
      <c r="O1905">
        <f>INDEX([1]Opioid_prescription_amounts!$C$2:$E$3144,MATCH(B1905,[1]Opioid_prescription_amounts!$C$2:$C$3144,0),2)</f>
        <v>1088.8</v>
      </c>
      <c r="P1905">
        <f>INDEX([1]Opioid_prescription_amounts!$C$2:$E$3144,MATCH(B1905,[1]Opioid_prescription_amounts!$C$2:$C$3144,0),3)</f>
        <v>975.7</v>
      </c>
      <c r="Q1905" t="s">
        <v>1914</v>
      </c>
    </row>
    <row r="1906" spans="2:17" x14ac:dyDescent="0.25">
      <c r="B1906" t="str">
        <f t="shared" si="32"/>
        <v>Caldwell</v>
      </c>
      <c r="C1906" t="s">
        <v>1915</v>
      </c>
      <c r="D1906">
        <v>83029</v>
      </c>
      <c r="E1906">
        <v>83060</v>
      </c>
      <c r="F1906">
        <v>83021</v>
      </c>
      <c r="G1906">
        <v>82440</v>
      </c>
      <c r="H1906">
        <v>82072</v>
      </c>
      <c r="I1906">
        <v>82044</v>
      </c>
      <c r="J1906">
        <v>81665</v>
      </c>
      <c r="K1906">
        <v>81512</v>
      </c>
      <c r="L1906">
        <v>81767</v>
      </c>
      <c r="M1906">
        <v>81920</v>
      </c>
      <c r="N1906">
        <v>82029</v>
      </c>
      <c r="O1906">
        <f>INDEX([1]Opioid_prescription_amounts!$C$2:$E$3144,MATCH(B1906,[1]Opioid_prescription_amounts!$C$2:$C$3144,0),2)</f>
        <v>1144.5</v>
      </c>
      <c r="P1906">
        <f>INDEX([1]Opioid_prescription_amounts!$C$2:$E$3144,MATCH(B1906,[1]Opioid_prescription_amounts!$C$2:$C$3144,0),3)</f>
        <v>1100</v>
      </c>
      <c r="Q1906" t="s">
        <v>1915</v>
      </c>
    </row>
    <row r="1907" spans="2:17" x14ac:dyDescent="0.25">
      <c r="B1907" t="str">
        <f t="shared" si="32"/>
        <v>Camden</v>
      </c>
      <c r="C1907" t="s">
        <v>1916</v>
      </c>
      <c r="D1907">
        <v>9980</v>
      </c>
      <c r="E1907">
        <v>9980</v>
      </c>
      <c r="F1907">
        <v>10009</v>
      </c>
      <c r="G1907">
        <v>10022</v>
      </c>
      <c r="H1907">
        <v>10001</v>
      </c>
      <c r="I1907">
        <v>10115</v>
      </c>
      <c r="J1907">
        <v>10276</v>
      </c>
      <c r="K1907">
        <v>10284</v>
      </c>
      <c r="L1907">
        <v>10402</v>
      </c>
      <c r="M1907">
        <v>10561</v>
      </c>
      <c r="N1907">
        <v>10710</v>
      </c>
      <c r="O1907">
        <f>INDEX([1]Opioid_prescription_amounts!$C$2:$E$3144,MATCH(B1907,[1]Opioid_prescription_amounts!$C$2:$C$3144,0),2)</f>
        <v>891.4</v>
      </c>
      <c r="P1907">
        <f>INDEX([1]Opioid_prescription_amounts!$C$2:$E$3144,MATCH(B1907,[1]Opioid_prescription_amounts!$C$2:$C$3144,0),3)</f>
        <v>607.20000000000005</v>
      </c>
      <c r="Q1907" t="s">
        <v>1916</v>
      </c>
    </row>
    <row r="1908" spans="2:17" x14ac:dyDescent="0.25">
      <c r="B1908" t="str">
        <f t="shared" si="32"/>
        <v>Carteret</v>
      </c>
      <c r="C1908" t="s">
        <v>1917</v>
      </c>
      <c r="D1908">
        <v>66469</v>
      </c>
      <c r="E1908">
        <v>66463</v>
      </c>
      <c r="F1908">
        <v>66698</v>
      </c>
      <c r="G1908">
        <v>67405</v>
      </c>
      <c r="H1908">
        <v>67763</v>
      </c>
      <c r="I1908">
        <v>68384</v>
      </c>
      <c r="J1908">
        <v>68634</v>
      </c>
      <c r="K1908">
        <v>68711</v>
      </c>
      <c r="L1908">
        <v>68811</v>
      </c>
      <c r="M1908">
        <v>68919</v>
      </c>
      <c r="N1908">
        <v>69524</v>
      </c>
      <c r="O1908">
        <f>INDEX([1]Opioid_prescription_amounts!$C$2:$E$3144,MATCH(B1908,[1]Opioid_prescription_amounts!$C$2:$C$3144,0),2)</f>
        <v>1471.4</v>
      </c>
      <c r="P1908">
        <f>INDEX([1]Opioid_prescription_amounts!$C$2:$E$3144,MATCH(B1908,[1]Opioid_prescription_amounts!$C$2:$C$3144,0),3)</f>
        <v>1111.2</v>
      </c>
      <c r="Q1908" t="s">
        <v>1917</v>
      </c>
    </row>
    <row r="1909" spans="2:17" x14ac:dyDescent="0.25">
      <c r="B1909" t="str">
        <f t="shared" si="32"/>
        <v>Caswell</v>
      </c>
      <c r="C1909" t="s">
        <v>1918</v>
      </c>
      <c r="D1909">
        <v>23719</v>
      </c>
      <c r="E1909">
        <v>23734</v>
      </c>
      <c r="F1909">
        <v>23753</v>
      </c>
      <c r="G1909">
        <v>23457</v>
      </c>
      <c r="H1909">
        <v>23045</v>
      </c>
      <c r="I1909">
        <v>23098</v>
      </c>
      <c r="J1909">
        <v>22811</v>
      </c>
      <c r="K1909">
        <v>22822</v>
      </c>
      <c r="L1909">
        <v>22765</v>
      </c>
      <c r="M1909">
        <v>22632</v>
      </c>
      <c r="N1909">
        <v>22698</v>
      </c>
      <c r="O1909" t="str">
        <f>INDEX([1]Opioid_prescription_amounts!$C$2:$E$3144,MATCH(B1909,[1]Opioid_prescription_amounts!$C$2:$C$3144,0),2)</f>
        <v>N/A</v>
      </c>
      <c r="P1909">
        <f>INDEX([1]Opioid_prescription_amounts!$C$2:$E$3144,MATCH(B1909,[1]Opioid_prescription_amounts!$C$2:$C$3144,0),3)</f>
        <v>128.19999999999999</v>
      </c>
      <c r="Q1909" t="s">
        <v>1918</v>
      </c>
    </row>
    <row r="1910" spans="2:17" x14ac:dyDescent="0.25">
      <c r="B1910" t="str">
        <f t="shared" si="32"/>
        <v>Catawba</v>
      </c>
      <c r="C1910" t="s">
        <v>1919</v>
      </c>
      <c r="D1910">
        <v>154358</v>
      </c>
      <c r="E1910">
        <v>154753</v>
      </c>
      <c r="F1910">
        <v>154766</v>
      </c>
      <c r="G1910">
        <v>154484</v>
      </c>
      <c r="H1910">
        <v>154729</v>
      </c>
      <c r="I1910">
        <v>155012</v>
      </c>
      <c r="J1910">
        <v>155139</v>
      </c>
      <c r="K1910">
        <v>155571</v>
      </c>
      <c r="L1910">
        <v>156471</v>
      </c>
      <c r="M1910">
        <v>157811</v>
      </c>
      <c r="N1910">
        <v>158652</v>
      </c>
      <c r="O1910">
        <f>INDEX([1]Opioid_prescription_amounts!$C$2:$E$3144,MATCH(B1910,[1]Opioid_prescription_amounts!$C$2:$C$3144,0),2)</f>
        <v>1113.9000000000001</v>
      </c>
      <c r="P1910">
        <f>INDEX([1]Opioid_prescription_amounts!$C$2:$E$3144,MATCH(B1910,[1]Opioid_prescription_amounts!$C$2:$C$3144,0),3)</f>
        <v>1275.2</v>
      </c>
      <c r="Q1910" t="s">
        <v>1919</v>
      </c>
    </row>
    <row r="1911" spans="2:17" x14ac:dyDescent="0.25">
      <c r="B1911" t="str">
        <f t="shared" si="32"/>
        <v>Chatham</v>
      </c>
      <c r="C1911" t="s">
        <v>1920</v>
      </c>
      <c r="D1911">
        <v>63505</v>
      </c>
      <c r="E1911">
        <v>63481</v>
      </c>
      <c r="F1911">
        <v>63840</v>
      </c>
      <c r="G1911">
        <v>64102</v>
      </c>
      <c r="H1911">
        <v>64531</v>
      </c>
      <c r="I1911">
        <v>65244</v>
      </c>
      <c r="J1911">
        <v>66665</v>
      </c>
      <c r="K1911">
        <v>68256</v>
      </c>
      <c r="L1911">
        <v>69646</v>
      </c>
      <c r="M1911">
        <v>71248</v>
      </c>
      <c r="N1911">
        <v>73139</v>
      </c>
      <c r="O1911">
        <f>INDEX([1]Opioid_prescription_amounts!$C$2:$E$3144,MATCH(B1911,[1]Opioid_prescription_amounts!$C$2:$C$3144,0),2)</f>
        <v>727.7</v>
      </c>
      <c r="P1911">
        <f>INDEX([1]Opioid_prescription_amounts!$C$2:$E$3144,MATCH(B1911,[1]Opioid_prescription_amounts!$C$2:$C$3144,0),3)</f>
        <v>676.4</v>
      </c>
      <c r="Q1911" t="s">
        <v>1920</v>
      </c>
    </row>
    <row r="1912" spans="2:17" x14ac:dyDescent="0.25">
      <c r="B1912" t="str">
        <f t="shared" si="32"/>
        <v>Cherokee</v>
      </c>
      <c r="C1912" t="s">
        <v>1921</v>
      </c>
      <c r="D1912">
        <v>27444</v>
      </c>
      <c r="E1912">
        <v>27444</v>
      </c>
      <c r="F1912">
        <v>27431</v>
      </c>
      <c r="G1912">
        <v>27173</v>
      </c>
      <c r="H1912">
        <v>27027</v>
      </c>
      <c r="I1912">
        <v>27119</v>
      </c>
      <c r="J1912">
        <v>27075</v>
      </c>
      <c r="K1912">
        <v>27098</v>
      </c>
      <c r="L1912">
        <v>27805</v>
      </c>
      <c r="M1912">
        <v>27980</v>
      </c>
      <c r="N1912">
        <v>28383</v>
      </c>
      <c r="O1912">
        <f>INDEX([1]Opioid_prescription_amounts!$C$2:$E$3144,MATCH(B1912,[1]Opioid_prescription_amounts!$C$2:$C$3144,0),2)</f>
        <v>1692</v>
      </c>
      <c r="P1912">
        <f>INDEX([1]Opioid_prescription_amounts!$C$2:$E$3144,MATCH(B1912,[1]Opioid_prescription_amounts!$C$2:$C$3144,0),3)</f>
        <v>1893.6</v>
      </c>
      <c r="Q1912" t="s">
        <v>1921</v>
      </c>
    </row>
    <row r="1913" spans="2:17" x14ac:dyDescent="0.25">
      <c r="B1913" t="str">
        <f t="shared" si="32"/>
        <v>Chowan</v>
      </c>
      <c r="C1913" t="s">
        <v>1922</v>
      </c>
      <c r="D1913">
        <v>14793</v>
      </c>
      <c r="E1913">
        <v>14793</v>
      </c>
      <c r="F1913">
        <v>14737</v>
      </c>
      <c r="G1913">
        <v>14806</v>
      </c>
      <c r="H1913">
        <v>14695</v>
      </c>
      <c r="I1913">
        <v>14668</v>
      </c>
      <c r="J1913">
        <v>14504</v>
      </c>
      <c r="K1913">
        <v>14249</v>
      </c>
      <c r="L1913">
        <v>14201</v>
      </c>
      <c r="M1913">
        <v>14040</v>
      </c>
      <c r="N1913">
        <v>14029</v>
      </c>
      <c r="O1913">
        <f>INDEX([1]Opioid_prescription_amounts!$C$2:$E$3144,MATCH(B1913,[1]Opioid_prescription_amounts!$C$2:$C$3144,0),2)</f>
        <v>599.5</v>
      </c>
      <c r="P1913">
        <f>INDEX([1]Opioid_prescription_amounts!$C$2:$E$3144,MATCH(B1913,[1]Opioid_prescription_amounts!$C$2:$C$3144,0),3)</f>
        <v>784.4</v>
      </c>
      <c r="Q1913" t="s">
        <v>1922</v>
      </c>
    </row>
    <row r="1914" spans="2:17" x14ac:dyDescent="0.25">
      <c r="B1914" t="str">
        <f t="shared" si="32"/>
        <v>Clay</v>
      </c>
      <c r="C1914" t="s">
        <v>1923</v>
      </c>
      <c r="D1914">
        <v>10587</v>
      </c>
      <c r="E1914">
        <v>10590</v>
      </c>
      <c r="F1914">
        <v>10607</v>
      </c>
      <c r="G1914">
        <v>10682</v>
      </c>
      <c r="H1914">
        <v>10651</v>
      </c>
      <c r="I1914">
        <v>10595</v>
      </c>
      <c r="J1914">
        <v>10562</v>
      </c>
      <c r="K1914">
        <v>10619</v>
      </c>
      <c r="L1914">
        <v>10743</v>
      </c>
      <c r="M1914">
        <v>11001</v>
      </c>
      <c r="N1914">
        <v>11139</v>
      </c>
      <c r="O1914">
        <f>INDEX([1]Opioid_prescription_amounts!$C$2:$E$3144,MATCH(B1914,[1]Opioid_prescription_amounts!$C$2:$C$3144,0),2)</f>
        <v>1196.0999999999999</v>
      </c>
      <c r="P1914">
        <f>INDEX([1]Opioid_prescription_amounts!$C$2:$E$3144,MATCH(B1914,[1]Opioid_prescription_amounts!$C$2:$C$3144,0),3)</f>
        <v>1223.5</v>
      </c>
      <c r="Q1914" t="s">
        <v>1923</v>
      </c>
    </row>
    <row r="1915" spans="2:17" x14ac:dyDescent="0.25">
      <c r="B1915" t="str">
        <f t="shared" si="32"/>
        <v>Cleveland</v>
      </c>
      <c r="C1915" t="s">
        <v>1924</v>
      </c>
      <c r="D1915">
        <v>98078</v>
      </c>
      <c r="E1915">
        <v>98032</v>
      </c>
      <c r="F1915">
        <v>97919</v>
      </c>
      <c r="G1915">
        <v>97431</v>
      </c>
      <c r="H1915">
        <v>97314</v>
      </c>
      <c r="I1915">
        <v>96874</v>
      </c>
      <c r="J1915">
        <v>97018</v>
      </c>
      <c r="K1915">
        <v>96885</v>
      </c>
      <c r="L1915">
        <v>97017</v>
      </c>
      <c r="M1915">
        <v>97228</v>
      </c>
      <c r="N1915">
        <v>97645</v>
      </c>
      <c r="O1915" t="str">
        <f>INDEX([1]Opioid_prescription_amounts!$C$2:$E$3144,MATCH(B1915,[1]Opioid_prescription_amounts!$C$2:$C$3144,0),2)</f>
        <v>N/A</v>
      </c>
      <c r="P1915">
        <f>INDEX([1]Opioid_prescription_amounts!$C$2:$E$3144,MATCH(B1915,[1]Opioid_prescription_amounts!$C$2:$C$3144,0),3)</f>
        <v>4.8</v>
      </c>
      <c r="Q1915" t="s">
        <v>1924</v>
      </c>
    </row>
    <row r="1916" spans="2:17" x14ac:dyDescent="0.25">
      <c r="B1916" t="str">
        <f t="shared" si="32"/>
        <v>Columbus</v>
      </c>
      <c r="C1916" t="s">
        <v>1925</v>
      </c>
      <c r="D1916">
        <v>58098</v>
      </c>
      <c r="E1916">
        <v>58110</v>
      </c>
      <c r="F1916">
        <v>57975</v>
      </c>
      <c r="G1916">
        <v>57683</v>
      </c>
      <c r="H1916">
        <v>57521</v>
      </c>
      <c r="I1916">
        <v>57071</v>
      </c>
      <c r="J1916">
        <v>56878</v>
      </c>
      <c r="K1916">
        <v>56666</v>
      </c>
      <c r="L1916">
        <v>56279</v>
      </c>
      <c r="M1916">
        <v>55987</v>
      </c>
      <c r="N1916">
        <v>55655</v>
      </c>
      <c r="O1916">
        <f>INDEX([1]Opioid_prescription_amounts!$C$2:$E$3144,MATCH(B1916,[1]Opioid_prescription_amounts!$C$2:$C$3144,0),2)</f>
        <v>2033.3</v>
      </c>
      <c r="P1916">
        <f>INDEX([1]Opioid_prescription_amounts!$C$2:$E$3144,MATCH(B1916,[1]Opioid_prescription_amounts!$C$2:$C$3144,0),3)</f>
        <v>2576.6999999999998</v>
      </c>
      <c r="Q1916" t="s">
        <v>1925</v>
      </c>
    </row>
    <row r="1917" spans="2:17" x14ac:dyDescent="0.25">
      <c r="B1917" t="str">
        <f t="shared" si="32"/>
        <v>Craven</v>
      </c>
      <c r="C1917" t="s">
        <v>1926</v>
      </c>
      <c r="D1917">
        <v>103505</v>
      </c>
      <c r="E1917">
        <v>103503</v>
      </c>
      <c r="F1917">
        <v>104176</v>
      </c>
      <c r="G1917">
        <v>104829</v>
      </c>
      <c r="H1917">
        <v>105325</v>
      </c>
      <c r="I1917">
        <v>104302</v>
      </c>
      <c r="J1917">
        <v>104078</v>
      </c>
      <c r="K1917">
        <v>102906</v>
      </c>
      <c r="L1917">
        <v>102760</v>
      </c>
      <c r="M1917">
        <v>102754</v>
      </c>
      <c r="N1917">
        <v>102912</v>
      </c>
      <c r="O1917">
        <f>INDEX([1]Opioid_prescription_amounts!$C$2:$E$3144,MATCH(B1917,[1]Opioid_prescription_amounts!$C$2:$C$3144,0),2)</f>
        <v>1524.9</v>
      </c>
      <c r="P1917">
        <f>INDEX([1]Opioid_prescription_amounts!$C$2:$E$3144,MATCH(B1917,[1]Opioid_prescription_amounts!$C$2:$C$3144,0),3)</f>
        <v>1496.2</v>
      </c>
      <c r="Q1917" t="s">
        <v>1926</v>
      </c>
    </row>
    <row r="1918" spans="2:17" x14ac:dyDescent="0.25">
      <c r="B1918" t="str">
        <f t="shared" si="32"/>
        <v>Cumberland</v>
      </c>
      <c r="C1918" t="s">
        <v>1927</v>
      </c>
      <c r="D1918">
        <v>319431</v>
      </c>
      <c r="E1918">
        <v>319433</v>
      </c>
      <c r="F1918">
        <v>327195</v>
      </c>
      <c r="G1918">
        <v>330468</v>
      </c>
      <c r="H1918">
        <v>329965</v>
      </c>
      <c r="I1918">
        <v>332984</v>
      </c>
      <c r="J1918">
        <v>332383</v>
      </c>
      <c r="K1918">
        <v>331278</v>
      </c>
      <c r="L1918">
        <v>333300</v>
      </c>
      <c r="M1918">
        <v>331239</v>
      </c>
      <c r="N1918">
        <v>332330</v>
      </c>
      <c r="O1918" t="str">
        <f>INDEX([1]Opioid_prescription_amounts!$C$2:$E$3144,MATCH(B1918,[1]Opioid_prescription_amounts!$C$2:$C$3144,0),2)</f>
        <v>N/A</v>
      </c>
      <c r="P1918">
        <f>INDEX([1]Opioid_prescription_amounts!$C$2:$E$3144,MATCH(B1918,[1]Opioid_prescription_amounts!$C$2:$C$3144,0),3)</f>
        <v>9.6</v>
      </c>
      <c r="Q1918" t="s">
        <v>1927</v>
      </c>
    </row>
    <row r="1919" spans="2:17" x14ac:dyDescent="0.25">
      <c r="B1919" t="str">
        <f t="shared" si="32"/>
        <v>Currituck</v>
      </c>
      <c r="C1919" t="s">
        <v>1928</v>
      </c>
      <c r="D1919">
        <v>23547</v>
      </c>
      <c r="E1919">
        <v>23547</v>
      </c>
      <c r="F1919">
        <v>23674</v>
      </c>
      <c r="G1919">
        <v>23903</v>
      </c>
      <c r="H1919">
        <v>24022</v>
      </c>
      <c r="I1919">
        <v>24250</v>
      </c>
      <c r="J1919">
        <v>24817</v>
      </c>
      <c r="K1919">
        <v>25112</v>
      </c>
      <c r="L1919">
        <v>25654</v>
      </c>
      <c r="M1919">
        <v>26323</v>
      </c>
      <c r="N1919">
        <v>27072</v>
      </c>
      <c r="O1919">
        <f>INDEX([1]Opioid_prescription_amounts!$C$2:$E$3144,MATCH(B1919,[1]Opioid_prescription_amounts!$C$2:$C$3144,0),2)</f>
        <v>231.2</v>
      </c>
      <c r="P1919">
        <f>INDEX([1]Opioid_prescription_amounts!$C$2:$E$3144,MATCH(B1919,[1]Opioid_prescription_amounts!$C$2:$C$3144,0),3)</f>
        <v>187.1</v>
      </c>
      <c r="Q1919" t="s">
        <v>1928</v>
      </c>
    </row>
    <row r="1920" spans="2:17" x14ac:dyDescent="0.25">
      <c r="B1920" t="str">
        <f t="shared" si="32"/>
        <v>Dare</v>
      </c>
      <c r="C1920" t="s">
        <v>1929</v>
      </c>
      <c r="D1920">
        <v>33920</v>
      </c>
      <c r="E1920">
        <v>33920</v>
      </c>
      <c r="F1920">
        <v>33982</v>
      </c>
      <c r="G1920">
        <v>34155</v>
      </c>
      <c r="H1920">
        <v>34383</v>
      </c>
      <c r="I1920">
        <v>34810</v>
      </c>
      <c r="J1920">
        <v>34894</v>
      </c>
      <c r="K1920">
        <v>35432</v>
      </c>
      <c r="L1920">
        <v>35765</v>
      </c>
      <c r="M1920">
        <v>36115</v>
      </c>
      <c r="N1920">
        <v>36501</v>
      </c>
      <c r="O1920">
        <f>INDEX([1]Opioid_prescription_amounts!$C$2:$E$3144,MATCH(B1920,[1]Opioid_prescription_amounts!$C$2:$C$3144,0),2)</f>
        <v>1543</v>
      </c>
      <c r="P1920">
        <f>INDEX([1]Opioid_prescription_amounts!$C$2:$E$3144,MATCH(B1920,[1]Opioid_prescription_amounts!$C$2:$C$3144,0),3)</f>
        <v>1602.2</v>
      </c>
      <c r="Q1920" t="s">
        <v>1929</v>
      </c>
    </row>
    <row r="1921" spans="2:17" x14ac:dyDescent="0.25">
      <c r="B1921" t="str">
        <f t="shared" si="32"/>
        <v>Davidson</v>
      </c>
      <c r="C1921" t="s">
        <v>1930</v>
      </c>
      <c r="D1921">
        <v>162878</v>
      </c>
      <c r="E1921">
        <v>162841</v>
      </c>
      <c r="F1921">
        <v>162861</v>
      </c>
      <c r="G1921">
        <v>162932</v>
      </c>
      <c r="H1921">
        <v>163060</v>
      </c>
      <c r="I1921">
        <v>163325</v>
      </c>
      <c r="J1921">
        <v>163425</v>
      </c>
      <c r="K1921">
        <v>163575</v>
      </c>
      <c r="L1921">
        <v>164394</v>
      </c>
      <c r="M1921">
        <v>165313</v>
      </c>
      <c r="N1921">
        <v>166614</v>
      </c>
      <c r="O1921">
        <f>INDEX([1]Opioid_prescription_amounts!$C$2:$E$3144,MATCH(B1921,[1]Opioid_prescription_amounts!$C$2:$C$3144,0),2)</f>
        <v>871.8</v>
      </c>
      <c r="P1921">
        <f>INDEX([1]Opioid_prescription_amounts!$C$2:$E$3144,MATCH(B1921,[1]Opioid_prescription_amounts!$C$2:$C$3144,0),3)</f>
        <v>674.8</v>
      </c>
      <c r="Q1921" t="s">
        <v>1930</v>
      </c>
    </row>
    <row r="1922" spans="2:17" x14ac:dyDescent="0.25">
      <c r="B1922" t="str">
        <f t="shared" si="32"/>
        <v>Davie</v>
      </c>
      <c r="C1922" t="s">
        <v>1931</v>
      </c>
      <c r="D1922">
        <v>41240</v>
      </c>
      <c r="E1922">
        <v>41221</v>
      </c>
      <c r="F1922">
        <v>41255</v>
      </c>
      <c r="G1922">
        <v>41333</v>
      </c>
      <c r="H1922">
        <v>41282</v>
      </c>
      <c r="I1922">
        <v>41441</v>
      </c>
      <c r="J1922">
        <v>41265</v>
      </c>
      <c r="K1922">
        <v>41655</v>
      </c>
      <c r="L1922">
        <v>41933</v>
      </c>
      <c r="M1922">
        <v>42369</v>
      </c>
      <c r="N1922">
        <v>42733</v>
      </c>
      <c r="O1922">
        <f>INDEX([1]Opioid_prescription_amounts!$C$2:$E$3144,MATCH(B1922,[1]Opioid_prescription_amounts!$C$2:$C$3144,0),2)</f>
        <v>1304.4000000000001</v>
      </c>
      <c r="P1922">
        <f>INDEX([1]Opioid_prescription_amounts!$C$2:$E$3144,MATCH(B1922,[1]Opioid_prescription_amounts!$C$2:$C$3144,0),3)</f>
        <v>1375.4</v>
      </c>
      <c r="Q1922" t="s">
        <v>1931</v>
      </c>
    </row>
    <row r="1923" spans="2:17" x14ac:dyDescent="0.25">
      <c r="B1923" t="str">
        <f t="shared" si="32"/>
        <v>Duplin</v>
      </c>
      <c r="C1923" t="s">
        <v>1932</v>
      </c>
      <c r="D1923">
        <v>58505</v>
      </c>
      <c r="E1923">
        <v>58399</v>
      </c>
      <c r="F1923">
        <v>58650</v>
      </c>
      <c r="G1923">
        <v>59201</v>
      </c>
      <c r="H1923">
        <v>59443</v>
      </c>
      <c r="I1923">
        <v>59328</v>
      </c>
      <c r="J1923">
        <v>59442</v>
      </c>
      <c r="K1923">
        <v>58892</v>
      </c>
      <c r="L1923">
        <v>59260</v>
      </c>
      <c r="M1923">
        <v>58862</v>
      </c>
      <c r="N1923">
        <v>58856</v>
      </c>
      <c r="O1923">
        <f>INDEX([1]Opioid_prescription_amounts!$C$2:$E$3144,MATCH(B1923,[1]Opioid_prescription_amounts!$C$2:$C$3144,0),2)</f>
        <v>642.1</v>
      </c>
      <c r="P1923">
        <f>INDEX([1]Opioid_prescription_amounts!$C$2:$E$3144,MATCH(B1923,[1]Opioid_prescription_amounts!$C$2:$C$3144,0),3)</f>
        <v>653.9</v>
      </c>
      <c r="Q1923" t="s">
        <v>1932</v>
      </c>
    </row>
    <row r="1924" spans="2:17" x14ac:dyDescent="0.25">
      <c r="B1924" t="str">
        <f t="shared" ref="B1924:B1987" si="33">LEFT(C1924,(FIND("County",C1924)-2))</f>
        <v>Durham</v>
      </c>
      <c r="C1924" t="s">
        <v>1933</v>
      </c>
      <c r="D1924">
        <v>267587</v>
      </c>
      <c r="E1924">
        <v>269999</v>
      </c>
      <c r="F1924">
        <v>271354</v>
      </c>
      <c r="G1924">
        <v>276543</v>
      </c>
      <c r="H1924">
        <v>282668</v>
      </c>
      <c r="I1924">
        <v>288759</v>
      </c>
      <c r="J1924">
        <v>295199</v>
      </c>
      <c r="K1924">
        <v>300755</v>
      </c>
      <c r="L1924">
        <v>307705</v>
      </c>
      <c r="M1924">
        <v>311888</v>
      </c>
      <c r="N1924">
        <v>316739</v>
      </c>
      <c r="O1924">
        <f>INDEX([1]Opioid_prescription_amounts!$C$2:$E$3144,MATCH(B1924,[1]Opioid_prescription_amounts!$C$2:$C$3144,0),2)</f>
        <v>649.70000000000005</v>
      </c>
      <c r="P1924">
        <f>INDEX([1]Opioid_prescription_amounts!$C$2:$E$3144,MATCH(B1924,[1]Opioid_prescription_amounts!$C$2:$C$3144,0),3)</f>
        <v>455.4</v>
      </c>
      <c r="Q1924" t="s">
        <v>1933</v>
      </c>
    </row>
    <row r="1925" spans="2:17" x14ac:dyDescent="0.25">
      <c r="B1925" t="str">
        <f t="shared" si="33"/>
        <v>Edgecombe</v>
      </c>
      <c r="C1925" t="s">
        <v>1934</v>
      </c>
      <c r="D1925">
        <v>56552</v>
      </c>
      <c r="E1925">
        <v>56546</v>
      </c>
      <c r="F1925">
        <v>56626</v>
      </c>
      <c r="G1925">
        <v>56052</v>
      </c>
      <c r="H1925">
        <v>55682</v>
      </c>
      <c r="I1925">
        <v>55435</v>
      </c>
      <c r="J1925">
        <v>54875</v>
      </c>
      <c r="K1925">
        <v>53744</v>
      </c>
      <c r="L1925">
        <v>53277</v>
      </c>
      <c r="M1925">
        <v>52757</v>
      </c>
      <c r="N1925">
        <v>52005</v>
      </c>
      <c r="O1925">
        <f>INDEX([1]Opioid_prescription_amounts!$C$2:$E$3144,MATCH(B1925,[1]Opioid_prescription_amounts!$C$2:$C$3144,0),2)</f>
        <v>369.3</v>
      </c>
      <c r="P1925">
        <f>INDEX([1]Opioid_prescription_amounts!$C$2:$E$3144,MATCH(B1925,[1]Opioid_prescription_amounts!$C$2:$C$3144,0),3)</f>
        <v>382.3</v>
      </c>
      <c r="Q1925" t="s">
        <v>1934</v>
      </c>
    </row>
    <row r="1926" spans="2:17" x14ac:dyDescent="0.25">
      <c r="B1926" t="str">
        <f t="shared" si="33"/>
        <v>Forsyth</v>
      </c>
      <c r="C1926" t="s">
        <v>1935</v>
      </c>
      <c r="D1926">
        <v>350670</v>
      </c>
      <c r="E1926">
        <v>350649</v>
      </c>
      <c r="F1926">
        <v>351393</v>
      </c>
      <c r="G1926">
        <v>354514</v>
      </c>
      <c r="H1926">
        <v>357628</v>
      </c>
      <c r="I1926">
        <v>360657</v>
      </c>
      <c r="J1926">
        <v>364537</v>
      </c>
      <c r="K1926">
        <v>367348</v>
      </c>
      <c r="L1926">
        <v>371157</v>
      </c>
      <c r="M1926">
        <v>375724</v>
      </c>
      <c r="N1926">
        <v>379099</v>
      </c>
      <c r="O1926">
        <f>INDEX([1]Opioid_prescription_amounts!$C$2:$E$3144,MATCH(B1926,[1]Opioid_prescription_amounts!$C$2:$C$3144,0),2)</f>
        <v>615.4</v>
      </c>
      <c r="P1926">
        <f>INDEX([1]Opioid_prescription_amounts!$C$2:$E$3144,MATCH(B1926,[1]Opioid_prescription_amounts!$C$2:$C$3144,0),3)</f>
        <v>472.6</v>
      </c>
      <c r="Q1926" t="s">
        <v>1935</v>
      </c>
    </row>
    <row r="1927" spans="2:17" x14ac:dyDescent="0.25">
      <c r="B1927" t="str">
        <f t="shared" si="33"/>
        <v>Franklin</v>
      </c>
      <c r="C1927" t="s">
        <v>1936</v>
      </c>
      <c r="D1927">
        <v>60619</v>
      </c>
      <c r="E1927">
        <v>60553</v>
      </c>
      <c r="F1927">
        <v>60818</v>
      </c>
      <c r="G1927">
        <v>60927</v>
      </c>
      <c r="H1927">
        <v>61392</v>
      </c>
      <c r="I1927">
        <v>62065</v>
      </c>
      <c r="J1927">
        <v>62689</v>
      </c>
      <c r="K1927">
        <v>63630</v>
      </c>
      <c r="L1927">
        <v>64596</v>
      </c>
      <c r="M1927">
        <v>66033</v>
      </c>
      <c r="N1927">
        <v>67560</v>
      </c>
      <c r="O1927">
        <f>INDEX([1]Opioid_prescription_amounts!$C$2:$E$3144,MATCH(B1927,[1]Opioid_prescription_amounts!$C$2:$C$3144,0),2)</f>
        <v>1536.5</v>
      </c>
      <c r="P1927">
        <f>INDEX([1]Opioid_prescription_amounts!$C$2:$E$3144,MATCH(B1927,[1]Opioid_prescription_amounts!$C$2:$C$3144,0),3)</f>
        <v>1934.2</v>
      </c>
      <c r="Q1927" t="s">
        <v>1936</v>
      </c>
    </row>
    <row r="1928" spans="2:17" x14ac:dyDescent="0.25">
      <c r="B1928" t="str">
        <f t="shared" si="33"/>
        <v>Gaston</v>
      </c>
      <c r="C1928" t="s">
        <v>1937</v>
      </c>
      <c r="D1928">
        <v>206086</v>
      </c>
      <c r="E1928">
        <v>206094</v>
      </c>
      <c r="F1928">
        <v>206105</v>
      </c>
      <c r="G1928">
        <v>206861</v>
      </c>
      <c r="H1928">
        <v>207902</v>
      </c>
      <c r="I1928">
        <v>209228</v>
      </c>
      <c r="J1928">
        <v>210573</v>
      </c>
      <c r="K1928">
        <v>212971</v>
      </c>
      <c r="L1928">
        <v>216716</v>
      </c>
      <c r="M1928">
        <v>219819</v>
      </c>
      <c r="N1928">
        <v>222846</v>
      </c>
      <c r="O1928">
        <f>INDEX([1]Opioid_prescription_amounts!$C$2:$E$3144,MATCH(B1928,[1]Opioid_prescription_amounts!$C$2:$C$3144,0),2)</f>
        <v>1118.8</v>
      </c>
      <c r="P1928">
        <f>INDEX([1]Opioid_prescription_amounts!$C$2:$E$3144,MATCH(B1928,[1]Opioid_prescription_amounts!$C$2:$C$3144,0),3)</f>
        <v>1114.8</v>
      </c>
      <c r="Q1928" t="s">
        <v>1937</v>
      </c>
    </row>
    <row r="1929" spans="2:17" x14ac:dyDescent="0.25">
      <c r="B1929" t="str">
        <f t="shared" si="33"/>
        <v>Gates</v>
      </c>
      <c r="C1929" t="s">
        <v>1938</v>
      </c>
      <c r="D1929">
        <v>12197</v>
      </c>
      <c r="E1929">
        <v>12184</v>
      </c>
      <c r="F1929">
        <v>12165</v>
      </c>
      <c r="G1929">
        <v>12041</v>
      </c>
      <c r="H1929">
        <v>11889</v>
      </c>
      <c r="I1929">
        <v>11701</v>
      </c>
      <c r="J1929">
        <v>11631</v>
      </c>
      <c r="K1929">
        <v>11529</v>
      </c>
      <c r="L1929">
        <v>11567</v>
      </c>
      <c r="M1929">
        <v>11515</v>
      </c>
      <c r="N1929">
        <v>11573</v>
      </c>
      <c r="O1929" t="str">
        <f>INDEX([1]Opioid_prescription_amounts!$C$2:$E$3144,MATCH(B1929,[1]Opioid_prescription_amounts!$C$2:$C$3144,0),2)</f>
        <v>N/A</v>
      </c>
      <c r="P1929">
        <f>INDEX([1]Opioid_prescription_amounts!$C$2:$E$3144,MATCH(B1929,[1]Opioid_prescription_amounts!$C$2:$C$3144,0),3)</f>
        <v>59.4</v>
      </c>
      <c r="Q1929" t="s">
        <v>1938</v>
      </c>
    </row>
    <row r="1930" spans="2:17" x14ac:dyDescent="0.25">
      <c r="B1930" t="str">
        <f t="shared" si="33"/>
        <v>Graham</v>
      </c>
      <c r="C1930" t="s">
        <v>1939</v>
      </c>
      <c r="D1930">
        <v>8861</v>
      </c>
      <c r="E1930">
        <v>8861</v>
      </c>
      <c r="F1930">
        <v>8870</v>
      </c>
      <c r="G1930">
        <v>8814</v>
      </c>
      <c r="H1930">
        <v>8709</v>
      </c>
      <c r="I1930">
        <v>8722</v>
      </c>
      <c r="J1930">
        <v>8624</v>
      </c>
      <c r="K1930">
        <v>8598</v>
      </c>
      <c r="L1930">
        <v>8545</v>
      </c>
      <c r="M1930">
        <v>8534</v>
      </c>
      <c r="N1930">
        <v>8484</v>
      </c>
      <c r="O1930">
        <f>INDEX([1]Opioid_prescription_amounts!$C$2:$E$3144,MATCH(B1930,[1]Opioid_prescription_amounts!$C$2:$C$3144,0),2)</f>
        <v>2404.3000000000002</v>
      </c>
      <c r="P1930">
        <f>INDEX([1]Opioid_prescription_amounts!$C$2:$E$3144,MATCH(B1930,[1]Opioid_prescription_amounts!$C$2:$C$3144,0),3)</f>
        <v>1580.7</v>
      </c>
      <c r="Q1930" t="s">
        <v>1939</v>
      </c>
    </row>
    <row r="1931" spans="2:17" x14ac:dyDescent="0.25">
      <c r="B1931" t="str">
        <f t="shared" si="33"/>
        <v>Granville</v>
      </c>
      <c r="C1931" t="s">
        <v>1940</v>
      </c>
      <c r="D1931">
        <v>59916</v>
      </c>
      <c r="E1931">
        <v>57531</v>
      </c>
      <c r="F1931">
        <v>57665</v>
      </c>
      <c r="G1931">
        <v>57489</v>
      </c>
      <c r="H1931">
        <v>57550</v>
      </c>
      <c r="I1931">
        <v>57759</v>
      </c>
      <c r="J1931">
        <v>57999</v>
      </c>
      <c r="K1931">
        <v>58182</v>
      </c>
      <c r="L1931">
        <v>58699</v>
      </c>
      <c r="M1931">
        <v>59374</v>
      </c>
      <c r="N1931">
        <v>60115</v>
      </c>
      <c r="O1931">
        <f>INDEX([1]Opioid_prescription_amounts!$C$2:$E$3144,MATCH(B1931,[1]Opioid_prescription_amounts!$C$2:$C$3144,0),2)</f>
        <v>698.9</v>
      </c>
      <c r="P1931">
        <f>INDEX([1]Opioid_prescription_amounts!$C$2:$E$3144,MATCH(B1931,[1]Opioid_prescription_amounts!$C$2:$C$3144,0),3)</f>
        <v>815.8</v>
      </c>
      <c r="Q1931" t="s">
        <v>1940</v>
      </c>
    </row>
    <row r="1932" spans="2:17" x14ac:dyDescent="0.25">
      <c r="B1932" t="str">
        <f t="shared" si="33"/>
        <v>Greene</v>
      </c>
      <c r="C1932" t="s">
        <v>1941</v>
      </c>
      <c r="D1932">
        <v>21362</v>
      </c>
      <c r="E1932">
        <v>21353</v>
      </c>
      <c r="F1932">
        <v>21259</v>
      </c>
      <c r="G1932">
        <v>21514</v>
      </c>
      <c r="H1932">
        <v>21194</v>
      </c>
      <c r="I1932">
        <v>21016</v>
      </c>
      <c r="J1932">
        <v>21018</v>
      </c>
      <c r="K1932">
        <v>20952</v>
      </c>
      <c r="L1932">
        <v>21080</v>
      </c>
      <c r="M1932">
        <v>20980</v>
      </c>
      <c r="N1932">
        <v>21012</v>
      </c>
      <c r="O1932">
        <f>INDEX([1]Opioid_prescription_amounts!$C$2:$E$3144,MATCH(B1932,[1]Opioid_prescription_amounts!$C$2:$C$3144,0),2)</f>
        <v>175</v>
      </c>
      <c r="P1932">
        <f>INDEX([1]Opioid_prescription_amounts!$C$2:$E$3144,MATCH(B1932,[1]Opioid_prescription_amounts!$C$2:$C$3144,0),3)</f>
        <v>309.3</v>
      </c>
      <c r="Q1932" t="s">
        <v>1941</v>
      </c>
    </row>
    <row r="1933" spans="2:17" x14ac:dyDescent="0.25">
      <c r="B1933" t="str">
        <f t="shared" si="33"/>
        <v>Guilford</v>
      </c>
      <c r="C1933" t="s">
        <v>1942</v>
      </c>
      <c r="D1933">
        <v>488406</v>
      </c>
      <c r="E1933">
        <v>488421</v>
      </c>
      <c r="F1933">
        <v>489589</v>
      </c>
      <c r="G1933">
        <v>494891</v>
      </c>
      <c r="H1933">
        <v>500471</v>
      </c>
      <c r="I1933">
        <v>506401</v>
      </c>
      <c r="J1933">
        <v>512275</v>
      </c>
      <c r="K1933">
        <v>517414</v>
      </c>
      <c r="L1933">
        <v>525055</v>
      </c>
      <c r="M1933">
        <v>529496</v>
      </c>
      <c r="N1933">
        <v>533670</v>
      </c>
      <c r="O1933">
        <f>INDEX([1]Opioid_prescription_amounts!$C$2:$E$3144,MATCH(B1933,[1]Opioid_prescription_amounts!$C$2:$C$3144,0),2)</f>
        <v>715.8</v>
      </c>
      <c r="P1933">
        <f>INDEX([1]Opioid_prescription_amounts!$C$2:$E$3144,MATCH(B1933,[1]Opioid_prescription_amounts!$C$2:$C$3144,0),3)</f>
        <v>686.3</v>
      </c>
      <c r="Q1933" t="s">
        <v>1942</v>
      </c>
    </row>
    <row r="1934" spans="2:17" x14ac:dyDescent="0.25">
      <c r="B1934" t="str">
        <f t="shared" si="33"/>
        <v>Halifax</v>
      </c>
      <c r="C1934" t="s">
        <v>1943</v>
      </c>
      <c r="D1934">
        <v>54691</v>
      </c>
      <c r="E1934">
        <v>54627</v>
      </c>
      <c r="F1934">
        <v>54474</v>
      </c>
      <c r="G1934">
        <v>54110</v>
      </c>
      <c r="H1934">
        <v>53733</v>
      </c>
      <c r="I1934">
        <v>53188</v>
      </c>
      <c r="J1934">
        <v>52839</v>
      </c>
      <c r="K1934">
        <v>52178</v>
      </c>
      <c r="L1934">
        <v>51811</v>
      </c>
      <c r="M1934">
        <v>51282</v>
      </c>
      <c r="N1934">
        <v>50574</v>
      </c>
      <c r="O1934">
        <f>INDEX([1]Opioid_prescription_amounts!$C$2:$E$3144,MATCH(B1934,[1]Opioid_prescription_amounts!$C$2:$C$3144,0),2)</f>
        <v>943.9</v>
      </c>
      <c r="P1934">
        <f>INDEX([1]Opioid_prescription_amounts!$C$2:$E$3144,MATCH(B1934,[1]Opioid_prescription_amounts!$C$2:$C$3144,0),3)</f>
        <v>1061.2</v>
      </c>
      <c r="Q1934" t="s">
        <v>1943</v>
      </c>
    </row>
    <row r="1935" spans="2:17" x14ac:dyDescent="0.25">
      <c r="B1935" t="str">
        <f t="shared" si="33"/>
        <v>Harnett</v>
      </c>
      <c r="C1935" t="s">
        <v>1944</v>
      </c>
      <c r="D1935">
        <v>114678</v>
      </c>
      <c r="E1935">
        <v>114681</v>
      </c>
      <c r="F1935">
        <v>115742</v>
      </c>
      <c r="G1935">
        <v>119158</v>
      </c>
      <c r="H1935">
        <v>122197</v>
      </c>
      <c r="I1935">
        <v>125032</v>
      </c>
      <c r="J1935">
        <v>126704</v>
      </c>
      <c r="K1935">
        <v>128027</v>
      </c>
      <c r="L1935">
        <v>130631</v>
      </c>
      <c r="M1935">
        <v>132229</v>
      </c>
      <c r="N1935">
        <v>134214</v>
      </c>
      <c r="O1935">
        <f>INDEX([1]Opioid_prescription_amounts!$C$2:$E$3144,MATCH(B1935,[1]Opioid_prescription_amounts!$C$2:$C$3144,0),2)</f>
        <v>721.9</v>
      </c>
      <c r="P1935">
        <f>INDEX([1]Opioid_prescription_amounts!$C$2:$E$3144,MATCH(B1935,[1]Opioid_prescription_amounts!$C$2:$C$3144,0),3)</f>
        <v>828.9</v>
      </c>
      <c r="Q1935" t="s">
        <v>1944</v>
      </c>
    </row>
    <row r="1936" spans="2:17" x14ac:dyDescent="0.25">
      <c r="B1936" t="str">
        <f t="shared" si="33"/>
        <v>Haywood</v>
      </c>
      <c r="C1936" t="s">
        <v>1945</v>
      </c>
      <c r="D1936">
        <v>59036</v>
      </c>
      <c r="E1936">
        <v>59031</v>
      </c>
      <c r="F1936">
        <v>58935</v>
      </c>
      <c r="G1936">
        <v>58722</v>
      </c>
      <c r="H1936">
        <v>58642</v>
      </c>
      <c r="I1936">
        <v>58966</v>
      </c>
      <c r="J1936">
        <v>59134</v>
      </c>
      <c r="K1936">
        <v>59636</v>
      </c>
      <c r="L1936">
        <v>60389</v>
      </c>
      <c r="M1936">
        <v>61036</v>
      </c>
      <c r="N1936">
        <v>61971</v>
      </c>
      <c r="O1936">
        <f>INDEX([1]Opioid_prescription_amounts!$C$2:$E$3144,MATCH(B1936,[1]Opioid_prescription_amounts!$C$2:$C$3144,0),2)</f>
        <v>929.6</v>
      </c>
      <c r="P1936">
        <f>INDEX([1]Opioid_prescription_amounts!$C$2:$E$3144,MATCH(B1936,[1]Opioid_prescription_amounts!$C$2:$C$3144,0),3)</f>
        <v>833.1</v>
      </c>
      <c r="Q1936" t="s">
        <v>1945</v>
      </c>
    </row>
    <row r="1937" spans="2:17" x14ac:dyDescent="0.25">
      <c r="B1937" t="str">
        <f t="shared" si="33"/>
        <v>Henderson</v>
      </c>
      <c r="C1937" t="s">
        <v>1946</v>
      </c>
      <c r="D1937">
        <v>106740</v>
      </c>
      <c r="E1937">
        <v>106713</v>
      </c>
      <c r="F1937">
        <v>106887</v>
      </c>
      <c r="G1937">
        <v>107359</v>
      </c>
      <c r="H1937">
        <v>107768</v>
      </c>
      <c r="I1937">
        <v>108885</v>
      </c>
      <c r="J1937">
        <v>110270</v>
      </c>
      <c r="K1937">
        <v>111926</v>
      </c>
      <c r="L1937">
        <v>113723</v>
      </c>
      <c r="M1937">
        <v>115457</v>
      </c>
      <c r="N1937">
        <v>116748</v>
      </c>
      <c r="O1937" t="str">
        <f>INDEX([1]Opioid_prescription_amounts!$C$2:$E$3144,MATCH(B1937,[1]Opioid_prescription_amounts!$C$2:$C$3144,0),2)</f>
        <v>N/A</v>
      </c>
      <c r="P1937">
        <f>INDEX([1]Opioid_prescription_amounts!$C$2:$E$3144,MATCH(B1937,[1]Opioid_prescription_amounts!$C$2:$C$3144,0),3)</f>
        <v>16.399999999999999</v>
      </c>
      <c r="Q1937" t="s">
        <v>1946</v>
      </c>
    </row>
    <row r="1938" spans="2:17" x14ac:dyDescent="0.25">
      <c r="B1938" t="str">
        <f t="shared" si="33"/>
        <v>Hertford</v>
      </c>
      <c r="C1938" t="s">
        <v>1947</v>
      </c>
      <c r="D1938">
        <v>24669</v>
      </c>
      <c r="E1938">
        <v>24677</v>
      </c>
      <c r="F1938">
        <v>24763</v>
      </c>
      <c r="G1938">
        <v>24712</v>
      </c>
      <c r="H1938">
        <v>24600</v>
      </c>
      <c r="I1938">
        <v>24577</v>
      </c>
      <c r="J1938">
        <v>24582</v>
      </c>
      <c r="K1938">
        <v>24380</v>
      </c>
      <c r="L1938">
        <v>24216</v>
      </c>
      <c r="M1938">
        <v>23926</v>
      </c>
      <c r="N1938">
        <v>23659</v>
      </c>
      <c r="O1938">
        <f>INDEX([1]Opioid_prescription_amounts!$C$2:$E$3144,MATCH(B1938,[1]Opioid_prescription_amounts!$C$2:$C$3144,0),2)</f>
        <v>1137.4000000000001</v>
      </c>
      <c r="P1938">
        <f>INDEX([1]Opioid_prescription_amounts!$C$2:$E$3144,MATCH(B1938,[1]Opioid_prescription_amounts!$C$2:$C$3144,0),3)</f>
        <v>1224.4000000000001</v>
      </c>
      <c r="Q1938" t="s">
        <v>1947</v>
      </c>
    </row>
    <row r="1939" spans="2:17" x14ac:dyDescent="0.25">
      <c r="B1939" t="str">
        <f t="shared" si="33"/>
        <v>Hoke</v>
      </c>
      <c r="C1939" t="s">
        <v>1948</v>
      </c>
      <c r="D1939">
        <v>46952</v>
      </c>
      <c r="E1939">
        <v>46890</v>
      </c>
      <c r="F1939">
        <v>47496</v>
      </c>
      <c r="G1939">
        <v>49463</v>
      </c>
      <c r="H1939">
        <v>50478</v>
      </c>
      <c r="I1939">
        <v>51156</v>
      </c>
      <c r="J1939">
        <v>51588</v>
      </c>
      <c r="K1939">
        <v>52728</v>
      </c>
      <c r="L1939">
        <v>52973</v>
      </c>
      <c r="M1939">
        <v>54141</v>
      </c>
      <c r="N1939">
        <v>54764</v>
      </c>
      <c r="O1939">
        <f>INDEX([1]Opioid_prescription_amounts!$C$2:$E$3144,MATCH(B1939,[1]Opioid_prescription_amounts!$C$2:$C$3144,0),2)</f>
        <v>262.8</v>
      </c>
      <c r="P1939">
        <f>INDEX([1]Opioid_prescription_amounts!$C$2:$E$3144,MATCH(B1939,[1]Opioid_prescription_amounts!$C$2:$C$3144,0),3)</f>
        <v>636.6</v>
      </c>
      <c r="Q1939" t="s">
        <v>1948</v>
      </c>
    </row>
    <row r="1940" spans="2:17" x14ac:dyDescent="0.25">
      <c r="B1940" t="str">
        <f t="shared" si="33"/>
        <v>Hyde</v>
      </c>
      <c r="C1940" t="s">
        <v>1949</v>
      </c>
      <c r="D1940">
        <v>5810</v>
      </c>
      <c r="E1940">
        <v>5817</v>
      </c>
      <c r="F1940">
        <v>5811</v>
      </c>
      <c r="G1940">
        <v>5796</v>
      </c>
      <c r="H1940">
        <v>5687</v>
      </c>
      <c r="I1940">
        <v>5652</v>
      </c>
      <c r="J1940">
        <v>5598</v>
      </c>
      <c r="K1940">
        <v>5428</v>
      </c>
      <c r="L1940">
        <v>5440</v>
      </c>
      <c r="M1940">
        <v>5267</v>
      </c>
      <c r="N1940">
        <v>5230</v>
      </c>
      <c r="O1940" t="str">
        <f>INDEX([1]Opioid_prescription_amounts!$C$2:$E$3144,MATCH(B1940,[1]Opioid_prescription_amounts!$C$2:$C$3144,0),2)</f>
        <v>N/A</v>
      </c>
      <c r="P1940">
        <f>INDEX([1]Opioid_prescription_amounts!$C$2:$E$3144,MATCH(B1940,[1]Opioid_prescription_amounts!$C$2:$C$3144,0),3)</f>
        <v>1047.5</v>
      </c>
      <c r="Q1940" t="s">
        <v>1949</v>
      </c>
    </row>
    <row r="1941" spans="2:17" x14ac:dyDescent="0.25">
      <c r="B1941" t="str">
        <f t="shared" si="33"/>
        <v>Iredell</v>
      </c>
      <c r="C1941" t="s">
        <v>1950</v>
      </c>
      <c r="D1941">
        <v>159437</v>
      </c>
      <c r="E1941">
        <v>159451</v>
      </c>
      <c r="F1941">
        <v>159768</v>
      </c>
      <c r="G1941">
        <v>161018</v>
      </c>
      <c r="H1941">
        <v>162664</v>
      </c>
      <c r="I1941">
        <v>164582</v>
      </c>
      <c r="J1941">
        <v>166514</v>
      </c>
      <c r="K1941">
        <v>169497</v>
      </c>
      <c r="L1941">
        <v>172552</v>
      </c>
      <c r="M1941">
        <v>175628</v>
      </c>
      <c r="N1941">
        <v>178435</v>
      </c>
      <c r="O1941">
        <f>INDEX([1]Opioid_prescription_amounts!$C$2:$E$3144,MATCH(B1941,[1]Opioid_prescription_amounts!$C$2:$C$3144,0),2)</f>
        <v>1207</v>
      </c>
      <c r="P1941">
        <f>INDEX([1]Opioid_prescription_amounts!$C$2:$E$3144,MATCH(B1941,[1]Opioid_prescription_amounts!$C$2:$C$3144,0),3)</f>
        <v>1088.7</v>
      </c>
      <c r="Q1941" t="s">
        <v>1950</v>
      </c>
    </row>
    <row r="1942" spans="2:17" x14ac:dyDescent="0.25">
      <c r="B1942" t="str">
        <f t="shared" si="33"/>
        <v>Jackson</v>
      </c>
      <c r="C1942" t="s">
        <v>1951</v>
      </c>
      <c r="D1942">
        <v>40271</v>
      </c>
      <c r="E1942">
        <v>40261</v>
      </c>
      <c r="F1942">
        <v>40357</v>
      </c>
      <c r="G1942">
        <v>40223</v>
      </c>
      <c r="H1942">
        <v>40617</v>
      </c>
      <c r="I1942">
        <v>40984</v>
      </c>
      <c r="J1942">
        <v>40907</v>
      </c>
      <c r="K1942">
        <v>41281</v>
      </c>
      <c r="L1942">
        <v>42573</v>
      </c>
      <c r="M1942">
        <v>43192</v>
      </c>
      <c r="N1942">
        <v>43327</v>
      </c>
      <c r="O1942">
        <f>INDEX([1]Opioid_prescription_amounts!$C$2:$E$3144,MATCH(B1942,[1]Opioid_prescription_amounts!$C$2:$C$3144,0),2)</f>
        <v>1026.8</v>
      </c>
      <c r="P1942">
        <f>INDEX([1]Opioid_prescription_amounts!$C$2:$E$3144,MATCH(B1942,[1]Opioid_prescription_amounts!$C$2:$C$3144,0),3)</f>
        <v>902.1</v>
      </c>
      <c r="Q1942" t="s">
        <v>1951</v>
      </c>
    </row>
    <row r="1943" spans="2:17" x14ac:dyDescent="0.25">
      <c r="B1943" t="str">
        <f t="shared" si="33"/>
        <v>Johnston</v>
      </c>
      <c r="C1943" t="s">
        <v>1952</v>
      </c>
      <c r="D1943">
        <v>168878</v>
      </c>
      <c r="E1943">
        <v>168877</v>
      </c>
      <c r="F1943">
        <v>169681</v>
      </c>
      <c r="G1943">
        <v>172440</v>
      </c>
      <c r="H1943">
        <v>174400</v>
      </c>
      <c r="I1943">
        <v>177256</v>
      </c>
      <c r="J1943">
        <v>180758</v>
      </c>
      <c r="K1943">
        <v>185135</v>
      </c>
      <c r="L1943">
        <v>190868</v>
      </c>
      <c r="M1943">
        <v>196423</v>
      </c>
      <c r="N1943">
        <v>202675</v>
      </c>
      <c r="O1943">
        <f>INDEX([1]Opioid_prescription_amounts!$C$2:$E$3144,MATCH(B1943,[1]Opioid_prescription_amounts!$C$2:$C$3144,0),2)</f>
        <v>577.6</v>
      </c>
      <c r="P1943">
        <f>INDEX([1]Opioid_prescription_amounts!$C$2:$E$3144,MATCH(B1943,[1]Opioid_prescription_amounts!$C$2:$C$3144,0),3)</f>
        <v>608.20000000000005</v>
      </c>
      <c r="Q1943" t="s">
        <v>1952</v>
      </c>
    </row>
    <row r="1944" spans="2:17" x14ac:dyDescent="0.25">
      <c r="B1944" t="str">
        <f t="shared" si="33"/>
        <v>Jones</v>
      </c>
      <c r="C1944" t="s">
        <v>1953</v>
      </c>
      <c r="D1944">
        <v>10153</v>
      </c>
      <c r="E1944">
        <v>10167</v>
      </c>
      <c r="F1944">
        <v>10143</v>
      </c>
      <c r="G1944">
        <v>10059</v>
      </c>
      <c r="H1944">
        <v>10069</v>
      </c>
      <c r="I1944">
        <v>10005</v>
      </c>
      <c r="J1944">
        <v>9851</v>
      </c>
      <c r="K1944">
        <v>9785</v>
      </c>
      <c r="L1944">
        <v>9602</v>
      </c>
      <c r="M1944">
        <v>9602</v>
      </c>
      <c r="N1944">
        <v>9637</v>
      </c>
      <c r="O1944">
        <f>INDEX([1]Opioid_prescription_amounts!$C$2:$E$3144,MATCH(B1944,[1]Opioid_prescription_amounts!$C$2:$C$3144,0),2)</f>
        <v>518</v>
      </c>
      <c r="P1944">
        <f>INDEX([1]Opioid_prescription_amounts!$C$2:$E$3144,MATCH(B1944,[1]Opioid_prescription_amounts!$C$2:$C$3144,0),3)</f>
        <v>626.79999999999995</v>
      </c>
      <c r="Q1944" t="s">
        <v>1953</v>
      </c>
    </row>
    <row r="1945" spans="2:17" x14ac:dyDescent="0.25">
      <c r="B1945" t="str">
        <f t="shared" si="33"/>
        <v>Lee</v>
      </c>
      <c r="C1945" t="s">
        <v>1954</v>
      </c>
      <c r="D1945">
        <v>57866</v>
      </c>
      <c r="E1945">
        <v>57858</v>
      </c>
      <c r="F1945">
        <v>57886</v>
      </c>
      <c r="G1945">
        <v>58539</v>
      </c>
      <c r="H1945">
        <v>59259</v>
      </c>
      <c r="I1945">
        <v>59785</v>
      </c>
      <c r="J1945">
        <v>59430</v>
      </c>
      <c r="K1945">
        <v>59440</v>
      </c>
      <c r="L1945">
        <v>59737</v>
      </c>
      <c r="M1945">
        <v>60567</v>
      </c>
      <c r="N1945">
        <v>61452</v>
      </c>
      <c r="O1945">
        <f>INDEX([1]Opioid_prescription_amounts!$C$2:$E$3144,MATCH(B1945,[1]Opioid_prescription_amounts!$C$2:$C$3144,0),2)</f>
        <v>502.1</v>
      </c>
      <c r="P1945">
        <f>INDEX([1]Opioid_prescription_amounts!$C$2:$E$3144,MATCH(B1945,[1]Opioid_prescription_amounts!$C$2:$C$3144,0),3)</f>
        <v>404.4</v>
      </c>
      <c r="Q1945" t="s">
        <v>1954</v>
      </c>
    </row>
    <row r="1946" spans="2:17" x14ac:dyDescent="0.25">
      <c r="B1946" t="str">
        <f t="shared" si="33"/>
        <v>Lenoir</v>
      </c>
      <c r="C1946" t="s">
        <v>1955</v>
      </c>
      <c r="D1946">
        <v>59495</v>
      </c>
      <c r="E1946">
        <v>59511</v>
      </c>
      <c r="F1946">
        <v>59492</v>
      </c>
      <c r="G1946">
        <v>59409</v>
      </c>
      <c r="H1946">
        <v>59115</v>
      </c>
      <c r="I1946">
        <v>58737</v>
      </c>
      <c r="J1946">
        <v>58261</v>
      </c>
      <c r="K1946">
        <v>57994</v>
      </c>
      <c r="L1946">
        <v>57263</v>
      </c>
      <c r="M1946">
        <v>56641</v>
      </c>
      <c r="N1946">
        <v>55976</v>
      </c>
      <c r="O1946">
        <f>INDEX([1]Opioid_prescription_amounts!$C$2:$E$3144,MATCH(B1946,[1]Opioid_prescription_amounts!$C$2:$C$3144,0),2)</f>
        <v>673</v>
      </c>
      <c r="P1946">
        <f>INDEX([1]Opioid_prescription_amounts!$C$2:$E$3144,MATCH(B1946,[1]Opioid_prescription_amounts!$C$2:$C$3144,0),3)</f>
        <v>498.6</v>
      </c>
      <c r="Q1946" t="s">
        <v>1955</v>
      </c>
    </row>
    <row r="1947" spans="2:17" x14ac:dyDescent="0.25">
      <c r="B1947" t="str">
        <f t="shared" si="33"/>
        <v>Lincoln</v>
      </c>
      <c r="C1947" t="s">
        <v>1956</v>
      </c>
      <c r="D1947">
        <v>78265</v>
      </c>
      <c r="E1947">
        <v>77985</v>
      </c>
      <c r="F1947">
        <v>78104</v>
      </c>
      <c r="G1947">
        <v>78259</v>
      </c>
      <c r="H1947">
        <v>78693</v>
      </c>
      <c r="I1947">
        <v>79081</v>
      </c>
      <c r="J1947">
        <v>79418</v>
      </c>
      <c r="K1947">
        <v>80535</v>
      </c>
      <c r="L1947">
        <v>81118</v>
      </c>
      <c r="M1947">
        <v>82365</v>
      </c>
      <c r="N1947">
        <v>83770</v>
      </c>
      <c r="O1947">
        <f>INDEX([1]Opioid_prescription_amounts!$C$2:$E$3144,MATCH(B1947,[1]Opioid_prescription_amounts!$C$2:$C$3144,0),2)</f>
        <v>224.3</v>
      </c>
      <c r="P1947">
        <f>INDEX([1]Opioid_prescription_amounts!$C$2:$E$3144,MATCH(B1947,[1]Opioid_prescription_amounts!$C$2:$C$3144,0),3)</f>
        <v>520.6</v>
      </c>
      <c r="Q1947" t="s">
        <v>1956</v>
      </c>
    </row>
    <row r="1948" spans="2:17" x14ac:dyDescent="0.25">
      <c r="B1948" t="str">
        <f t="shared" si="33"/>
        <v>McDowell</v>
      </c>
      <c r="C1948" t="s">
        <v>1957</v>
      </c>
      <c r="D1948">
        <v>44996</v>
      </c>
      <c r="E1948">
        <v>44996</v>
      </c>
      <c r="F1948">
        <v>45098</v>
      </c>
      <c r="G1948">
        <v>45051</v>
      </c>
      <c r="H1948">
        <v>45003</v>
      </c>
      <c r="I1948">
        <v>45031</v>
      </c>
      <c r="J1948">
        <v>45018</v>
      </c>
      <c r="K1948">
        <v>44976</v>
      </c>
      <c r="L1948">
        <v>44882</v>
      </c>
      <c r="M1948">
        <v>45164</v>
      </c>
      <c r="N1948">
        <v>45507</v>
      </c>
      <c r="O1948">
        <f>INDEX([1]Opioid_prescription_amounts!$C$2:$E$3144,MATCH(B1948,[1]Opioid_prescription_amounts!$C$2:$C$3144,0),2)</f>
        <v>775.3</v>
      </c>
      <c r="P1948">
        <f>INDEX([1]Opioid_prescription_amounts!$C$2:$E$3144,MATCH(B1948,[1]Opioid_prescription_amounts!$C$2:$C$3144,0),3)</f>
        <v>798.6</v>
      </c>
      <c r="Q1948" t="s">
        <v>1957</v>
      </c>
    </row>
    <row r="1949" spans="2:17" x14ac:dyDescent="0.25">
      <c r="B1949" t="str">
        <f t="shared" si="33"/>
        <v>Macon</v>
      </c>
      <c r="C1949" t="s">
        <v>1958</v>
      </c>
      <c r="D1949">
        <v>33922</v>
      </c>
      <c r="E1949">
        <v>33925</v>
      </c>
      <c r="F1949">
        <v>33958</v>
      </c>
      <c r="G1949">
        <v>33884</v>
      </c>
      <c r="H1949">
        <v>33803</v>
      </c>
      <c r="I1949">
        <v>33735</v>
      </c>
      <c r="J1949">
        <v>33823</v>
      </c>
      <c r="K1949">
        <v>34078</v>
      </c>
      <c r="L1949">
        <v>34241</v>
      </c>
      <c r="M1949">
        <v>34624</v>
      </c>
      <c r="N1949">
        <v>35285</v>
      </c>
      <c r="O1949">
        <f>INDEX([1]Opioid_prescription_amounts!$C$2:$E$3144,MATCH(B1949,[1]Opioid_prescription_amounts!$C$2:$C$3144,0),2)</f>
        <v>298.3</v>
      </c>
      <c r="P1949">
        <f>INDEX([1]Opioid_prescription_amounts!$C$2:$E$3144,MATCH(B1949,[1]Opioid_prescription_amounts!$C$2:$C$3144,0),3)</f>
        <v>426.8</v>
      </c>
      <c r="Q1949" t="s">
        <v>1958</v>
      </c>
    </row>
    <row r="1950" spans="2:17" x14ac:dyDescent="0.25">
      <c r="B1950" t="str">
        <f t="shared" si="33"/>
        <v>Madison</v>
      </c>
      <c r="C1950" t="s">
        <v>1959</v>
      </c>
      <c r="D1950">
        <v>20764</v>
      </c>
      <c r="E1950">
        <v>20784</v>
      </c>
      <c r="F1950">
        <v>20779</v>
      </c>
      <c r="G1950">
        <v>20844</v>
      </c>
      <c r="H1950">
        <v>20884</v>
      </c>
      <c r="I1950">
        <v>21149</v>
      </c>
      <c r="J1950">
        <v>21189</v>
      </c>
      <c r="K1950">
        <v>21138</v>
      </c>
      <c r="L1950">
        <v>21359</v>
      </c>
      <c r="M1950">
        <v>21577</v>
      </c>
      <c r="N1950">
        <v>21763</v>
      </c>
      <c r="O1950">
        <f>INDEX([1]Opioid_prescription_amounts!$C$2:$E$3144,MATCH(B1950,[1]Opioid_prescription_amounts!$C$2:$C$3144,0),2)</f>
        <v>985.4</v>
      </c>
      <c r="P1950">
        <f>INDEX([1]Opioid_prescription_amounts!$C$2:$E$3144,MATCH(B1950,[1]Opioid_prescription_amounts!$C$2:$C$3144,0),3)</f>
        <v>882.9</v>
      </c>
      <c r="Q1950" t="s">
        <v>1959</v>
      </c>
    </row>
    <row r="1951" spans="2:17" x14ac:dyDescent="0.25">
      <c r="B1951" t="str">
        <f t="shared" si="33"/>
        <v>Martin</v>
      </c>
      <c r="C1951" t="s">
        <v>1960</v>
      </c>
      <c r="D1951">
        <v>24505</v>
      </c>
      <c r="E1951">
        <v>24515</v>
      </c>
      <c r="F1951">
        <v>24501</v>
      </c>
      <c r="G1951">
        <v>24179</v>
      </c>
      <c r="H1951">
        <v>23841</v>
      </c>
      <c r="I1951">
        <v>23637</v>
      </c>
      <c r="J1951">
        <v>23437</v>
      </c>
      <c r="K1951">
        <v>23262</v>
      </c>
      <c r="L1951">
        <v>23122</v>
      </c>
      <c r="M1951">
        <v>22776</v>
      </c>
      <c r="N1951">
        <v>22671</v>
      </c>
      <c r="O1951">
        <f>INDEX([1]Opioid_prescription_amounts!$C$2:$E$3144,MATCH(B1951,[1]Opioid_prescription_amounts!$C$2:$C$3144,0),2)</f>
        <v>1794</v>
      </c>
      <c r="P1951">
        <f>INDEX([1]Opioid_prescription_amounts!$C$2:$E$3144,MATCH(B1951,[1]Opioid_prescription_amounts!$C$2:$C$3144,0),3)</f>
        <v>813.6</v>
      </c>
      <c r="Q1951" t="s">
        <v>1960</v>
      </c>
    </row>
    <row r="1952" spans="2:17" x14ac:dyDescent="0.25">
      <c r="B1952" t="str">
        <f t="shared" si="33"/>
        <v>Mecklenburg</v>
      </c>
      <c r="C1952" t="s">
        <v>1961</v>
      </c>
      <c r="D1952">
        <v>919628</v>
      </c>
      <c r="E1952">
        <v>919668</v>
      </c>
      <c r="F1952">
        <v>923258</v>
      </c>
      <c r="G1952">
        <v>943750</v>
      </c>
      <c r="H1952">
        <v>967083</v>
      </c>
      <c r="I1952">
        <v>990785</v>
      </c>
      <c r="J1952">
        <v>1010412</v>
      </c>
      <c r="K1952">
        <v>1033282</v>
      </c>
      <c r="L1952">
        <v>1056665</v>
      </c>
      <c r="M1952">
        <v>1077311</v>
      </c>
      <c r="N1952">
        <v>1093901</v>
      </c>
      <c r="O1952">
        <f>INDEX([1]Opioid_prescription_amounts!$C$2:$E$3144,MATCH(B1952,[1]Opioid_prescription_amounts!$C$2:$C$3144,0),2)</f>
        <v>497.3</v>
      </c>
      <c r="P1952">
        <f>INDEX([1]Opioid_prescription_amounts!$C$2:$E$3144,MATCH(B1952,[1]Opioid_prescription_amounts!$C$2:$C$3144,0),3)</f>
        <v>413.5</v>
      </c>
      <c r="Q1952" t="s">
        <v>1961</v>
      </c>
    </row>
    <row r="1953" spans="2:17" x14ac:dyDescent="0.25">
      <c r="B1953" t="str">
        <f t="shared" si="33"/>
        <v>Mitchell</v>
      </c>
      <c r="C1953" t="s">
        <v>1962</v>
      </c>
      <c r="D1953">
        <v>15579</v>
      </c>
      <c r="E1953">
        <v>15576</v>
      </c>
      <c r="F1953">
        <v>15507</v>
      </c>
      <c r="G1953">
        <v>15347</v>
      </c>
      <c r="H1953">
        <v>15321</v>
      </c>
      <c r="I1953">
        <v>15275</v>
      </c>
      <c r="J1953">
        <v>15166</v>
      </c>
      <c r="K1953">
        <v>15063</v>
      </c>
      <c r="L1953">
        <v>14991</v>
      </c>
      <c r="M1953">
        <v>14979</v>
      </c>
      <c r="N1953">
        <v>15000</v>
      </c>
      <c r="O1953">
        <f>INDEX([1]Opioid_prescription_amounts!$C$2:$E$3144,MATCH(B1953,[1]Opioid_prescription_amounts!$C$2:$C$3144,0),2)</f>
        <v>566.5</v>
      </c>
      <c r="P1953">
        <f>INDEX([1]Opioid_prescription_amounts!$C$2:$E$3144,MATCH(B1953,[1]Opioid_prescription_amounts!$C$2:$C$3144,0),3)</f>
        <v>706.1</v>
      </c>
      <c r="Q1953" t="s">
        <v>1962</v>
      </c>
    </row>
    <row r="1954" spans="2:17" x14ac:dyDescent="0.25">
      <c r="B1954" t="str">
        <f t="shared" si="33"/>
        <v>Montgomery</v>
      </c>
      <c r="C1954" t="s">
        <v>1963</v>
      </c>
      <c r="D1954">
        <v>27798</v>
      </c>
      <c r="E1954">
        <v>27784</v>
      </c>
      <c r="F1954">
        <v>27731</v>
      </c>
      <c r="G1954">
        <v>27707</v>
      </c>
      <c r="H1954">
        <v>27526</v>
      </c>
      <c r="I1954">
        <v>27454</v>
      </c>
      <c r="J1954">
        <v>27291</v>
      </c>
      <c r="K1954">
        <v>27456</v>
      </c>
      <c r="L1954">
        <v>27325</v>
      </c>
      <c r="M1954">
        <v>27347</v>
      </c>
      <c r="N1954">
        <v>27271</v>
      </c>
      <c r="O1954">
        <f>INDEX([1]Opioid_prescription_amounts!$C$2:$E$3144,MATCH(B1954,[1]Opioid_prescription_amounts!$C$2:$C$3144,0),2)</f>
        <v>669.6</v>
      </c>
      <c r="P1954">
        <f>INDEX([1]Opioid_prescription_amounts!$C$2:$E$3144,MATCH(B1954,[1]Opioid_prescription_amounts!$C$2:$C$3144,0),3)</f>
        <v>547.4</v>
      </c>
      <c r="Q1954" t="s">
        <v>1963</v>
      </c>
    </row>
    <row r="1955" spans="2:17" x14ac:dyDescent="0.25">
      <c r="B1955" t="str">
        <f t="shared" si="33"/>
        <v>Moore</v>
      </c>
      <c r="C1955" t="s">
        <v>1964</v>
      </c>
      <c r="D1955">
        <v>88247</v>
      </c>
      <c r="E1955">
        <v>88242</v>
      </c>
      <c r="F1955">
        <v>88587</v>
      </c>
      <c r="G1955">
        <v>89247</v>
      </c>
      <c r="H1955">
        <v>90186</v>
      </c>
      <c r="I1955">
        <v>91369</v>
      </c>
      <c r="J1955">
        <v>92825</v>
      </c>
      <c r="K1955">
        <v>94014</v>
      </c>
      <c r="L1955">
        <v>95392</v>
      </c>
      <c r="M1955">
        <v>97232</v>
      </c>
      <c r="N1955">
        <v>98682</v>
      </c>
      <c r="O1955">
        <f>INDEX([1]Opioid_prescription_amounts!$C$2:$E$3144,MATCH(B1955,[1]Opioid_prescription_amounts!$C$2:$C$3144,0),2)</f>
        <v>1085.4000000000001</v>
      </c>
      <c r="P1955">
        <f>INDEX([1]Opioid_prescription_amounts!$C$2:$E$3144,MATCH(B1955,[1]Opioid_prescription_amounts!$C$2:$C$3144,0),3)</f>
        <v>1413.4</v>
      </c>
      <c r="Q1955" t="s">
        <v>1964</v>
      </c>
    </row>
    <row r="1956" spans="2:17" x14ac:dyDescent="0.25">
      <c r="B1956" t="str">
        <f t="shared" si="33"/>
        <v>Nash</v>
      </c>
      <c r="C1956" t="s">
        <v>1965</v>
      </c>
      <c r="D1956">
        <v>95840</v>
      </c>
      <c r="E1956">
        <v>95829</v>
      </c>
      <c r="F1956">
        <v>95789</v>
      </c>
      <c r="G1956">
        <v>95736</v>
      </c>
      <c r="H1956">
        <v>95185</v>
      </c>
      <c r="I1956">
        <v>94428</v>
      </c>
      <c r="J1956">
        <v>94216</v>
      </c>
      <c r="K1956">
        <v>93805</v>
      </c>
      <c r="L1956">
        <v>93968</v>
      </c>
      <c r="M1956">
        <v>94012</v>
      </c>
      <c r="N1956">
        <v>94016</v>
      </c>
      <c r="O1956">
        <f>INDEX([1]Opioid_prescription_amounts!$C$2:$E$3144,MATCH(B1956,[1]Opioid_prescription_amounts!$C$2:$C$3144,0),2)</f>
        <v>992.1</v>
      </c>
      <c r="P1956">
        <f>INDEX([1]Opioid_prescription_amounts!$C$2:$E$3144,MATCH(B1956,[1]Opioid_prescription_amounts!$C$2:$C$3144,0),3)</f>
        <v>972.8</v>
      </c>
      <c r="Q1956" t="s">
        <v>1965</v>
      </c>
    </row>
    <row r="1957" spans="2:17" x14ac:dyDescent="0.25">
      <c r="B1957" t="str">
        <f t="shared" si="33"/>
        <v>New Hanover</v>
      </c>
      <c r="C1957" t="s">
        <v>1966</v>
      </c>
      <c r="D1957">
        <v>202667</v>
      </c>
      <c r="E1957">
        <v>202683</v>
      </c>
      <c r="F1957">
        <v>203286</v>
      </c>
      <c r="G1957">
        <v>205954</v>
      </c>
      <c r="H1957">
        <v>209051</v>
      </c>
      <c r="I1957">
        <v>212938</v>
      </c>
      <c r="J1957">
        <v>215996</v>
      </c>
      <c r="K1957">
        <v>219440</v>
      </c>
      <c r="L1957">
        <v>224789</v>
      </c>
      <c r="M1957">
        <v>228657</v>
      </c>
      <c r="N1957">
        <v>232274</v>
      </c>
      <c r="O1957">
        <f>INDEX([1]Opioid_prescription_amounts!$C$2:$E$3144,MATCH(B1957,[1]Opioid_prescription_amounts!$C$2:$C$3144,0),2)</f>
        <v>1210.5999999999999</v>
      </c>
      <c r="P1957">
        <f>INDEX([1]Opioid_prescription_amounts!$C$2:$E$3144,MATCH(B1957,[1]Opioid_prescription_amounts!$C$2:$C$3144,0),3)</f>
        <v>1239</v>
      </c>
      <c r="Q1957" t="s">
        <v>1966</v>
      </c>
    </row>
    <row r="1958" spans="2:17" x14ac:dyDescent="0.25">
      <c r="B1958" t="str">
        <f t="shared" si="33"/>
        <v>Northampton</v>
      </c>
      <c r="C1958" t="s">
        <v>1967</v>
      </c>
      <c r="D1958">
        <v>22099</v>
      </c>
      <c r="E1958">
        <v>22106</v>
      </c>
      <c r="F1958">
        <v>22039</v>
      </c>
      <c r="G1958">
        <v>21915</v>
      </c>
      <c r="H1958">
        <v>21287</v>
      </c>
      <c r="I1958">
        <v>20860</v>
      </c>
      <c r="J1958">
        <v>20659</v>
      </c>
      <c r="K1958">
        <v>20538</v>
      </c>
      <c r="L1958">
        <v>20143</v>
      </c>
      <c r="M1958">
        <v>19913</v>
      </c>
      <c r="N1958">
        <v>19676</v>
      </c>
      <c r="O1958" t="str">
        <f>INDEX([1]Opioid_prescription_amounts!$C$2:$E$3144,MATCH(B1958,[1]Opioid_prescription_amounts!$C$2:$C$3144,0),2)</f>
        <v>N/A</v>
      </c>
      <c r="P1958">
        <f>INDEX([1]Opioid_prescription_amounts!$C$2:$E$3144,MATCH(B1958,[1]Opioid_prescription_amounts!$C$2:$C$3144,0),3)</f>
        <v>11.6</v>
      </c>
      <c r="Q1958" t="s">
        <v>1967</v>
      </c>
    </row>
    <row r="1959" spans="2:17" x14ac:dyDescent="0.25">
      <c r="B1959" t="str">
        <f t="shared" si="33"/>
        <v>Onslow</v>
      </c>
      <c r="C1959" t="s">
        <v>1968</v>
      </c>
      <c r="D1959">
        <v>177772</v>
      </c>
      <c r="E1959">
        <v>177799</v>
      </c>
      <c r="F1959">
        <v>186889</v>
      </c>
      <c r="G1959">
        <v>184962</v>
      </c>
      <c r="H1959">
        <v>190669</v>
      </c>
      <c r="I1959">
        <v>192351</v>
      </c>
      <c r="J1959">
        <v>191820</v>
      </c>
      <c r="K1959">
        <v>193037</v>
      </c>
      <c r="L1959">
        <v>192184</v>
      </c>
      <c r="M1959">
        <v>194838</v>
      </c>
      <c r="N1959">
        <v>197683</v>
      </c>
      <c r="O1959">
        <f>INDEX([1]Opioid_prescription_amounts!$C$2:$E$3144,MATCH(B1959,[1]Opioid_prescription_amounts!$C$2:$C$3144,0),2)</f>
        <v>704.2</v>
      </c>
      <c r="P1959">
        <f>INDEX([1]Opioid_prescription_amounts!$C$2:$E$3144,MATCH(B1959,[1]Opioid_prescription_amounts!$C$2:$C$3144,0),3)</f>
        <v>670.4</v>
      </c>
      <c r="Q1959" t="s">
        <v>1968</v>
      </c>
    </row>
    <row r="1960" spans="2:17" x14ac:dyDescent="0.25">
      <c r="B1960" t="str">
        <f t="shared" si="33"/>
        <v>Orange</v>
      </c>
      <c r="C1960" t="s">
        <v>1969</v>
      </c>
      <c r="D1960">
        <v>133801</v>
      </c>
      <c r="E1960">
        <v>133702</v>
      </c>
      <c r="F1960">
        <v>133986</v>
      </c>
      <c r="G1960">
        <v>134815</v>
      </c>
      <c r="H1960">
        <v>137829</v>
      </c>
      <c r="I1960">
        <v>139404</v>
      </c>
      <c r="J1960">
        <v>140333</v>
      </c>
      <c r="K1960">
        <v>141379</v>
      </c>
      <c r="L1960">
        <v>142991</v>
      </c>
      <c r="M1960">
        <v>143960</v>
      </c>
      <c r="N1960">
        <v>146027</v>
      </c>
      <c r="O1960">
        <f>INDEX([1]Opioid_prescription_amounts!$C$2:$E$3144,MATCH(B1960,[1]Opioid_prescription_amounts!$C$2:$C$3144,0),2)</f>
        <v>525.4</v>
      </c>
      <c r="P1960">
        <f>INDEX([1]Opioid_prescription_amounts!$C$2:$E$3144,MATCH(B1960,[1]Opioid_prescription_amounts!$C$2:$C$3144,0),3)</f>
        <v>418.6</v>
      </c>
      <c r="Q1960" t="s">
        <v>1969</v>
      </c>
    </row>
    <row r="1961" spans="2:17" x14ac:dyDescent="0.25">
      <c r="B1961" t="str">
        <f t="shared" si="33"/>
        <v>Pamlico</v>
      </c>
      <c r="C1961" t="s">
        <v>1970</v>
      </c>
      <c r="D1961">
        <v>13144</v>
      </c>
      <c r="E1961">
        <v>13143</v>
      </c>
      <c r="F1961">
        <v>13110</v>
      </c>
      <c r="G1961">
        <v>13245</v>
      </c>
      <c r="H1961">
        <v>13019</v>
      </c>
      <c r="I1961">
        <v>12883</v>
      </c>
      <c r="J1961">
        <v>12874</v>
      </c>
      <c r="K1961">
        <v>12743</v>
      </c>
      <c r="L1961">
        <v>12769</v>
      </c>
      <c r="M1961">
        <v>12654</v>
      </c>
      <c r="N1961">
        <v>12670</v>
      </c>
      <c r="O1961">
        <f>INDEX([1]Opioid_prescription_amounts!$C$2:$E$3144,MATCH(B1961,[1]Opioid_prescription_amounts!$C$2:$C$3144,0),2)</f>
        <v>606</v>
      </c>
      <c r="P1961">
        <f>INDEX([1]Opioid_prescription_amounts!$C$2:$E$3144,MATCH(B1961,[1]Opioid_prescription_amounts!$C$2:$C$3144,0),3)</f>
        <v>839</v>
      </c>
      <c r="Q1961" t="s">
        <v>1970</v>
      </c>
    </row>
    <row r="1962" spans="2:17" x14ac:dyDescent="0.25">
      <c r="B1962" t="str">
        <f t="shared" si="33"/>
        <v>Pasquotank</v>
      </c>
      <c r="C1962" t="s">
        <v>1971</v>
      </c>
      <c r="D1962">
        <v>40661</v>
      </c>
      <c r="E1962">
        <v>40661</v>
      </c>
      <c r="F1962">
        <v>40629</v>
      </c>
      <c r="G1962">
        <v>40260</v>
      </c>
      <c r="H1962">
        <v>40378</v>
      </c>
      <c r="I1962">
        <v>39551</v>
      </c>
      <c r="J1962">
        <v>39441</v>
      </c>
      <c r="K1962">
        <v>39407</v>
      </c>
      <c r="L1962">
        <v>39431</v>
      </c>
      <c r="M1962">
        <v>39476</v>
      </c>
      <c r="N1962">
        <v>39639</v>
      </c>
      <c r="O1962">
        <f>INDEX([1]Opioid_prescription_amounts!$C$2:$E$3144,MATCH(B1962,[1]Opioid_prescription_amounts!$C$2:$C$3144,0),2)</f>
        <v>1027.5</v>
      </c>
      <c r="P1962">
        <f>INDEX([1]Opioid_prescription_amounts!$C$2:$E$3144,MATCH(B1962,[1]Opioid_prescription_amounts!$C$2:$C$3144,0),3)</f>
        <v>905.2</v>
      </c>
      <c r="Q1962" t="s">
        <v>1971</v>
      </c>
    </row>
    <row r="1963" spans="2:17" x14ac:dyDescent="0.25">
      <c r="B1963" t="str">
        <f t="shared" si="33"/>
        <v>Pender</v>
      </c>
      <c r="C1963" t="s">
        <v>1972</v>
      </c>
      <c r="D1963">
        <v>52217</v>
      </c>
      <c r="E1963">
        <v>52198</v>
      </c>
      <c r="F1963">
        <v>52416</v>
      </c>
      <c r="G1963">
        <v>53171</v>
      </c>
      <c r="H1963">
        <v>53717</v>
      </c>
      <c r="I1963">
        <v>54786</v>
      </c>
      <c r="J1963">
        <v>55908</v>
      </c>
      <c r="K1963">
        <v>57455</v>
      </c>
      <c r="L1963">
        <v>58807</v>
      </c>
      <c r="M1963">
        <v>60768</v>
      </c>
      <c r="N1963">
        <v>62162</v>
      </c>
      <c r="O1963">
        <f>INDEX([1]Opioid_prescription_amounts!$C$2:$E$3144,MATCH(B1963,[1]Opioid_prescription_amounts!$C$2:$C$3144,0),2)</f>
        <v>485.6</v>
      </c>
      <c r="P1963">
        <f>INDEX([1]Opioid_prescription_amounts!$C$2:$E$3144,MATCH(B1963,[1]Opioid_prescription_amounts!$C$2:$C$3144,0),3)</f>
        <v>457.4</v>
      </c>
      <c r="Q1963" t="s">
        <v>1972</v>
      </c>
    </row>
    <row r="1964" spans="2:17" x14ac:dyDescent="0.25">
      <c r="B1964" t="str">
        <f t="shared" si="33"/>
        <v>Perquimans</v>
      </c>
      <c r="C1964" t="s">
        <v>1973</v>
      </c>
      <c r="D1964">
        <v>13453</v>
      </c>
      <c r="E1964">
        <v>13453</v>
      </c>
      <c r="F1964">
        <v>13481</v>
      </c>
      <c r="G1964">
        <v>13498</v>
      </c>
      <c r="H1964">
        <v>13588</v>
      </c>
      <c r="I1964">
        <v>13634</v>
      </c>
      <c r="J1964">
        <v>13538</v>
      </c>
      <c r="K1964">
        <v>13467</v>
      </c>
      <c r="L1964">
        <v>13408</v>
      </c>
      <c r="M1964">
        <v>13460</v>
      </c>
      <c r="N1964">
        <v>13422</v>
      </c>
      <c r="O1964">
        <f>INDEX([1]Opioid_prescription_amounts!$C$2:$E$3144,MATCH(B1964,[1]Opioid_prescription_amounts!$C$2:$C$3144,0),2)</f>
        <v>356.8</v>
      </c>
      <c r="P1964">
        <f>INDEX([1]Opioid_prescription_amounts!$C$2:$E$3144,MATCH(B1964,[1]Opioid_prescription_amounts!$C$2:$C$3144,0),3)</f>
        <v>298.3</v>
      </c>
      <c r="Q1964" t="s">
        <v>1973</v>
      </c>
    </row>
    <row r="1965" spans="2:17" x14ac:dyDescent="0.25">
      <c r="B1965" t="str">
        <f t="shared" si="33"/>
        <v>Person</v>
      </c>
      <c r="C1965" t="s">
        <v>1974</v>
      </c>
      <c r="D1965">
        <v>39464</v>
      </c>
      <c r="E1965">
        <v>39478</v>
      </c>
      <c r="F1965">
        <v>39413</v>
      </c>
      <c r="G1965">
        <v>39520</v>
      </c>
      <c r="H1965">
        <v>39182</v>
      </c>
      <c r="I1965">
        <v>39247</v>
      </c>
      <c r="J1965">
        <v>39122</v>
      </c>
      <c r="K1965">
        <v>39206</v>
      </c>
      <c r="L1965">
        <v>39297</v>
      </c>
      <c r="M1965">
        <v>39395</v>
      </c>
      <c r="N1965">
        <v>39507</v>
      </c>
      <c r="O1965">
        <f>INDEX([1]Opioid_prescription_amounts!$C$2:$E$3144,MATCH(B1965,[1]Opioid_prescription_amounts!$C$2:$C$3144,0),2)</f>
        <v>1066</v>
      </c>
      <c r="P1965">
        <f>INDEX([1]Opioid_prescription_amounts!$C$2:$E$3144,MATCH(B1965,[1]Opioid_prescription_amounts!$C$2:$C$3144,0),3)</f>
        <v>1260.2</v>
      </c>
      <c r="Q1965" t="s">
        <v>1974</v>
      </c>
    </row>
    <row r="1966" spans="2:17" x14ac:dyDescent="0.25">
      <c r="B1966" t="str">
        <f t="shared" si="33"/>
        <v>Pitt</v>
      </c>
      <c r="C1966" t="s">
        <v>1975</v>
      </c>
      <c r="D1966">
        <v>168148</v>
      </c>
      <c r="E1966">
        <v>168167</v>
      </c>
      <c r="F1966">
        <v>168853</v>
      </c>
      <c r="G1966">
        <v>170761</v>
      </c>
      <c r="H1966">
        <v>172969</v>
      </c>
      <c r="I1966">
        <v>174384</v>
      </c>
      <c r="J1966">
        <v>174998</v>
      </c>
      <c r="K1966">
        <v>176098</v>
      </c>
      <c r="L1966">
        <v>177232</v>
      </c>
      <c r="M1966">
        <v>178617</v>
      </c>
      <c r="N1966">
        <v>179914</v>
      </c>
      <c r="O1966">
        <f>INDEX([1]Opioid_prescription_amounts!$C$2:$E$3144,MATCH(B1966,[1]Opioid_prescription_amounts!$C$2:$C$3144,0),2)</f>
        <v>785.9</v>
      </c>
      <c r="P1966">
        <f>INDEX([1]Opioid_prescription_amounts!$C$2:$E$3144,MATCH(B1966,[1]Opioid_prescription_amounts!$C$2:$C$3144,0),3)</f>
        <v>771.9</v>
      </c>
      <c r="Q1966" t="s">
        <v>1975</v>
      </c>
    </row>
    <row r="1967" spans="2:17" x14ac:dyDescent="0.25">
      <c r="B1967" t="str">
        <f t="shared" si="33"/>
        <v>Polk</v>
      </c>
      <c r="C1967" t="s">
        <v>1976</v>
      </c>
      <c r="D1967">
        <v>20510</v>
      </c>
      <c r="E1967">
        <v>20521</v>
      </c>
      <c r="F1967">
        <v>20481</v>
      </c>
      <c r="G1967">
        <v>20292</v>
      </c>
      <c r="H1967">
        <v>20251</v>
      </c>
      <c r="I1967">
        <v>20392</v>
      </c>
      <c r="J1967">
        <v>20371</v>
      </c>
      <c r="K1967">
        <v>20401</v>
      </c>
      <c r="L1967">
        <v>20388</v>
      </c>
      <c r="M1967">
        <v>20518</v>
      </c>
      <c r="N1967">
        <v>20611</v>
      </c>
      <c r="O1967">
        <f>INDEX([1]Opioid_prescription_amounts!$C$2:$E$3144,MATCH(B1967,[1]Opioid_prescription_amounts!$C$2:$C$3144,0),2)</f>
        <v>1003.6</v>
      </c>
      <c r="P1967">
        <f>INDEX([1]Opioid_prescription_amounts!$C$2:$E$3144,MATCH(B1967,[1]Opioid_prescription_amounts!$C$2:$C$3144,0),3)</f>
        <v>1177.4000000000001</v>
      </c>
      <c r="Q1967" t="s">
        <v>1976</v>
      </c>
    </row>
    <row r="1968" spans="2:17" x14ac:dyDescent="0.25">
      <c r="B1968" t="str">
        <f t="shared" si="33"/>
        <v>Randolph</v>
      </c>
      <c r="C1968" t="s">
        <v>1977</v>
      </c>
      <c r="D1968">
        <v>141752</v>
      </c>
      <c r="E1968">
        <v>141823</v>
      </c>
      <c r="F1968">
        <v>141986</v>
      </c>
      <c r="G1968">
        <v>141852</v>
      </c>
      <c r="H1968">
        <v>142280</v>
      </c>
      <c r="I1968">
        <v>142327</v>
      </c>
      <c r="J1968">
        <v>142510</v>
      </c>
      <c r="K1968">
        <v>142634</v>
      </c>
      <c r="L1968">
        <v>143146</v>
      </c>
      <c r="M1968">
        <v>143149</v>
      </c>
      <c r="N1968">
        <v>143351</v>
      </c>
      <c r="O1968">
        <f>INDEX([1]Opioid_prescription_amounts!$C$2:$E$3144,MATCH(B1968,[1]Opioid_prescription_amounts!$C$2:$C$3144,0),2)</f>
        <v>647.29999999999995</v>
      </c>
      <c r="P1968">
        <f>INDEX([1]Opioid_prescription_amounts!$C$2:$E$3144,MATCH(B1968,[1]Opioid_prescription_amounts!$C$2:$C$3144,0),3)</f>
        <v>769.5</v>
      </c>
      <c r="Q1968" t="s">
        <v>1977</v>
      </c>
    </row>
    <row r="1969" spans="2:17" x14ac:dyDescent="0.25">
      <c r="B1969" t="str">
        <f t="shared" si="33"/>
        <v>Richmond</v>
      </c>
      <c r="C1969" t="s">
        <v>1978</v>
      </c>
      <c r="D1969">
        <v>46639</v>
      </c>
      <c r="E1969">
        <v>46647</v>
      </c>
      <c r="F1969">
        <v>46633</v>
      </c>
      <c r="G1969">
        <v>46647</v>
      </c>
      <c r="H1969">
        <v>46358</v>
      </c>
      <c r="I1969">
        <v>46133</v>
      </c>
      <c r="J1969">
        <v>45778</v>
      </c>
      <c r="K1969">
        <v>45435</v>
      </c>
      <c r="L1969">
        <v>45021</v>
      </c>
      <c r="M1969">
        <v>44825</v>
      </c>
      <c r="N1969">
        <v>44887</v>
      </c>
      <c r="O1969">
        <f>INDEX([1]Opioid_prescription_amounts!$C$2:$E$3144,MATCH(B1969,[1]Opioid_prescription_amounts!$C$2:$C$3144,0),2)</f>
        <v>893.5</v>
      </c>
      <c r="P1969">
        <f>INDEX([1]Opioid_prescription_amounts!$C$2:$E$3144,MATCH(B1969,[1]Opioid_prescription_amounts!$C$2:$C$3144,0),3)</f>
        <v>743.2</v>
      </c>
      <c r="Q1969" t="s">
        <v>1978</v>
      </c>
    </row>
    <row r="1970" spans="2:17" x14ac:dyDescent="0.25">
      <c r="B1970" t="str">
        <f t="shared" si="33"/>
        <v>Robeson</v>
      </c>
      <c r="C1970" t="s">
        <v>1979</v>
      </c>
      <c r="D1970">
        <v>134168</v>
      </c>
      <c r="E1970">
        <v>134229</v>
      </c>
      <c r="F1970">
        <v>134496</v>
      </c>
      <c r="G1970">
        <v>135176</v>
      </c>
      <c r="H1970">
        <v>135460</v>
      </c>
      <c r="I1970">
        <v>135140</v>
      </c>
      <c r="J1970">
        <v>134945</v>
      </c>
      <c r="K1970">
        <v>134461</v>
      </c>
      <c r="L1970">
        <v>133384</v>
      </c>
      <c r="M1970">
        <v>132590</v>
      </c>
      <c r="N1970">
        <v>131831</v>
      </c>
      <c r="O1970">
        <f>INDEX([1]Opioid_prescription_amounts!$C$2:$E$3144,MATCH(B1970,[1]Opioid_prescription_amounts!$C$2:$C$3144,0),2)</f>
        <v>1035.0999999999999</v>
      </c>
      <c r="P1970">
        <f>INDEX([1]Opioid_prescription_amounts!$C$2:$E$3144,MATCH(B1970,[1]Opioid_prescription_amounts!$C$2:$C$3144,0),3)</f>
        <v>1232.2</v>
      </c>
      <c r="Q1970" t="s">
        <v>1979</v>
      </c>
    </row>
    <row r="1971" spans="2:17" x14ac:dyDescent="0.25">
      <c r="B1971" t="str">
        <f t="shared" si="33"/>
        <v>Rockingham</v>
      </c>
      <c r="C1971" t="s">
        <v>1980</v>
      </c>
      <c r="D1971">
        <v>93643</v>
      </c>
      <c r="E1971">
        <v>93641</v>
      </c>
      <c r="F1971">
        <v>93658</v>
      </c>
      <c r="G1971">
        <v>93276</v>
      </c>
      <c r="H1971">
        <v>92692</v>
      </c>
      <c r="I1971">
        <v>91903</v>
      </c>
      <c r="J1971">
        <v>91800</v>
      </c>
      <c r="K1971">
        <v>91676</v>
      </c>
      <c r="L1971">
        <v>91345</v>
      </c>
      <c r="M1971">
        <v>90841</v>
      </c>
      <c r="N1971">
        <v>90690</v>
      </c>
      <c r="O1971">
        <f>INDEX([1]Opioid_prescription_amounts!$C$2:$E$3144,MATCH(B1971,[1]Opioid_prescription_amounts!$C$2:$C$3144,0),2)</f>
        <v>1383.7</v>
      </c>
      <c r="P1971">
        <f>INDEX([1]Opioid_prescription_amounts!$C$2:$E$3144,MATCH(B1971,[1]Opioid_prescription_amounts!$C$2:$C$3144,0),3)</f>
        <v>1228.7</v>
      </c>
      <c r="Q1971" t="s">
        <v>1980</v>
      </c>
    </row>
    <row r="1972" spans="2:17" x14ac:dyDescent="0.25">
      <c r="B1972" t="str">
        <f t="shared" si="33"/>
        <v>Rowan</v>
      </c>
      <c r="C1972" t="s">
        <v>1981</v>
      </c>
      <c r="D1972">
        <v>138428</v>
      </c>
      <c r="E1972">
        <v>138532</v>
      </c>
      <c r="F1972">
        <v>138368</v>
      </c>
      <c r="G1972">
        <v>137836</v>
      </c>
      <c r="H1972">
        <v>137551</v>
      </c>
      <c r="I1972">
        <v>137742</v>
      </c>
      <c r="J1972">
        <v>138142</v>
      </c>
      <c r="K1972">
        <v>138588</v>
      </c>
      <c r="L1972">
        <v>139495</v>
      </c>
      <c r="M1972">
        <v>140537</v>
      </c>
      <c r="N1972">
        <v>141262</v>
      </c>
      <c r="O1972">
        <f>INDEX([1]Opioid_prescription_amounts!$C$2:$E$3144,MATCH(B1972,[1]Opioid_prescription_amounts!$C$2:$C$3144,0),2)</f>
        <v>1553.7</v>
      </c>
      <c r="P1972">
        <f>INDEX([1]Opioid_prescription_amounts!$C$2:$E$3144,MATCH(B1972,[1]Opioid_prescription_amounts!$C$2:$C$3144,0),3)</f>
        <v>1158.4000000000001</v>
      </c>
      <c r="Q1972" t="s">
        <v>1981</v>
      </c>
    </row>
    <row r="1973" spans="2:17" x14ac:dyDescent="0.25">
      <c r="B1973" t="str">
        <f t="shared" si="33"/>
        <v>Rutherford</v>
      </c>
      <c r="C1973" t="s">
        <v>1982</v>
      </c>
      <c r="D1973">
        <v>67810</v>
      </c>
      <c r="E1973">
        <v>67816</v>
      </c>
      <c r="F1973">
        <v>67737</v>
      </c>
      <c r="G1973">
        <v>67408</v>
      </c>
      <c r="H1973">
        <v>67214</v>
      </c>
      <c r="I1973">
        <v>66848</v>
      </c>
      <c r="J1973">
        <v>66567</v>
      </c>
      <c r="K1973">
        <v>66388</v>
      </c>
      <c r="L1973">
        <v>66311</v>
      </c>
      <c r="M1973">
        <v>66568</v>
      </c>
      <c r="N1973">
        <v>66826</v>
      </c>
      <c r="O1973">
        <f>INDEX([1]Opioid_prescription_amounts!$C$2:$E$3144,MATCH(B1973,[1]Opioid_prescription_amounts!$C$2:$C$3144,0),2)</f>
        <v>583.1</v>
      </c>
      <c r="P1973">
        <f>INDEX([1]Opioid_prescription_amounts!$C$2:$E$3144,MATCH(B1973,[1]Opioid_prescription_amounts!$C$2:$C$3144,0),3)</f>
        <v>832.1</v>
      </c>
      <c r="Q1973" t="s">
        <v>1982</v>
      </c>
    </row>
    <row r="1974" spans="2:17" x14ac:dyDescent="0.25">
      <c r="B1974" t="str">
        <f t="shared" si="33"/>
        <v>Sampson</v>
      </c>
      <c r="C1974" t="s">
        <v>1983</v>
      </c>
      <c r="D1974">
        <v>63431</v>
      </c>
      <c r="E1974">
        <v>63473</v>
      </c>
      <c r="F1974">
        <v>63536</v>
      </c>
      <c r="G1974">
        <v>63514</v>
      </c>
      <c r="H1974">
        <v>63715</v>
      </c>
      <c r="I1974">
        <v>63917</v>
      </c>
      <c r="J1974">
        <v>63820</v>
      </c>
      <c r="K1974">
        <v>63605</v>
      </c>
      <c r="L1974">
        <v>63323</v>
      </c>
      <c r="M1974">
        <v>63433</v>
      </c>
      <c r="N1974">
        <v>63626</v>
      </c>
      <c r="O1974">
        <f>INDEX([1]Opioid_prescription_amounts!$C$2:$E$3144,MATCH(B1974,[1]Opioid_prescription_amounts!$C$2:$C$3144,0),2)</f>
        <v>848.9</v>
      </c>
      <c r="P1974">
        <f>INDEX([1]Opioid_prescription_amounts!$C$2:$E$3144,MATCH(B1974,[1]Opioid_prescription_amounts!$C$2:$C$3144,0),3)</f>
        <v>816.8</v>
      </c>
      <c r="Q1974" t="s">
        <v>1983</v>
      </c>
    </row>
    <row r="1975" spans="2:17" x14ac:dyDescent="0.25">
      <c r="B1975" t="str">
        <f t="shared" si="33"/>
        <v>Scotland</v>
      </c>
      <c r="C1975" t="s">
        <v>1984</v>
      </c>
      <c r="D1975">
        <v>36157</v>
      </c>
      <c r="E1975">
        <v>36160</v>
      </c>
      <c r="F1975">
        <v>36063</v>
      </c>
      <c r="G1975">
        <v>36272</v>
      </c>
      <c r="H1975">
        <v>36090</v>
      </c>
      <c r="I1975">
        <v>35915</v>
      </c>
      <c r="J1975">
        <v>35665</v>
      </c>
      <c r="K1975">
        <v>35330</v>
      </c>
      <c r="L1975">
        <v>35331</v>
      </c>
      <c r="M1975">
        <v>35172</v>
      </c>
      <c r="N1975">
        <v>34810</v>
      </c>
      <c r="O1975">
        <f>INDEX([1]Opioid_prescription_amounts!$C$2:$E$3144,MATCH(B1975,[1]Opioid_prescription_amounts!$C$2:$C$3144,0),2)</f>
        <v>982.5</v>
      </c>
      <c r="P1975">
        <f>INDEX([1]Opioid_prescription_amounts!$C$2:$E$3144,MATCH(B1975,[1]Opioid_prescription_amounts!$C$2:$C$3144,0),3)</f>
        <v>39.700000000000003</v>
      </c>
      <c r="Q1975" t="s">
        <v>1984</v>
      </c>
    </row>
    <row r="1976" spans="2:17" x14ac:dyDescent="0.25">
      <c r="B1976" t="str">
        <f t="shared" si="33"/>
        <v>Stanly</v>
      </c>
      <c r="C1976" t="s">
        <v>1985</v>
      </c>
      <c r="D1976">
        <v>60585</v>
      </c>
      <c r="E1976">
        <v>60586</v>
      </c>
      <c r="F1976">
        <v>60576</v>
      </c>
      <c r="G1976">
        <v>60520</v>
      </c>
      <c r="H1976">
        <v>60456</v>
      </c>
      <c r="I1976">
        <v>60631</v>
      </c>
      <c r="J1976">
        <v>60619</v>
      </c>
      <c r="K1976">
        <v>60635</v>
      </c>
      <c r="L1976">
        <v>60792</v>
      </c>
      <c r="M1976">
        <v>61451</v>
      </c>
      <c r="N1976">
        <v>62075</v>
      </c>
      <c r="O1976">
        <f>INDEX([1]Opioid_prescription_amounts!$C$2:$E$3144,MATCH(B1976,[1]Opioid_prescription_amounts!$C$2:$C$3144,0),2)</f>
        <v>1127.4000000000001</v>
      </c>
      <c r="P1976">
        <f>INDEX([1]Opioid_prescription_amounts!$C$2:$E$3144,MATCH(B1976,[1]Opioid_prescription_amounts!$C$2:$C$3144,0),3)</f>
        <v>1037.3</v>
      </c>
      <c r="Q1976" t="s">
        <v>1985</v>
      </c>
    </row>
    <row r="1977" spans="2:17" x14ac:dyDescent="0.25">
      <c r="B1977" t="str">
        <f t="shared" si="33"/>
        <v>Stokes</v>
      </c>
      <c r="C1977" t="s">
        <v>1986</v>
      </c>
      <c r="D1977">
        <v>47401</v>
      </c>
      <c r="E1977">
        <v>47417</v>
      </c>
      <c r="F1977">
        <v>47349</v>
      </c>
      <c r="G1977">
        <v>47142</v>
      </c>
      <c r="H1977">
        <v>46732</v>
      </c>
      <c r="I1977">
        <v>46517</v>
      </c>
      <c r="J1977">
        <v>46326</v>
      </c>
      <c r="K1977">
        <v>46146</v>
      </c>
      <c r="L1977">
        <v>45887</v>
      </c>
      <c r="M1977">
        <v>45697</v>
      </c>
      <c r="N1977">
        <v>45467</v>
      </c>
      <c r="O1977">
        <f>INDEX([1]Opioid_prescription_amounts!$C$2:$E$3144,MATCH(B1977,[1]Opioid_prescription_amounts!$C$2:$C$3144,0),2)</f>
        <v>801.2</v>
      </c>
      <c r="P1977">
        <f>INDEX([1]Opioid_prescription_amounts!$C$2:$E$3144,MATCH(B1977,[1]Opioid_prescription_amounts!$C$2:$C$3144,0),3)</f>
        <v>845.8</v>
      </c>
      <c r="Q1977" t="s">
        <v>1986</v>
      </c>
    </row>
    <row r="1978" spans="2:17" x14ac:dyDescent="0.25">
      <c r="B1978" t="str">
        <f t="shared" si="33"/>
        <v>Surry</v>
      </c>
      <c r="C1978" t="s">
        <v>1987</v>
      </c>
      <c r="D1978">
        <v>73673</v>
      </c>
      <c r="E1978">
        <v>73743</v>
      </c>
      <c r="F1978">
        <v>73769</v>
      </c>
      <c r="G1978">
        <v>73487</v>
      </c>
      <c r="H1978">
        <v>73292</v>
      </c>
      <c r="I1978">
        <v>72644</v>
      </c>
      <c r="J1978">
        <v>72492</v>
      </c>
      <c r="K1978">
        <v>71971</v>
      </c>
      <c r="L1978">
        <v>71964</v>
      </c>
      <c r="M1978">
        <v>72118</v>
      </c>
      <c r="N1978">
        <v>71948</v>
      </c>
      <c r="O1978">
        <f>INDEX([1]Opioid_prescription_amounts!$C$2:$E$3144,MATCH(B1978,[1]Opioid_prescription_amounts!$C$2:$C$3144,0),2)</f>
        <v>2414.6</v>
      </c>
      <c r="P1978">
        <f>INDEX([1]Opioid_prescription_amounts!$C$2:$E$3144,MATCH(B1978,[1]Opioid_prescription_amounts!$C$2:$C$3144,0),3)</f>
        <v>2431.6</v>
      </c>
      <c r="Q1978" t="s">
        <v>1987</v>
      </c>
    </row>
    <row r="1979" spans="2:17" x14ac:dyDescent="0.25">
      <c r="B1979" t="str">
        <f t="shared" si="33"/>
        <v>Swain</v>
      </c>
      <c r="C1979" t="s">
        <v>1988</v>
      </c>
      <c r="D1979">
        <v>13981</v>
      </c>
      <c r="E1979">
        <v>13984</v>
      </c>
      <c r="F1979">
        <v>14011</v>
      </c>
      <c r="G1979">
        <v>14011</v>
      </c>
      <c r="H1979">
        <v>14054</v>
      </c>
      <c r="I1979">
        <v>13979</v>
      </c>
      <c r="J1979">
        <v>14240</v>
      </c>
      <c r="K1979">
        <v>14328</v>
      </c>
      <c r="L1979">
        <v>14193</v>
      </c>
      <c r="M1979">
        <v>14266</v>
      </c>
      <c r="N1979">
        <v>14245</v>
      </c>
      <c r="O1979">
        <f>INDEX([1]Opioid_prescription_amounts!$C$2:$E$3144,MATCH(B1979,[1]Opioid_prescription_amounts!$C$2:$C$3144,0),2)</f>
        <v>1043.9000000000001</v>
      </c>
      <c r="P1979">
        <f>INDEX([1]Opioid_prescription_amounts!$C$2:$E$3144,MATCH(B1979,[1]Opioid_prescription_amounts!$C$2:$C$3144,0),3)</f>
        <v>888.1</v>
      </c>
      <c r="Q1979" t="s">
        <v>1988</v>
      </c>
    </row>
    <row r="1980" spans="2:17" x14ac:dyDescent="0.25">
      <c r="B1980" t="str">
        <f t="shared" si="33"/>
        <v>Transylvania</v>
      </c>
      <c r="C1980" t="s">
        <v>1989</v>
      </c>
      <c r="D1980">
        <v>33090</v>
      </c>
      <c r="E1980">
        <v>33091</v>
      </c>
      <c r="F1980">
        <v>33087</v>
      </c>
      <c r="G1980">
        <v>32804</v>
      </c>
      <c r="H1980">
        <v>32833</v>
      </c>
      <c r="I1980">
        <v>32828</v>
      </c>
      <c r="J1980">
        <v>32954</v>
      </c>
      <c r="K1980">
        <v>33167</v>
      </c>
      <c r="L1980">
        <v>33406</v>
      </c>
      <c r="M1980">
        <v>33825</v>
      </c>
      <c r="N1980">
        <v>34215</v>
      </c>
      <c r="O1980">
        <f>INDEX([1]Opioid_prescription_amounts!$C$2:$E$3144,MATCH(B1980,[1]Opioid_prescription_amounts!$C$2:$C$3144,0),2)</f>
        <v>1373.9</v>
      </c>
      <c r="P1980">
        <f>INDEX([1]Opioid_prescription_amounts!$C$2:$E$3144,MATCH(B1980,[1]Opioid_prescription_amounts!$C$2:$C$3144,0),3)</f>
        <v>1088.0999999999999</v>
      </c>
      <c r="Q1980" t="s">
        <v>1989</v>
      </c>
    </row>
    <row r="1981" spans="2:17" x14ac:dyDescent="0.25">
      <c r="B1981" t="str">
        <f t="shared" si="33"/>
        <v>Tyrrell</v>
      </c>
      <c r="C1981" t="s">
        <v>1990</v>
      </c>
      <c r="D1981">
        <v>4407</v>
      </c>
      <c r="E1981">
        <v>4407</v>
      </c>
      <c r="F1981">
        <v>4415</v>
      </c>
      <c r="G1981">
        <v>4337</v>
      </c>
      <c r="H1981">
        <v>4122</v>
      </c>
      <c r="I1981">
        <v>4104</v>
      </c>
      <c r="J1981">
        <v>4120</v>
      </c>
      <c r="K1981">
        <v>4137</v>
      </c>
      <c r="L1981">
        <v>4025</v>
      </c>
      <c r="M1981">
        <v>4183</v>
      </c>
      <c r="N1981">
        <v>4131</v>
      </c>
      <c r="O1981">
        <f>INDEX([1]Opioid_prescription_amounts!$C$2:$E$3144,MATCH(B1981,[1]Opioid_prescription_amounts!$C$2:$C$3144,0),2)</f>
        <v>0.2</v>
      </c>
      <c r="P1981">
        <f>INDEX([1]Opioid_prescription_amounts!$C$2:$E$3144,MATCH(B1981,[1]Opioid_prescription_amounts!$C$2:$C$3144,0),3)</f>
        <v>1207.4000000000001</v>
      </c>
      <c r="Q1981" t="s">
        <v>1990</v>
      </c>
    </row>
    <row r="1982" spans="2:17" x14ac:dyDescent="0.25">
      <c r="B1982" t="str">
        <f t="shared" si="33"/>
        <v>Union</v>
      </c>
      <c r="C1982" t="s">
        <v>1991</v>
      </c>
      <c r="D1982">
        <v>201292</v>
      </c>
      <c r="E1982">
        <v>201334</v>
      </c>
      <c r="F1982">
        <v>202110</v>
      </c>
      <c r="G1982">
        <v>204877</v>
      </c>
      <c r="H1982">
        <v>208077</v>
      </c>
      <c r="I1982">
        <v>212229</v>
      </c>
      <c r="J1982">
        <v>217738</v>
      </c>
      <c r="K1982">
        <v>222017</v>
      </c>
      <c r="L1982">
        <v>226383</v>
      </c>
      <c r="M1982">
        <v>231424</v>
      </c>
      <c r="N1982">
        <v>235908</v>
      </c>
      <c r="O1982">
        <f>INDEX([1]Opioid_prescription_amounts!$C$2:$E$3144,MATCH(B1982,[1]Opioid_prescription_amounts!$C$2:$C$3144,0),2)</f>
        <v>1064.5</v>
      </c>
      <c r="P1982">
        <f>INDEX([1]Opioid_prescription_amounts!$C$2:$E$3144,MATCH(B1982,[1]Opioid_prescription_amounts!$C$2:$C$3144,0),3)</f>
        <v>889.1</v>
      </c>
      <c r="Q1982" t="s">
        <v>1991</v>
      </c>
    </row>
    <row r="1983" spans="2:17" x14ac:dyDescent="0.25">
      <c r="B1983" t="str">
        <f t="shared" si="33"/>
        <v>Vance</v>
      </c>
      <c r="C1983" t="s">
        <v>1992</v>
      </c>
      <c r="D1983">
        <v>45422</v>
      </c>
      <c r="E1983">
        <v>45419</v>
      </c>
      <c r="F1983">
        <v>45301</v>
      </c>
      <c r="G1983">
        <v>45297</v>
      </c>
      <c r="H1983">
        <v>45104</v>
      </c>
      <c r="I1983">
        <v>44505</v>
      </c>
      <c r="J1983">
        <v>44537</v>
      </c>
      <c r="K1983">
        <v>44480</v>
      </c>
      <c r="L1983">
        <v>44500</v>
      </c>
      <c r="M1983">
        <v>44312</v>
      </c>
      <c r="N1983">
        <v>44582</v>
      </c>
      <c r="O1983">
        <f>INDEX([1]Opioid_prescription_amounts!$C$2:$E$3144,MATCH(B1983,[1]Opioid_prescription_amounts!$C$2:$C$3144,0),2)</f>
        <v>1817.6</v>
      </c>
      <c r="P1983">
        <f>INDEX([1]Opioid_prescription_amounts!$C$2:$E$3144,MATCH(B1983,[1]Opioid_prescription_amounts!$C$2:$C$3144,0),3)</f>
        <v>1350.3</v>
      </c>
      <c r="Q1983" t="s">
        <v>1992</v>
      </c>
    </row>
    <row r="1984" spans="2:17" x14ac:dyDescent="0.25">
      <c r="B1984" t="str">
        <f t="shared" si="33"/>
        <v>Wake</v>
      </c>
      <c r="C1984" t="s">
        <v>1993</v>
      </c>
      <c r="D1984">
        <v>900993</v>
      </c>
      <c r="E1984">
        <v>901058</v>
      </c>
      <c r="F1984">
        <v>906882</v>
      </c>
      <c r="G1984">
        <v>928729</v>
      </c>
      <c r="H1984">
        <v>951894</v>
      </c>
      <c r="I1984">
        <v>974007</v>
      </c>
      <c r="J1984">
        <v>997789</v>
      </c>
      <c r="K1984">
        <v>1022431</v>
      </c>
      <c r="L1984">
        <v>1048381</v>
      </c>
      <c r="M1984">
        <v>1071886</v>
      </c>
      <c r="N1984">
        <v>1092305</v>
      </c>
      <c r="O1984">
        <f>INDEX([1]Opioid_prescription_amounts!$C$2:$E$3144,MATCH(B1984,[1]Opioid_prescription_amounts!$C$2:$C$3144,0),2)</f>
        <v>521</v>
      </c>
      <c r="P1984">
        <f>INDEX([1]Opioid_prescription_amounts!$C$2:$E$3144,MATCH(B1984,[1]Opioid_prescription_amounts!$C$2:$C$3144,0),3)</f>
        <v>439.2</v>
      </c>
      <c r="Q1984" t="s">
        <v>1993</v>
      </c>
    </row>
    <row r="1985" spans="2:17" x14ac:dyDescent="0.25">
      <c r="B1985" t="str">
        <f t="shared" si="33"/>
        <v>Warren</v>
      </c>
      <c r="C1985" t="s">
        <v>1994</v>
      </c>
      <c r="D1985">
        <v>20972</v>
      </c>
      <c r="E1985">
        <v>21028</v>
      </c>
      <c r="F1985">
        <v>20981</v>
      </c>
      <c r="G1985">
        <v>20989</v>
      </c>
      <c r="H1985">
        <v>20758</v>
      </c>
      <c r="I1985">
        <v>20600</v>
      </c>
      <c r="J1985">
        <v>20385</v>
      </c>
      <c r="K1985">
        <v>20213</v>
      </c>
      <c r="L1985">
        <v>19892</v>
      </c>
      <c r="M1985">
        <v>19869</v>
      </c>
      <c r="N1985">
        <v>19807</v>
      </c>
      <c r="O1985" t="str">
        <f>INDEX([1]Opioid_prescription_amounts!$C$2:$E$3144,MATCH(B1985,[1]Opioid_prescription_amounts!$C$2:$C$3144,0),2)</f>
        <v>N/A</v>
      </c>
      <c r="P1985">
        <f>INDEX([1]Opioid_prescription_amounts!$C$2:$E$3144,MATCH(B1985,[1]Opioid_prescription_amounts!$C$2:$C$3144,0),3)</f>
        <v>5.8</v>
      </c>
      <c r="Q1985" t="s">
        <v>1994</v>
      </c>
    </row>
    <row r="1986" spans="2:17" x14ac:dyDescent="0.25">
      <c r="B1986" t="str">
        <f t="shared" si="33"/>
        <v>Washington</v>
      </c>
      <c r="C1986" t="s">
        <v>1995</v>
      </c>
      <c r="D1986">
        <v>13228</v>
      </c>
      <c r="E1986">
        <v>13209</v>
      </c>
      <c r="F1986">
        <v>13135</v>
      </c>
      <c r="G1986">
        <v>12920</v>
      </c>
      <c r="H1986">
        <v>12679</v>
      </c>
      <c r="I1986">
        <v>12689</v>
      </c>
      <c r="J1986">
        <v>12496</v>
      </c>
      <c r="K1986">
        <v>12282</v>
      </c>
      <c r="L1986">
        <v>12122</v>
      </c>
      <c r="M1986">
        <v>12019</v>
      </c>
      <c r="N1986">
        <v>11859</v>
      </c>
      <c r="O1986">
        <f>INDEX([1]Opioid_prescription_amounts!$C$2:$E$3144,MATCH(B1986,[1]Opioid_prescription_amounts!$C$2:$C$3144,0),2)</f>
        <v>236.6</v>
      </c>
      <c r="P1986">
        <f>INDEX([1]Opioid_prescription_amounts!$C$2:$E$3144,MATCH(B1986,[1]Opioid_prescription_amounts!$C$2:$C$3144,0),3)</f>
        <v>358.7</v>
      </c>
      <c r="Q1986" t="s">
        <v>1995</v>
      </c>
    </row>
    <row r="1987" spans="2:17" x14ac:dyDescent="0.25">
      <c r="B1987" t="str">
        <f t="shared" si="33"/>
        <v>Watauga</v>
      </c>
      <c r="C1987" t="s">
        <v>1996</v>
      </c>
      <c r="D1987">
        <v>51079</v>
      </c>
      <c r="E1987">
        <v>51057</v>
      </c>
      <c r="F1987">
        <v>50967</v>
      </c>
      <c r="G1987">
        <v>51617</v>
      </c>
      <c r="H1987">
        <v>52059</v>
      </c>
      <c r="I1987">
        <v>52297</v>
      </c>
      <c r="J1987">
        <v>52397</v>
      </c>
      <c r="K1987">
        <v>53062</v>
      </c>
      <c r="L1987">
        <v>54095</v>
      </c>
      <c r="M1987">
        <v>55088</v>
      </c>
      <c r="N1987">
        <v>55945</v>
      </c>
      <c r="O1987">
        <f>INDEX([1]Opioid_prescription_amounts!$C$2:$E$3144,MATCH(B1987,[1]Opioid_prescription_amounts!$C$2:$C$3144,0),2)</f>
        <v>843.6</v>
      </c>
      <c r="P1987">
        <f>INDEX([1]Opioid_prescription_amounts!$C$2:$E$3144,MATCH(B1987,[1]Opioid_prescription_amounts!$C$2:$C$3144,0),3)</f>
        <v>721.2</v>
      </c>
      <c r="Q1987" t="s">
        <v>1996</v>
      </c>
    </row>
    <row r="1988" spans="2:17" x14ac:dyDescent="0.25">
      <c r="B1988" t="str">
        <f t="shared" ref="B1988:B2051" si="34">LEFT(C1988,(FIND("County",C1988)-2))</f>
        <v>Wayne</v>
      </c>
      <c r="C1988" t="s">
        <v>1997</v>
      </c>
      <c r="D1988">
        <v>122623</v>
      </c>
      <c r="E1988">
        <v>122673</v>
      </c>
      <c r="F1988">
        <v>122900</v>
      </c>
      <c r="G1988">
        <v>124040</v>
      </c>
      <c r="H1988">
        <v>124574</v>
      </c>
      <c r="I1988">
        <v>124622</v>
      </c>
      <c r="J1988">
        <v>124631</v>
      </c>
      <c r="K1988">
        <v>124428</v>
      </c>
      <c r="L1988">
        <v>124448</v>
      </c>
      <c r="M1988">
        <v>123257</v>
      </c>
      <c r="N1988">
        <v>123248</v>
      </c>
      <c r="O1988">
        <f>INDEX([1]Opioid_prescription_amounts!$C$2:$E$3144,MATCH(B1988,[1]Opioid_prescription_amounts!$C$2:$C$3144,0),2)</f>
        <v>1870.9</v>
      </c>
      <c r="P1988">
        <f>INDEX([1]Opioid_prescription_amounts!$C$2:$E$3144,MATCH(B1988,[1]Opioid_prescription_amounts!$C$2:$C$3144,0),3)</f>
        <v>1466.3</v>
      </c>
      <c r="Q1988" t="s">
        <v>1997</v>
      </c>
    </row>
    <row r="1989" spans="2:17" x14ac:dyDescent="0.25">
      <c r="B1989" t="str">
        <f t="shared" si="34"/>
        <v>Wilkes</v>
      </c>
      <c r="C1989" t="s">
        <v>1998</v>
      </c>
      <c r="D1989">
        <v>69340</v>
      </c>
      <c r="E1989">
        <v>69310</v>
      </c>
      <c r="F1989">
        <v>69270</v>
      </c>
      <c r="G1989">
        <v>68944</v>
      </c>
      <c r="H1989">
        <v>68916</v>
      </c>
      <c r="I1989">
        <v>68622</v>
      </c>
      <c r="J1989">
        <v>68432</v>
      </c>
      <c r="K1989">
        <v>68291</v>
      </c>
      <c r="L1989">
        <v>68554</v>
      </c>
      <c r="M1989">
        <v>68464</v>
      </c>
      <c r="N1989">
        <v>68557</v>
      </c>
      <c r="O1989">
        <f>INDEX([1]Opioid_prescription_amounts!$C$2:$E$3144,MATCH(B1989,[1]Opioid_prescription_amounts!$C$2:$C$3144,0),2)</f>
        <v>986.2</v>
      </c>
      <c r="P1989">
        <f>INDEX([1]Opioid_prescription_amounts!$C$2:$E$3144,MATCH(B1989,[1]Opioid_prescription_amounts!$C$2:$C$3144,0),3)</f>
        <v>1398.4</v>
      </c>
      <c r="Q1989" t="s">
        <v>1998</v>
      </c>
    </row>
    <row r="1990" spans="2:17" x14ac:dyDescent="0.25">
      <c r="B1990" t="str">
        <f t="shared" si="34"/>
        <v>Wilson</v>
      </c>
      <c r="C1990" t="s">
        <v>1999</v>
      </c>
      <c r="D1990">
        <v>81234</v>
      </c>
      <c r="E1990">
        <v>81218</v>
      </c>
      <c r="F1990">
        <v>81285</v>
      </c>
      <c r="G1990">
        <v>81135</v>
      </c>
      <c r="H1990">
        <v>81386</v>
      </c>
      <c r="I1990">
        <v>81186</v>
      </c>
      <c r="J1990">
        <v>81006</v>
      </c>
      <c r="K1990">
        <v>81281</v>
      </c>
      <c r="L1990">
        <v>81370</v>
      </c>
      <c r="M1990">
        <v>81567</v>
      </c>
      <c r="N1990">
        <v>81455</v>
      </c>
      <c r="O1990">
        <f>INDEX([1]Opioid_prescription_amounts!$C$2:$E$3144,MATCH(B1990,[1]Opioid_prescription_amounts!$C$2:$C$3144,0),2)</f>
        <v>843</v>
      </c>
      <c r="P1990">
        <f>INDEX([1]Opioid_prescription_amounts!$C$2:$E$3144,MATCH(B1990,[1]Opioid_prescription_amounts!$C$2:$C$3144,0),3)</f>
        <v>1357.5</v>
      </c>
      <c r="Q1990" t="s">
        <v>1999</v>
      </c>
    </row>
    <row r="1991" spans="2:17" x14ac:dyDescent="0.25">
      <c r="B1991" t="str">
        <f t="shared" si="34"/>
        <v>Yadkin</v>
      </c>
      <c r="C1991" t="s">
        <v>2000</v>
      </c>
      <c r="D1991">
        <v>38406</v>
      </c>
      <c r="E1991">
        <v>38409</v>
      </c>
      <c r="F1991">
        <v>38434</v>
      </c>
      <c r="G1991">
        <v>38340</v>
      </c>
      <c r="H1991">
        <v>38145</v>
      </c>
      <c r="I1991">
        <v>38067</v>
      </c>
      <c r="J1991">
        <v>37850</v>
      </c>
      <c r="K1991">
        <v>37628</v>
      </c>
      <c r="L1991">
        <v>37663</v>
      </c>
      <c r="M1991">
        <v>37643</v>
      </c>
      <c r="N1991">
        <v>37543</v>
      </c>
      <c r="O1991">
        <f>INDEX([1]Opioid_prescription_amounts!$C$2:$E$3144,MATCH(B1991,[1]Opioid_prescription_amounts!$C$2:$C$3144,0),2)</f>
        <v>845.8</v>
      </c>
      <c r="P1991">
        <f>INDEX([1]Opioid_prescription_amounts!$C$2:$E$3144,MATCH(B1991,[1]Opioid_prescription_amounts!$C$2:$C$3144,0),3)</f>
        <v>822.3</v>
      </c>
      <c r="Q1991" t="s">
        <v>2000</v>
      </c>
    </row>
    <row r="1992" spans="2:17" x14ac:dyDescent="0.25">
      <c r="B1992" t="str">
        <f t="shared" si="34"/>
        <v>Yancey</v>
      </c>
      <c r="C1992" t="s">
        <v>2001</v>
      </c>
      <c r="D1992">
        <v>17818</v>
      </c>
      <c r="E1992">
        <v>17818</v>
      </c>
      <c r="F1992">
        <v>17806</v>
      </c>
      <c r="G1992">
        <v>17689</v>
      </c>
      <c r="H1992">
        <v>17624</v>
      </c>
      <c r="I1992">
        <v>17550</v>
      </c>
      <c r="J1992">
        <v>17546</v>
      </c>
      <c r="K1992">
        <v>17556</v>
      </c>
      <c r="L1992">
        <v>17618</v>
      </c>
      <c r="M1992">
        <v>17712</v>
      </c>
      <c r="N1992">
        <v>17903</v>
      </c>
      <c r="O1992">
        <f>INDEX([1]Opioid_prescription_amounts!$C$2:$E$3144,MATCH(B1992,[1]Opioid_prescription_amounts!$C$2:$C$3144,0),2)</f>
        <v>1523</v>
      </c>
      <c r="P1992">
        <f>INDEX([1]Opioid_prescription_amounts!$C$2:$E$3144,MATCH(B1992,[1]Opioid_prescription_amounts!$C$2:$C$3144,0),3)</f>
        <v>1236.3</v>
      </c>
      <c r="Q1992" t="s">
        <v>2001</v>
      </c>
    </row>
    <row r="1993" spans="2:17" x14ac:dyDescent="0.25">
      <c r="B1993" t="str">
        <f t="shared" si="34"/>
        <v>Adams</v>
      </c>
      <c r="C1993" t="s">
        <v>2002</v>
      </c>
      <c r="D1993">
        <v>2343</v>
      </c>
      <c r="E1993">
        <v>2343</v>
      </c>
      <c r="F1993">
        <v>2351</v>
      </c>
      <c r="G1993">
        <v>2312</v>
      </c>
      <c r="H1993">
        <v>2334</v>
      </c>
      <c r="I1993">
        <v>2392</v>
      </c>
      <c r="J1993">
        <v>2388</v>
      </c>
      <c r="K1993">
        <v>2398</v>
      </c>
      <c r="L1993">
        <v>2344</v>
      </c>
      <c r="M1993">
        <v>2330</v>
      </c>
      <c r="N1993">
        <v>2294</v>
      </c>
      <c r="O1993">
        <f>INDEX([1]Opioid_prescription_amounts!$C$2:$E$3144,MATCH(B1993,[1]Opioid_prescription_amounts!$C$2:$C$3144,0),2)</f>
        <v>613.4</v>
      </c>
      <c r="P1993">
        <f>INDEX([1]Opioid_prescription_amounts!$C$2:$E$3144,MATCH(B1993,[1]Opioid_prescription_amounts!$C$2:$C$3144,0),3)</f>
        <v>528.1</v>
      </c>
      <c r="Q1993" t="s">
        <v>2002</v>
      </c>
    </row>
    <row r="1994" spans="2:17" x14ac:dyDescent="0.25">
      <c r="B1994" t="str">
        <f t="shared" si="34"/>
        <v>Barnes</v>
      </c>
      <c r="C1994" t="s">
        <v>2003</v>
      </c>
      <c r="D1994">
        <v>11066</v>
      </c>
      <c r="E1994">
        <v>11064</v>
      </c>
      <c r="F1994">
        <v>11064</v>
      </c>
      <c r="G1994">
        <v>11111</v>
      </c>
      <c r="H1994">
        <v>11004</v>
      </c>
      <c r="I1994">
        <v>11111</v>
      </c>
      <c r="J1994">
        <v>11060</v>
      </c>
      <c r="K1994">
        <v>11005</v>
      </c>
      <c r="L1994">
        <v>10896</v>
      </c>
      <c r="M1994">
        <v>10676</v>
      </c>
      <c r="N1994">
        <v>10542</v>
      </c>
      <c r="O1994">
        <f>INDEX([1]Opioid_prescription_amounts!$C$2:$E$3144,MATCH(B1994,[1]Opioid_prescription_amounts!$C$2:$C$3144,0),2)</f>
        <v>651.29999999999995</v>
      </c>
      <c r="P1994">
        <f>INDEX([1]Opioid_prescription_amounts!$C$2:$E$3144,MATCH(B1994,[1]Opioid_prescription_amounts!$C$2:$C$3144,0),3)</f>
        <v>528.4</v>
      </c>
      <c r="Q1994" t="s">
        <v>2003</v>
      </c>
    </row>
    <row r="1995" spans="2:17" x14ac:dyDescent="0.25">
      <c r="B1995" t="str">
        <f t="shared" si="34"/>
        <v>Benson</v>
      </c>
      <c r="C1995" t="s">
        <v>2004</v>
      </c>
      <c r="D1995">
        <v>6660</v>
      </c>
      <c r="E1995">
        <v>6660</v>
      </c>
      <c r="F1995">
        <v>6677</v>
      </c>
      <c r="G1995">
        <v>6686</v>
      </c>
      <c r="H1995">
        <v>6769</v>
      </c>
      <c r="I1995">
        <v>6896</v>
      </c>
      <c r="J1995">
        <v>6883</v>
      </c>
      <c r="K1995">
        <v>6817</v>
      </c>
      <c r="L1995">
        <v>6835</v>
      </c>
      <c r="M1995">
        <v>6935</v>
      </c>
      <c r="N1995">
        <v>6962</v>
      </c>
      <c r="O1995">
        <f>INDEX([1]Opioid_prescription_amounts!$C$2:$E$3144,MATCH(B1995,[1]Opioid_prescription_amounts!$C$2:$C$3144,0),2)</f>
        <v>26.2</v>
      </c>
      <c r="P1995">
        <f>INDEX([1]Opioid_prescription_amounts!$C$2:$E$3144,MATCH(B1995,[1]Opioid_prescription_amounts!$C$2:$C$3144,0),3)</f>
        <v>84.1</v>
      </c>
      <c r="Q1995" t="s">
        <v>2004</v>
      </c>
    </row>
    <row r="1996" spans="2:17" x14ac:dyDescent="0.25">
      <c r="B1996" t="str">
        <f t="shared" si="34"/>
        <v>Billings</v>
      </c>
      <c r="C1996" t="s">
        <v>2005</v>
      </c>
      <c r="D1996">
        <v>783</v>
      </c>
      <c r="E1996">
        <v>784</v>
      </c>
      <c r="F1996">
        <v>783</v>
      </c>
      <c r="G1996">
        <v>844</v>
      </c>
      <c r="H1996">
        <v>919</v>
      </c>
      <c r="I1996">
        <v>912</v>
      </c>
      <c r="J1996">
        <v>920</v>
      </c>
      <c r="K1996">
        <v>947</v>
      </c>
      <c r="L1996">
        <v>946</v>
      </c>
      <c r="M1996">
        <v>920</v>
      </c>
      <c r="N1996">
        <v>919</v>
      </c>
      <c r="O1996" t="str">
        <f>INDEX([1]Opioid_prescription_amounts!$C$2:$E$3144,MATCH(B1996,[1]Opioid_prescription_amounts!$C$2:$C$3144,0),2)</f>
        <v>N/A</v>
      </c>
      <c r="P1996" t="str">
        <f>INDEX([1]Opioid_prescription_amounts!$C$2:$E$3144,MATCH(B1996,[1]Opioid_prescription_amounts!$C$2:$C$3144,0),3)</f>
        <v>N/A</v>
      </c>
      <c r="Q1996" t="s">
        <v>2005</v>
      </c>
    </row>
    <row r="1997" spans="2:17" x14ac:dyDescent="0.25">
      <c r="B1997" t="str">
        <f t="shared" si="34"/>
        <v>Bottineau</v>
      </c>
      <c r="C1997" t="s">
        <v>2006</v>
      </c>
      <c r="D1997">
        <v>6429</v>
      </c>
      <c r="E1997">
        <v>6429</v>
      </c>
      <c r="F1997">
        <v>6441</v>
      </c>
      <c r="G1997">
        <v>6499</v>
      </c>
      <c r="H1997">
        <v>6605</v>
      </c>
      <c r="I1997">
        <v>6740</v>
      </c>
      <c r="J1997">
        <v>6685</v>
      </c>
      <c r="K1997">
        <v>6734</v>
      </c>
      <c r="L1997">
        <v>6577</v>
      </c>
      <c r="M1997">
        <v>6536</v>
      </c>
      <c r="N1997">
        <v>6411</v>
      </c>
      <c r="O1997">
        <f>INDEX([1]Opioid_prescription_amounts!$C$2:$E$3144,MATCH(B1997,[1]Opioid_prescription_amounts!$C$2:$C$3144,0),2)</f>
        <v>273.5</v>
      </c>
      <c r="P1997">
        <f>INDEX([1]Opioid_prescription_amounts!$C$2:$E$3144,MATCH(B1997,[1]Opioid_prescription_amounts!$C$2:$C$3144,0),3)</f>
        <v>309.39999999999998</v>
      </c>
      <c r="Q1997" t="s">
        <v>2006</v>
      </c>
    </row>
    <row r="1998" spans="2:17" x14ac:dyDescent="0.25">
      <c r="B1998" t="str">
        <f t="shared" si="34"/>
        <v>Bowman</v>
      </c>
      <c r="C1998" t="s">
        <v>2007</v>
      </c>
      <c r="D1998">
        <v>3151</v>
      </c>
      <c r="E1998">
        <v>3151</v>
      </c>
      <c r="F1998">
        <v>3143</v>
      </c>
      <c r="G1998">
        <v>3142</v>
      </c>
      <c r="H1998">
        <v>3210</v>
      </c>
      <c r="I1998">
        <v>3215</v>
      </c>
      <c r="J1998">
        <v>3239</v>
      </c>
      <c r="K1998">
        <v>3280</v>
      </c>
      <c r="L1998">
        <v>3223</v>
      </c>
      <c r="M1998">
        <v>3156</v>
      </c>
      <c r="N1998">
        <v>3076</v>
      </c>
      <c r="O1998">
        <f>INDEX([1]Opioid_prescription_amounts!$C$2:$E$3144,MATCH(B1998,[1]Opioid_prescription_amounts!$C$2:$C$3144,0),2)</f>
        <v>323</v>
      </c>
      <c r="P1998">
        <f>INDEX([1]Opioid_prescription_amounts!$C$2:$E$3144,MATCH(B1998,[1]Opioid_prescription_amounts!$C$2:$C$3144,0),3)</f>
        <v>420.7</v>
      </c>
      <c r="Q1998" t="s">
        <v>2007</v>
      </c>
    </row>
    <row r="1999" spans="2:17" x14ac:dyDescent="0.25">
      <c r="B1999" t="str">
        <f t="shared" si="34"/>
        <v>Burke</v>
      </c>
      <c r="C1999" t="s">
        <v>2008</v>
      </c>
      <c r="D1999">
        <v>1968</v>
      </c>
      <c r="E1999">
        <v>1968</v>
      </c>
      <c r="F1999">
        <v>1971</v>
      </c>
      <c r="G1999">
        <v>2062</v>
      </c>
      <c r="H1999">
        <v>2182</v>
      </c>
      <c r="I1999">
        <v>2305</v>
      </c>
      <c r="J1999">
        <v>2261</v>
      </c>
      <c r="K1999">
        <v>2344</v>
      </c>
      <c r="L1999">
        <v>2226</v>
      </c>
      <c r="M1999">
        <v>2134</v>
      </c>
      <c r="N1999">
        <v>2100</v>
      </c>
      <c r="O1999">
        <f>INDEX([1]Opioid_prescription_amounts!$C$2:$E$3144,MATCH(B1999,[1]Opioid_prescription_amounts!$C$2:$C$3144,0),2)</f>
        <v>607.79999999999995</v>
      </c>
      <c r="P1999">
        <f>INDEX([1]Opioid_prescription_amounts!$C$2:$E$3144,MATCH(B1999,[1]Opioid_prescription_amounts!$C$2:$C$3144,0),3)</f>
        <v>640.29999999999995</v>
      </c>
      <c r="Q1999" t="s">
        <v>2008</v>
      </c>
    </row>
    <row r="2000" spans="2:17" x14ac:dyDescent="0.25">
      <c r="B2000" t="str">
        <f t="shared" si="34"/>
        <v>Burleigh</v>
      </c>
      <c r="C2000" t="s">
        <v>2009</v>
      </c>
      <c r="D2000">
        <v>81308</v>
      </c>
      <c r="E2000">
        <v>81308</v>
      </c>
      <c r="F2000">
        <v>81701</v>
      </c>
      <c r="G2000">
        <v>83283</v>
      </c>
      <c r="H2000">
        <v>85745</v>
      </c>
      <c r="I2000">
        <v>88418</v>
      </c>
      <c r="J2000">
        <v>90509</v>
      </c>
      <c r="K2000">
        <v>93180</v>
      </c>
      <c r="L2000">
        <v>94566</v>
      </c>
      <c r="M2000">
        <v>95158</v>
      </c>
      <c r="N2000">
        <v>95273</v>
      </c>
      <c r="O2000">
        <f>INDEX([1]Opioid_prescription_amounts!$C$2:$E$3144,MATCH(B2000,[1]Opioid_prescription_amounts!$C$2:$C$3144,0),2)</f>
        <v>753.4</v>
      </c>
      <c r="P2000">
        <f>INDEX([1]Opioid_prescription_amounts!$C$2:$E$3144,MATCH(B2000,[1]Opioid_prescription_amounts!$C$2:$C$3144,0),3)</f>
        <v>603.6</v>
      </c>
      <c r="Q2000" t="s">
        <v>2009</v>
      </c>
    </row>
    <row r="2001" spans="2:17" x14ac:dyDescent="0.25">
      <c r="B2001" t="str">
        <f t="shared" si="34"/>
        <v>Cass</v>
      </c>
      <c r="C2001" t="s">
        <v>2010</v>
      </c>
      <c r="D2001">
        <v>149778</v>
      </c>
      <c r="E2001">
        <v>149778</v>
      </c>
      <c r="F2001">
        <v>150305</v>
      </c>
      <c r="G2001">
        <v>153286</v>
      </c>
      <c r="H2001">
        <v>157405</v>
      </c>
      <c r="I2001">
        <v>162835</v>
      </c>
      <c r="J2001">
        <v>166553</v>
      </c>
      <c r="K2001">
        <v>170734</v>
      </c>
      <c r="L2001">
        <v>174271</v>
      </c>
      <c r="M2001">
        <v>177937</v>
      </c>
      <c r="N2001">
        <v>181516</v>
      </c>
      <c r="O2001">
        <f>INDEX([1]Opioid_prescription_amounts!$C$2:$E$3144,MATCH(B2001,[1]Opioid_prescription_amounts!$C$2:$C$3144,0),2)</f>
        <v>820.3</v>
      </c>
      <c r="P2001">
        <f>INDEX([1]Opioid_prescription_amounts!$C$2:$E$3144,MATCH(B2001,[1]Opioid_prescription_amounts!$C$2:$C$3144,0),3)</f>
        <v>709.9</v>
      </c>
      <c r="Q2001" t="s">
        <v>2010</v>
      </c>
    </row>
    <row r="2002" spans="2:17" x14ac:dyDescent="0.25">
      <c r="B2002" t="str">
        <f t="shared" si="34"/>
        <v>Cavalier</v>
      </c>
      <c r="C2002" t="s">
        <v>2011</v>
      </c>
      <c r="D2002">
        <v>3993</v>
      </c>
      <c r="E2002">
        <v>3994</v>
      </c>
      <c r="F2002">
        <v>3986</v>
      </c>
      <c r="G2002">
        <v>3945</v>
      </c>
      <c r="H2002">
        <v>3921</v>
      </c>
      <c r="I2002">
        <v>3855</v>
      </c>
      <c r="J2002">
        <v>3846</v>
      </c>
      <c r="K2002">
        <v>3826</v>
      </c>
      <c r="L2002">
        <v>3824</v>
      </c>
      <c r="M2002">
        <v>3795</v>
      </c>
      <c r="N2002">
        <v>3829</v>
      </c>
      <c r="O2002" t="str">
        <f>INDEX([1]Opioid_prescription_amounts!$C$2:$E$3144,MATCH(B2002,[1]Opioid_prescription_amounts!$C$2:$C$3144,0),2)</f>
        <v>N/A</v>
      </c>
      <c r="P2002">
        <f>INDEX([1]Opioid_prescription_amounts!$C$2:$E$3144,MATCH(B2002,[1]Opioid_prescription_amounts!$C$2:$C$3144,0),3)</f>
        <v>399.4</v>
      </c>
      <c r="Q2002" t="s">
        <v>2011</v>
      </c>
    </row>
    <row r="2003" spans="2:17" x14ac:dyDescent="0.25">
      <c r="B2003" t="str">
        <f t="shared" si="34"/>
        <v>Dickey</v>
      </c>
      <c r="C2003" t="s">
        <v>2012</v>
      </c>
      <c r="D2003">
        <v>5289</v>
      </c>
      <c r="E2003">
        <v>5287</v>
      </c>
      <c r="F2003">
        <v>5277</v>
      </c>
      <c r="G2003">
        <v>5253</v>
      </c>
      <c r="H2003">
        <v>5219</v>
      </c>
      <c r="I2003">
        <v>5193</v>
      </c>
      <c r="J2003">
        <v>5098</v>
      </c>
      <c r="K2003">
        <v>5042</v>
      </c>
      <c r="L2003">
        <v>4968</v>
      </c>
      <c r="M2003">
        <v>4841</v>
      </c>
      <c r="N2003">
        <v>4903</v>
      </c>
      <c r="O2003">
        <f>INDEX([1]Opioid_prescription_amounts!$C$2:$E$3144,MATCH(B2003,[1]Opioid_prescription_amounts!$C$2:$C$3144,0),2)</f>
        <v>671.3</v>
      </c>
      <c r="P2003">
        <f>INDEX([1]Opioid_prescription_amounts!$C$2:$E$3144,MATCH(B2003,[1]Opioid_prescription_amounts!$C$2:$C$3144,0),3)</f>
        <v>587.20000000000005</v>
      </c>
      <c r="Q2003" t="s">
        <v>2012</v>
      </c>
    </row>
    <row r="2004" spans="2:17" x14ac:dyDescent="0.25">
      <c r="B2004" t="str">
        <f t="shared" si="34"/>
        <v>Divide</v>
      </c>
      <c r="C2004" t="s">
        <v>2013</v>
      </c>
      <c r="D2004">
        <v>2071</v>
      </c>
      <c r="E2004">
        <v>2071</v>
      </c>
      <c r="F2004">
        <v>2080</v>
      </c>
      <c r="G2004">
        <v>2143</v>
      </c>
      <c r="H2004">
        <v>2248</v>
      </c>
      <c r="I2004">
        <v>2327</v>
      </c>
      <c r="J2004">
        <v>2428</v>
      </c>
      <c r="K2004">
        <v>2456</v>
      </c>
      <c r="L2004">
        <v>2386</v>
      </c>
      <c r="M2004">
        <v>2291</v>
      </c>
      <c r="N2004">
        <v>2283</v>
      </c>
      <c r="O2004">
        <f>INDEX([1]Opioid_prescription_amounts!$C$2:$E$3144,MATCH(B2004,[1]Opioid_prescription_amounts!$C$2:$C$3144,0),2)</f>
        <v>411.6</v>
      </c>
      <c r="P2004">
        <f>INDEX([1]Opioid_prescription_amounts!$C$2:$E$3144,MATCH(B2004,[1]Opioid_prescription_amounts!$C$2:$C$3144,0),3)</f>
        <v>4.4000000000000004</v>
      </c>
      <c r="Q2004" t="s">
        <v>2013</v>
      </c>
    </row>
    <row r="2005" spans="2:17" x14ac:dyDescent="0.25">
      <c r="B2005" t="str">
        <f t="shared" si="34"/>
        <v>Dunn</v>
      </c>
      <c r="C2005" t="s">
        <v>2014</v>
      </c>
      <c r="D2005">
        <v>3536</v>
      </c>
      <c r="E2005">
        <v>3536</v>
      </c>
      <c r="F2005">
        <v>3536</v>
      </c>
      <c r="G2005">
        <v>3723</v>
      </c>
      <c r="H2005">
        <v>3957</v>
      </c>
      <c r="I2005">
        <v>4139</v>
      </c>
      <c r="J2005">
        <v>4376</v>
      </c>
      <c r="K2005">
        <v>4579</v>
      </c>
      <c r="L2005">
        <v>4372</v>
      </c>
      <c r="M2005">
        <v>4277</v>
      </c>
      <c r="N2005">
        <v>4332</v>
      </c>
      <c r="O2005">
        <f>INDEX([1]Opioid_prescription_amounts!$C$2:$E$3144,MATCH(B2005,[1]Opioid_prescription_amounts!$C$2:$C$3144,0),2)</f>
        <v>265.60000000000002</v>
      </c>
      <c r="P2005">
        <f>INDEX([1]Opioid_prescription_amounts!$C$2:$E$3144,MATCH(B2005,[1]Opioid_prescription_amounts!$C$2:$C$3144,0),3)</f>
        <v>91.5</v>
      </c>
      <c r="Q2005" t="s">
        <v>2014</v>
      </c>
    </row>
    <row r="2006" spans="2:17" x14ac:dyDescent="0.25">
      <c r="B2006" t="str">
        <f t="shared" si="34"/>
        <v>Eddy</v>
      </c>
      <c r="C2006" t="s">
        <v>2015</v>
      </c>
      <c r="D2006">
        <v>2385</v>
      </c>
      <c r="E2006">
        <v>2385</v>
      </c>
      <c r="F2006">
        <v>2385</v>
      </c>
      <c r="G2006">
        <v>2346</v>
      </c>
      <c r="H2006">
        <v>2350</v>
      </c>
      <c r="I2006">
        <v>2368</v>
      </c>
      <c r="J2006">
        <v>2329</v>
      </c>
      <c r="K2006">
        <v>2305</v>
      </c>
      <c r="L2006">
        <v>2289</v>
      </c>
      <c r="M2006">
        <v>2328</v>
      </c>
      <c r="N2006">
        <v>2313</v>
      </c>
      <c r="O2006">
        <f>INDEX([1]Opioid_prescription_amounts!$C$2:$E$3144,MATCH(B2006,[1]Opioid_prescription_amounts!$C$2:$C$3144,0),2)</f>
        <v>562.70000000000005</v>
      </c>
      <c r="P2006">
        <f>INDEX([1]Opioid_prescription_amounts!$C$2:$E$3144,MATCH(B2006,[1]Opioid_prescription_amounts!$C$2:$C$3144,0),3)</f>
        <v>873.6</v>
      </c>
      <c r="Q2006" t="s">
        <v>2015</v>
      </c>
    </row>
    <row r="2007" spans="2:17" x14ac:dyDescent="0.25">
      <c r="B2007" t="str">
        <f t="shared" si="34"/>
        <v>Emmons</v>
      </c>
      <c r="C2007" t="s">
        <v>2016</v>
      </c>
      <c r="D2007">
        <v>3550</v>
      </c>
      <c r="E2007">
        <v>3545</v>
      </c>
      <c r="F2007">
        <v>3532</v>
      </c>
      <c r="G2007">
        <v>3506</v>
      </c>
      <c r="H2007">
        <v>3471</v>
      </c>
      <c r="I2007">
        <v>3477</v>
      </c>
      <c r="J2007">
        <v>3413</v>
      </c>
      <c r="K2007">
        <v>3399</v>
      </c>
      <c r="L2007">
        <v>3340</v>
      </c>
      <c r="M2007">
        <v>3312</v>
      </c>
      <c r="N2007">
        <v>3295</v>
      </c>
      <c r="O2007">
        <f>INDEX([1]Opioid_prescription_amounts!$C$2:$E$3144,MATCH(B2007,[1]Opioid_prescription_amounts!$C$2:$C$3144,0),2)</f>
        <v>417.2</v>
      </c>
      <c r="P2007">
        <f>INDEX([1]Opioid_prescription_amounts!$C$2:$E$3144,MATCH(B2007,[1]Opioid_prescription_amounts!$C$2:$C$3144,0),3)</f>
        <v>498.7</v>
      </c>
      <c r="Q2007" t="s">
        <v>2016</v>
      </c>
    </row>
    <row r="2008" spans="2:17" x14ac:dyDescent="0.25">
      <c r="B2008" t="str">
        <f t="shared" si="34"/>
        <v>Foster</v>
      </c>
      <c r="C2008" t="s">
        <v>2017</v>
      </c>
      <c r="D2008">
        <v>3343</v>
      </c>
      <c r="E2008">
        <v>3337</v>
      </c>
      <c r="F2008">
        <v>3343</v>
      </c>
      <c r="G2008">
        <v>3343</v>
      </c>
      <c r="H2008">
        <v>3380</v>
      </c>
      <c r="I2008">
        <v>3355</v>
      </c>
      <c r="J2008">
        <v>3337</v>
      </c>
      <c r="K2008">
        <v>3327</v>
      </c>
      <c r="L2008">
        <v>3312</v>
      </c>
      <c r="M2008">
        <v>3258</v>
      </c>
      <c r="N2008">
        <v>3216</v>
      </c>
      <c r="O2008">
        <f>INDEX([1]Opioid_prescription_amounts!$C$2:$E$3144,MATCH(B2008,[1]Opioid_prescription_amounts!$C$2:$C$3144,0),2)</f>
        <v>781</v>
      </c>
      <c r="P2008">
        <f>INDEX([1]Opioid_prescription_amounts!$C$2:$E$3144,MATCH(B2008,[1]Opioid_prescription_amounts!$C$2:$C$3144,0),3)</f>
        <v>1125.5</v>
      </c>
      <c r="Q2008" t="s">
        <v>2017</v>
      </c>
    </row>
    <row r="2009" spans="2:17" x14ac:dyDescent="0.25">
      <c r="B2009" t="str">
        <f t="shared" si="34"/>
        <v>Golden Valley</v>
      </c>
      <c r="C2009" t="s">
        <v>2018</v>
      </c>
      <c r="D2009">
        <v>1680</v>
      </c>
      <c r="E2009">
        <v>1680</v>
      </c>
      <c r="F2009">
        <v>1682</v>
      </c>
      <c r="G2009">
        <v>1758</v>
      </c>
      <c r="H2009">
        <v>1806</v>
      </c>
      <c r="I2009">
        <v>1825</v>
      </c>
      <c r="J2009">
        <v>1852</v>
      </c>
      <c r="K2009">
        <v>1879</v>
      </c>
      <c r="L2009">
        <v>1857</v>
      </c>
      <c r="M2009">
        <v>1785</v>
      </c>
      <c r="N2009">
        <v>1769</v>
      </c>
      <c r="O2009" t="str">
        <f>INDEX([1]Opioid_prescription_amounts!$C$2:$E$3144,MATCH(B2009,[1]Opioid_prescription_amounts!$C$2:$C$3144,0),2)</f>
        <v>N/A</v>
      </c>
      <c r="P2009" t="str">
        <f>INDEX([1]Opioid_prescription_amounts!$C$2:$E$3144,MATCH(B2009,[1]Opioid_prescription_amounts!$C$2:$C$3144,0),3)</f>
        <v>N/A</v>
      </c>
      <c r="Q2009" t="s">
        <v>2018</v>
      </c>
    </row>
    <row r="2010" spans="2:17" x14ac:dyDescent="0.25">
      <c r="B2010" t="str">
        <f t="shared" si="34"/>
        <v>Grand Forks</v>
      </c>
      <c r="C2010" t="s">
        <v>2019</v>
      </c>
      <c r="D2010">
        <v>66861</v>
      </c>
      <c r="E2010">
        <v>66864</v>
      </c>
      <c r="F2010">
        <v>66991</v>
      </c>
      <c r="G2010">
        <v>66643</v>
      </c>
      <c r="H2010">
        <v>67579</v>
      </c>
      <c r="I2010">
        <v>69103</v>
      </c>
      <c r="J2010">
        <v>69770</v>
      </c>
      <c r="K2010">
        <v>70371</v>
      </c>
      <c r="L2010">
        <v>70515</v>
      </c>
      <c r="M2010">
        <v>70572</v>
      </c>
      <c r="N2010">
        <v>70770</v>
      </c>
      <c r="O2010">
        <f>INDEX([1]Opioid_prescription_amounts!$C$2:$E$3144,MATCH(B2010,[1]Opioid_prescription_amounts!$C$2:$C$3144,0),2)</f>
        <v>574.1</v>
      </c>
      <c r="P2010">
        <f>INDEX([1]Opioid_prescription_amounts!$C$2:$E$3144,MATCH(B2010,[1]Opioid_prescription_amounts!$C$2:$C$3144,0),3)</f>
        <v>498.8</v>
      </c>
      <c r="Q2010" t="s">
        <v>2019</v>
      </c>
    </row>
    <row r="2011" spans="2:17" x14ac:dyDescent="0.25">
      <c r="B2011" t="str">
        <f t="shared" si="34"/>
        <v>Grant</v>
      </c>
      <c r="C2011" t="s">
        <v>2020</v>
      </c>
      <c r="D2011">
        <v>2394</v>
      </c>
      <c r="E2011">
        <v>2394</v>
      </c>
      <c r="F2011">
        <v>2394</v>
      </c>
      <c r="G2011">
        <v>2359</v>
      </c>
      <c r="H2011">
        <v>2350</v>
      </c>
      <c r="I2011">
        <v>2393</v>
      </c>
      <c r="J2011">
        <v>2374</v>
      </c>
      <c r="K2011">
        <v>2397</v>
      </c>
      <c r="L2011">
        <v>2381</v>
      </c>
      <c r="M2011">
        <v>2376</v>
      </c>
      <c r="N2011">
        <v>2374</v>
      </c>
      <c r="O2011">
        <f>INDEX([1]Opioid_prescription_amounts!$C$2:$E$3144,MATCH(B2011,[1]Opioid_prescription_amounts!$C$2:$C$3144,0),2)</f>
        <v>212.6</v>
      </c>
      <c r="P2011">
        <f>INDEX([1]Opioid_prescription_amounts!$C$2:$E$3144,MATCH(B2011,[1]Opioid_prescription_amounts!$C$2:$C$3144,0),3)</f>
        <v>735.9</v>
      </c>
      <c r="Q2011" t="s">
        <v>2020</v>
      </c>
    </row>
    <row r="2012" spans="2:17" x14ac:dyDescent="0.25">
      <c r="B2012" t="str">
        <f t="shared" si="34"/>
        <v>Griggs</v>
      </c>
      <c r="C2012" t="s">
        <v>2021</v>
      </c>
      <c r="D2012">
        <v>2420</v>
      </c>
      <c r="E2012">
        <v>2421</v>
      </c>
      <c r="F2012">
        <v>2416</v>
      </c>
      <c r="G2012">
        <v>2370</v>
      </c>
      <c r="H2012">
        <v>2345</v>
      </c>
      <c r="I2012">
        <v>2284</v>
      </c>
      <c r="J2012">
        <v>2290</v>
      </c>
      <c r="K2012">
        <v>2287</v>
      </c>
      <c r="L2012">
        <v>2257</v>
      </c>
      <c r="M2012">
        <v>2262</v>
      </c>
      <c r="N2012">
        <v>2232</v>
      </c>
      <c r="O2012">
        <f>INDEX([1]Opioid_prescription_amounts!$C$2:$E$3144,MATCH(B2012,[1]Opioid_prescription_amounts!$C$2:$C$3144,0),2)</f>
        <v>297</v>
      </c>
      <c r="P2012">
        <f>INDEX([1]Opioid_prescription_amounts!$C$2:$E$3144,MATCH(B2012,[1]Opioid_prescription_amounts!$C$2:$C$3144,0),3)</f>
        <v>1.1000000000000001</v>
      </c>
      <c r="Q2012" t="s">
        <v>2021</v>
      </c>
    </row>
    <row r="2013" spans="2:17" x14ac:dyDescent="0.25">
      <c r="B2013" t="str">
        <f t="shared" si="34"/>
        <v>Hettinger</v>
      </c>
      <c r="C2013" t="s">
        <v>2022</v>
      </c>
      <c r="D2013">
        <v>2477</v>
      </c>
      <c r="E2013">
        <v>2478</v>
      </c>
      <c r="F2013">
        <v>2475</v>
      </c>
      <c r="G2013">
        <v>2502</v>
      </c>
      <c r="H2013">
        <v>2541</v>
      </c>
      <c r="I2013">
        <v>2643</v>
      </c>
      <c r="J2013">
        <v>2626</v>
      </c>
      <c r="K2013">
        <v>2656</v>
      </c>
      <c r="L2013">
        <v>2596</v>
      </c>
      <c r="M2013">
        <v>2485</v>
      </c>
      <c r="N2013">
        <v>2514</v>
      </c>
      <c r="O2013">
        <f>INDEX([1]Opioid_prescription_amounts!$C$2:$E$3144,MATCH(B2013,[1]Opioid_prescription_amounts!$C$2:$C$3144,0),2)</f>
        <v>399</v>
      </c>
      <c r="P2013">
        <f>INDEX([1]Opioid_prescription_amounts!$C$2:$E$3144,MATCH(B2013,[1]Opioid_prescription_amounts!$C$2:$C$3144,0),3)</f>
        <v>209.2</v>
      </c>
      <c r="Q2013" t="s">
        <v>2022</v>
      </c>
    </row>
    <row r="2014" spans="2:17" x14ac:dyDescent="0.25">
      <c r="B2014" t="str">
        <f t="shared" si="34"/>
        <v>Kidder</v>
      </c>
      <c r="C2014" t="s">
        <v>2023</v>
      </c>
      <c r="D2014">
        <v>2435</v>
      </c>
      <c r="E2014">
        <v>2435</v>
      </c>
      <c r="F2014">
        <v>2447</v>
      </c>
      <c r="G2014">
        <v>2443</v>
      </c>
      <c r="H2014">
        <v>2448</v>
      </c>
      <c r="I2014">
        <v>2445</v>
      </c>
      <c r="J2014">
        <v>2448</v>
      </c>
      <c r="K2014">
        <v>2448</v>
      </c>
      <c r="L2014">
        <v>2476</v>
      </c>
      <c r="M2014">
        <v>2480</v>
      </c>
      <c r="N2014">
        <v>2450</v>
      </c>
      <c r="O2014">
        <f>INDEX([1]Opioid_prescription_amounts!$C$2:$E$3144,MATCH(B2014,[1]Opioid_prescription_amounts!$C$2:$C$3144,0),2)</f>
        <v>256.5</v>
      </c>
      <c r="P2014">
        <f>INDEX([1]Opioid_prescription_amounts!$C$2:$E$3144,MATCH(B2014,[1]Opioid_prescription_amounts!$C$2:$C$3144,0),3)</f>
        <v>356.6</v>
      </c>
      <c r="Q2014" t="s">
        <v>2023</v>
      </c>
    </row>
    <row r="2015" spans="2:17" x14ac:dyDescent="0.25">
      <c r="B2015" t="str">
        <f t="shared" si="34"/>
        <v>LaMoure</v>
      </c>
      <c r="C2015" t="s">
        <v>2024</v>
      </c>
      <c r="D2015">
        <v>4139</v>
      </c>
      <c r="E2015">
        <v>4141</v>
      </c>
      <c r="F2015">
        <v>4130</v>
      </c>
      <c r="G2015">
        <v>4095</v>
      </c>
      <c r="H2015">
        <v>4085</v>
      </c>
      <c r="I2015">
        <v>4101</v>
      </c>
      <c r="J2015">
        <v>4096</v>
      </c>
      <c r="K2015">
        <v>4136</v>
      </c>
      <c r="L2015">
        <v>4109</v>
      </c>
      <c r="M2015">
        <v>4096</v>
      </c>
      <c r="N2015">
        <v>4062</v>
      </c>
      <c r="O2015">
        <f>INDEX([1]Opioid_prescription_amounts!$C$2:$E$3144,MATCH(B2015,[1]Opioid_prescription_amounts!$C$2:$C$3144,0),2)</f>
        <v>225.1</v>
      </c>
      <c r="P2015">
        <f>INDEX([1]Opioid_prescription_amounts!$C$2:$E$3144,MATCH(B2015,[1]Opioid_prescription_amounts!$C$2:$C$3144,0),3)</f>
        <v>241.6</v>
      </c>
      <c r="Q2015" t="s">
        <v>2024</v>
      </c>
    </row>
    <row r="2016" spans="2:17" x14ac:dyDescent="0.25">
      <c r="B2016" t="str">
        <f t="shared" si="34"/>
        <v>Logan</v>
      </c>
      <c r="C2016" t="s">
        <v>2025</v>
      </c>
      <c r="D2016">
        <v>1990</v>
      </c>
      <c r="E2016">
        <v>1988</v>
      </c>
      <c r="F2016">
        <v>1998</v>
      </c>
      <c r="G2016">
        <v>1972</v>
      </c>
      <c r="H2016">
        <v>1941</v>
      </c>
      <c r="I2016">
        <v>1933</v>
      </c>
      <c r="J2016">
        <v>1941</v>
      </c>
      <c r="K2016">
        <v>1929</v>
      </c>
      <c r="L2016">
        <v>1932</v>
      </c>
      <c r="M2016">
        <v>1929</v>
      </c>
      <c r="N2016">
        <v>1903</v>
      </c>
      <c r="O2016">
        <f>INDEX([1]Opioid_prescription_amounts!$C$2:$E$3144,MATCH(B2016,[1]Opioid_prescription_amounts!$C$2:$C$3144,0),2)</f>
        <v>554.4</v>
      </c>
      <c r="P2016">
        <f>INDEX([1]Opioid_prescription_amounts!$C$2:$E$3144,MATCH(B2016,[1]Opioid_prescription_amounts!$C$2:$C$3144,0),3)</f>
        <v>358.6</v>
      </c>
      <c r="Q2016" t="s">
        <v>2025</v>
      </c>
    </row>
    <row r="2017" spans="2:17" x14ac:dyDescent="0.25">
      <c r="B2017" t="str">
        <f t="shared" si="34"/>
        <v>McHenry</v>
      </c>
      <c r="C2017" t="s">
        <v>2026</v>
      </c>
      <c r="D2017">
        <v>5395</v>
      </c>
      <c r="E2017">
        <v>5392</v>
      </c>
      <c r="F2017">
        <v>5402</v>
      </c>
      <c r="G2017">
        <v>5500</v>
      </c>
      <c r="H2017">
        <v>5799</v>
      </c>
      <c r="I2017">
        <v>5908</v>
      </c>
      <c r="J2017">
        <v>5977</v>
      </c>
      <c r="K2017">
        <v>5975</v>
      </c>
      <c r="L2017">
        <v>5968</v>
      </c>
      <c r="M2017">
        <v>5898</v>
      </c>
      <c r="N2017">
        <v>5816</v>
      </c>
      <c r="O2017">
        <f>INDEX([1]Opioid_prescription_amounts!$C$2:$E$3144,MATCH(B2017,[1]Opioid_prescription_amounts!$C$2:$C$3144,0),2)</f>
        <v>487.4</v>
      </c>
      <c r="P2017">
        <f>INDEX([1]Opioid_prescription_amounts!$C$2:$E$3144,MATCH(B2017,[1]Opioid_prescription_amounts!$C$2:$C$3144,0),3)</f>
        <v>512.20000000000005</v>
      </c>
      <c r="Q2017" t="s">
        <v>2026</v>
      </c>
    </row>
    <row r="2018" spans="2:17" x14ac:dyDescent="0.25">
      <c r="B2018" t="str">
        <f t="shared" si="34"/>
        <v>McIntosh</v>
      </c>
      <c r="C2018" t="s">
        <v>2027</v>
      </c>
      <c r="D2018">
        <v>2809</v>
      </c>
      <c r="E2018">
        <v>2813</v>
      </c>
      <c r="F2018">
        <v>2800</v>
      </c>
      <c r="G2018">
        <v>2758</v>
      </c>
      <c r="H2018">
        <v>2750</v>
      </c>
      <c r="I2018">
        <v>2736</v>
      </c>
      <c r="J2018">
        <v>2743</v>
      </c>
      <c r="K2018">
        <v>2722</v>
      </c>
      <c r="L2018">
        <v>2604</v>
      </c>
      <c r="M2018">
        <v>2615</v>
      </c>
      <c r="N2018">
        <v>2585</v>
      </c>
      <c r="O2018">
        <f>INDEX([1]Opioid_prescription_amounts!$C$2:$E$3144,MATCH(B2018,[1]Opioid_prescription_amounts!$C$2:$C$3144,0),2)</f>
        <v>1293.0999999999999</v>
      </c>
      <c r="P2018">
        <f>INDEX([1]Opioid_prescription_amounts!$C$2:$E$3144,MATCH(B2018,[1]Opioid_prescription_amounts!$C$2:$C$3144,0),3)</f>
        <v>867.5</v>
      </c>
      <c r="Q2018" t="s">
        <v>2027</v>
      </c>
    </row>
    <row r="2019" spans="2:17" x14ac:dyDescent="0.25">
      <c r="B2019" t="str">
        <f t="shared" si="34"/>
        <v>McKenzie</v>
      </c>
      <c r="C2019" t="s">
        <v>2028</v>
      </c>
      <c r="D2019">
        <v>6360</v>
      </c>
      <c r="E2019">
        <v>6359</v>
      </c>
      <c r="F2019">
        <v>6411</v>
      </c>
      <c r="G2019">
        <v>7007</v>
      </c>
      <c r="H2019">
        <v>7974</v>
      </c>
      <c r="I2019">
        <v>9274</v>
      </c>
      <c r="J2019">
        <v>10975</v>
      </c>
      <c r="K2019">
        <v>12781</v>
      </c>
      <c r="L2019">
        <v>12566</v>
      </c>
      <c r="M2019">
        <v>12727</v>
      </c>
      <c r="N2019">
        <v>13632</v>
      </c>
      <c r="O2019">
        <f>INDEX([1]Opioid_prescription_amounts!$C$2:$E$3144,MATCH(B2019,[1]Opioid_prescription_amounts!$C$2:$C$3144,0),2)</f>
        <v>290.8</v>
      </c>
      <c r="P2019">
        <f>INDEX([1]Opioid_prescription_amounts!$C$2:$E$3144,MATCH(B2019,[1]Opioid_prescription_amounts!$C$2:$C$3144,0),3)</f>
        <v>287.3</v>
      </c>
      <c r="Q2019" t="s">
        <v>2028</v>
      </c>
    </row>
    <row r="2020" spans="2:17" x14ac:dyDescent="0.25">
      <c r="B2020" t="str">
        <f t="shared" si="34"/>
        <v>McLean</v>
      </c>
      <c r="C2020" t="s">
        <v>2029</v>
      </c>
      <c r="D2020">
        <v>8962</v>
      </c>
      <c r="E2020">
        <v>8962</v>
      </c>
      <c r="F2020">
        <v>8998</v>
      </c>
      <c r="G2020">
        <v>9078</v>
      </c>
      <c r="H2020">
        <v>9383</v>
      </c>
      <c r="I2020">
        <v>9462</v>
      </c>
      <c r="J2020">
        <v>9550</v>
      </c>
      <c r="K2020">
        <v>9660</v>
      </c>
      <c r="L2020">
        <v>9641</v>
      </c>
      <c r="M2020">
        <v>9650</v>
      </c>
      <c r="N2020">
        <v>9541</v>
      </c>
      <c r="O2020">
        <f>INDEX([1]Opioid_prescription_amounts!$C$2:$E$3144,MATCH(B2020,[1]Opioid_prescription_amounts!$C$2:$C$3144,0),2)</f>
        <v>407.4</v>
      </c>
      <c r="P2020">
        <f>INDEX([1]Opioid_prescription_amounts!$C$2:$E$3144,MATCH(B2020,[1]Opioid_prescription_amounts!$C$2:$C$3144,0),3)</f>
        <v>357.8</v>
      </c>
      <c r="Q2020" t="s">
        <v>2029</v>
      </c>
    </row>
    <row r="2021" spans="2:17" x14ac:dyDescent="0.25">
      <c r="B2021" t="str">
        <f t="shared" si="34"/>
        <v>Mercer</v>
      </c>
      <c r="C2021" t="s">
        <v>2030</v>
      </c>
      <c r="D2021">
        <v>8424</v>
      </c>
      <c r="E2021">
        <v>8424</v>
      </c>
      <c r="F2021">
        <v>8419</v>
      </c>
      <c r="G2021">
        <v>8424</v>
      </c>
      <c r="H2021">
        <v>8474</v>
      </c>
      <c r="I2021">
        <v>8588</v>
      </c>
      <c r="J2021">
        <v>8712</v>
      </c>
      <c r="K2021">
        <v>8786</v>
      </c>
      <c r="L2021">
        <v>8619</v>
      </c>
      <c r="M2021">
        <v>8466</v>
      </c>
      <c r="N2021">
        <v>8267</v>
      </c>
      <c r="O2021">
        <f>INDEX([1]Opioid_prescription_amounts!$C$2:$E$3144,MATCH(B2021,[1]Opioid_prescription_amounts!$C$2:$C$3144,0),2)</f>
        <v>288.39999999999998</v>
      </c>
      <c r="P2021">
        <f>INDEX([1]Opioid_prescription_amounts!$C$2:$E$3144,MATCH(B2021,[1]Opioid_prescription_amounts!$C$2:$C$3144,0),3)</f>
        <v>258.2</v>
      </c>
      <c r="Q2021" t="s">
        <v>2030</v>
      </c>
    </row>
    <row r="2022" spans="2:17" x14ac:dyDescent="0.25">
      <c r="B2022" t="str">
        <f t="shared" si="34"/>
        <v>Morton</v>
      </c>
      <c r="C2022" t="s">
        <v>2031</v>
      </c>
      <c r="D2022">
        <v>27471</v>
      </c>
      <c r="E2022">
        <v>27469</v>
      </c>
      <c r="F2022">
        <v>27569</v>
      </c>
      <c r="G2022">
        <v>27717</v>
      </c>
      <c r="H2022">
        <v>28081</v>
      </c>
      <c r="I2022">
        <v>28928</v>
      </c>
      <c r="J2022">
        <v>29775</v>
      </c>
      <c r="K2022">
        <v>30239</v>
      </c>
      <c r="L2022">
        <v>30707</v>
      </c>
      <c r="M2022">
        <v>30906</v>
      </c>
      <c r="N2022">
        <v>31095</v>
      </c>
      <c r="O2022">
        <f>INDEX([1]Opioid_prescription_amounts!$C$2:$E$3144,MATCH(B2022,[1]Opioid_prescription_amounts!$C$2:$C$3144,0),2)</f>
        <v>3291.2</v>
      </c>
      <c r="P2022">
        <f>INDEX([1]Opioid_prescription_amounts!$C$2:$E$3144,MATCH(B2022,[1]Opioid_prescription_amounts!$C$2:$C$3144,0),3)</f>
        <v>2445.1</v>
      </c>
      <c r="Q2022" t="s">
        <v>2031</v>
      </c>
    </row>
    <row r="2023" spans="2:17" x14ac:dyDescent="0.25">
      <c r="B2023" t="str">
        <f t="shared" si="34"/>
        <v>Mountrail</v>
      </c>
      <c r="C2023" t="s">
        <v>2032</v>
      </c>
      <c r="D2023">
        <v>7673</v>
      </c>
      <c r="E2023">
        <v>7663</v>
      </c>
      <c r="F2023">
        <v>7705</v>
      </c>
      <c r="G2023">
        <v>8096</v>
      </c>
      <c r="H2023">
        <v>8734</v>
      </c>
      <c r="I2023">
        <v>9336</v>
      </c>
      <c r="J2023">
        <v>9747</v>
      </c>
      <c r="K2023">
        <v>10299</v>
      </c>
      <c r="L2023">
        <v>10220</v>
      </c>
      <c r="M2023">
        <v>10273</v>
      </c>
      <c r="N2023">
        <v>10218</v>
      </c>
      <c r="O2023">
        <f>INDEX([1]Opioid_prescription_amounts!$C$2:$E$3144,MATCH(B2023,[1]Opioid_prescription_amounts!$C$2:$C$3144,0),2)</f>
        <v>95.3</v>
      </c>
      <c r="P2023">
        <f>INDEX([1]Opioid_prescription_amounts!$C$2:$E$3144,MATCH(B2023,[1]Opioid_prescription_amounts!$C$2:$C$3144,0),3)</f>
        <v>82.9</v>
      </c>
      <c r="Q2023" t="s">
        <v>2032</v>
      </c>
    </row>
    <row r="2024" spans="2:17" x14ac:dyDescent="0.25">
      <c r="B2024" t="str">
        <f t="shared" si="34"/>
        <v>Nelson</v>
      </c>
      <c r="C2024" t="s">
        <v>2033</v>
      </c>
      <c r="D2024">
        <v>3126</v>
      </c>
      <c r="E2024">
        <v>3129</v>
      </c>
      <c r="F2024">
        <v>3128</v>
      </c>
      <c r="G2024">
        <v>3066</v>
      </c>
      <c r="H2024">
        <v>3062</v>
      </c>
      <c r="I2024">
        <v>3059</v>
      </c>
      <c r="J2024">
        <v>3021</v>
      </c>
      <c r="K2024">
        <v>2918</v>
      </c>
      <c r="L2024">
        <v>2881</v>
      </c>
      <c r="M2024">
        <v>2909</v>
      </c>
      <c r="N2024">
        <v>2869</v>
      </c>
      <c r="O2024">
        <f>INDEX([1]Opioid_prescription_amounts!$C$2:$E$3144,MATCH(B2024,[1]Opioid_prescription_amounts!$C$2:$C$3144,0),2)</f>
        <v>942.2</v>
      </c>
      <c r="P2024">
        <f>INDEX([1]Opioid_prescription_amounts!$C$2:$E$3144,MATCH(B2024,[1]Opioid_prescription_amounts!$C$2:$C$3144,0),3)</f>
        <v>785.4</v>
      </c>
      <c r="Q2024" t="s">
        <v>2033</v>
      </c>
    </row>
    <row r="2025" spans="2:17" x14ac:dyDescent="0.25">
      <c r="B2025" t="str">
        <f t="shared" si="34"/>
        <v>Oliver</v>
      </c>
      <c r="C2025" t="s">
        <v>2034</v>
      </c>
      <c r="D2025">
        <v>1846</v>
      </c>
      <c r="E2025">
        <v>1848</v>
      </c>
      <c r="F2025">
        <v>1841</v>
      </c>
      <c r="G2025">
        <v>1849</v>
      </c>
      <c r="H2025">
        <v>1849</v>
      </c>
      <c r="I2025">
        <v>1890</v>
      </c>
      <c r="J2025">
        <v>1869</v>
      </c>
      <c r="K2025">
        <v>1866</v>
      </c>
      <c r="L2025">
        <v>1896</v>
      </c>
      <c r="M2025">
        <v>1937</v>
      </c>
      <c r="N2025">
        <v>1952</v>
      </c>
      <c r="O2025" t="str">
        <f>INDEX([1]Opioid_prescription_amounts!$C$2:$E$3144,MATCH(B2025,[1]Opioid_prescription_amounts!$C$2:$C$3144,0),2)</f>
        <v>N/A</v>
      </c>
      <c r="P2025" t="str">
        <f>INDEX([1]Opioid_prescription_amounts!$C$2:$E$3144,MATCH(B2025,[1]Opioid_prescription_amounts!$C$2:$C$3144,0),3)</f>
        <v>N/A</v>
      </c>
      <c r="Q2025" t="s">
        <v>2034</v>
      </c>
    </row>
    <row r="2026" spans="2:17" x14ac:dyDescent="0.25">
      <c r="B2026" t="str">
        <f t="shared" si="34"/>
        <v>Pembina</v>
      </c>
      <c r="C2026" t="s">
        <v>2035</v>
      </c>
      <c r="D2026">
        <v>7413</v>
      </c>
      <c r="E2026">
        <v>7403</v>
      </c>
      <c r="F2026">
        <v>7403</v>
      </c>
      <c r="G2026">
        <v>7354</v>
      </c>
      <c r="H2026">
        <v>7221</v>
      </c>
      <c r="I2026">
        <v>7100</v>
      </c>
      <c r="J2026">
        <v>7070</v>
      </c>
      <c r="K2026">
        <v>7035</v>
      </c>
      <c r="L2026">
        <v>7050</v>
      </c>
      <c r="M2026">
        <v>6978</v>
      </c>
      <c r="N2026">
        <v>6947</v>
      </c>
      <c r="O2026">
        <f>INDEX([1]Opioid_prescription_amounts!$C$2:$E$3144,MATCH(B2026,[1]Opioid_prescription_amounts!$C$2:$C$3144,0),2)</f>
        <v>581.29999999999995</v>
      </c>
      <c r="P2026">
        <f>INDEX([1]Opioid_prescription_amounts!$C$2:$E$3144,MATCH(B2026,[1]Opioid_prescription_amounts!$C$2:$C$3144,0),3)</f>
        <v>641.20000000000005</v>
      </c>
      <c r="Q2026" t="s">
        <v>2035</v>
      </c>
    </row>
    <row r="2027" spans="2:17" x14ac:dyDescent="0.25">
      <c r="B2027" t="str">
        <f t="shared" si="34"/>
        <v>Pierce</v>
      </c>
      <c r="C2027" t="s">
        <v>2036</v>
      </c>
      <c r="D2027">
        <v>4357</v>
      </c>
      <c r="E2027">
        <v>4359</v>
      </c>
      <c r="F2027">
        <v>4360</v>
      </c>
      <c r="G2027">
        <v>4366</v>
      </c>
      <c r="H2027">
        <v>4447</v>
      </c>
      <c r="I2027">
        <v>4420</v>
      </c>
      <c r="J2027">
        <v>4365</v>
      </c>
      <c r="K2027">
        <v>4274</v>
      </c>
      <c r="L2027">
        <v>4217</v>
      </c>
      <c r="M2027">
        <v>4113</v>
      </c>
      <c r="N2027">
        <v>4081</v>
      </c>
      <c r="O2027">
        <f>INDEX([1]Opioid_prescription_amounts!$C$2:$E$3144,MATCH(B2027,[1]Opioid_prescription_amounts!$C$2:$C$3144,0),2)</f>
        <v>212.3</v>
      </c>
      <c r="P2027">
        <f>INDEX([1]Opioid_prescription_amounts!$C$2:$E$3144,MATCH(B2027,[1]Opioid_prescription_amounts!$C$2:$C$3144,0),3)</f>
        <v>620.4</v>
      </c>
      <c r="Q2027" t="s">
        <v>2036</v>
      </c>
    </row>
    <row r="2028" spans="2:17" x14ac:dyDescent="0.25">
      <c r="B2028" t="str">
        <f t="shared" si="34"/>
        <v>Ramsey</v>
      </c>
      <c r="C2028" t="s">
        <v>2037</v>
      </c>
      <c r="D2028">
        <v>11451</v>
      </c>
      <c r="E2028">
        <v>11451</v>
      </c>
      <c r="F2028">
        <v>11451</v>
      </c>
      <c r="G2028">
        <v>11523</v>
      </c>
      <c r="H2028">
        <v>11584</v>
      </c>
      <c r="I2028">
        <v>11578</v>
      </c>
      <c r="J2028">
        <v>11614</v>
      </c>
      <c r="K2028">
        <v>11647</v>
      </c>
      <c r="L2028">
        <v>11516</v>
      </c>
      <c r="M2028">
        <v>11525</v>
      </c>
      <c r="N2028">
        <v>11481</v>
      </c>
      <c r="O2028">
        <f>INDEX([1]Opioid_prescription_amounts!$C$2:$E$3144,MATCH(B2028,[1]Opioid_prescription_amounts!$C$2:$C$3144,0),2)</f>
        <v>420.9</v>
      </c>
      <c r="P2028">
        <f>INDEX([1]Opioid_prescription_amounts!$C$2:$E$3144,MATCH(B2028,[1]Opioid_prescription_amounts!$C$2:$C$3144,0),3)</f>
        <v>353.6</v>
      </c>
      <c r="Q2028" t="s">
        <v>2037</v>
      </c>
    </row>
    <row r="2029" spans="2:17" x14ac:dyDescent="0.25">
      <c r="B2029" t="str">
        <f t="shared" si="34"/>
        <v>Ransom</v>
      </c>
      <c r="C2029" t="s">
        <v>2038</v>
      </c>
      <c r="D2029">
        <v>5457</v>
      </c>
      <c r="E2029">
        <v>5457</v>
      </c>
      <c r="F2029">
        <v>5440</v>
      </c>
      <c r="G2029">
        <v>5431</v>
      </c>
      <c r="H2029">
        <v>5471</v>
      </c>
      <c r="I2029">
        <v>5495</v>
      </c>
      <c r="J2029">
        <v>5441</v>
      </c>
      <c r="K2029">
        <v>5452</v>
      </c>
      <c r="L2029">
        <v>5376</v>
      </c>
      <c r="M2029">
        <v>5300</v>
      </c>
      <c r="N2029">
        <v>5237</v>
      </c>
      <c r="O2029">
        <f>INDEX([1]Opioid_prescription_amounts!$C$2:$E$3144,MATCH(B2029,[1]Opioid_prescription_amounts!$C$2:$C$3144,0),2)</f>
        <v>461.8</v>
      </c>
      <c r="P2029">
        <f>INDEX([1]Opioid_prescription_amounts!$C$2:$E$3144,MATCH(B2029,[1]Opioid_prescription_amounts!$C$2:$C$3144,0),3)</f>
        <v>689.5</v>
      </c>
      <c r="Q2029" t="s">
        <v>2038</v>
      </c>
    </row>
    <row r="2030" spans="2:17" x14ac:dyDescent="0.25">
      <c r="B2030" t="str">
        <f t="shared" si="34"/>
        <v>Renville</v>
      </c>
      <c r="C2030" t="s">
        <v>2039</v>
      </c>
      <c r="D2030">
        <v>2470</v>
      </c>
      <c r="E2030">
        <v>2470</v>
      </c>
      <c r="F2030">
        <v>2484</v>
      </c>
      <c r="G2030">
        <v>2497</v>
      </c>
      <c r="H2030">
        <v>2556</v>
      </c>
      <c r="I2030">
        <v>2613</v>
      </c>
      <c r="J2030">
        <v>2573</v>
      </c>
      <c r="K2030">
        <v>2552</v>
      </c>
      <c r="L2030">
        <v>2518</v>
      </c>
      <c r="M2030">
        <v>2459</v>
      </c>
      <c r="N2030">
        <v>2374</v>
      </c>
      <c r="O2030">
        <f>INDEX([1]Opioid_prescription_amounts!$C$2:$E$3144,MATCH(B2030,[1]Opioid_prescription_amounts!$C$2:$C$3144,0),2)</f>
        <v>258.10000000000002</v>
      </c>
      <c r="P2030">
        <f>INDEX([1]Opioid_prescription_amounts!$C$2:$E$3144,MATCH(B2030,[1]Opioid_prescription_amounts!$C$2:$C$3144,0),3)</f>
        <v>220.1</v>
      </c>
      <c r="Q2030" t="s">
        <v>2039</v>
      </c>
    </row>
    <row r="2031" spans="2:17" x14ac:dyDescent="0.25">
      <c r="B2031" t="str">
        <f t="shared" si="34"/>
        <v>Richland</v>
      </c>
      <c r="C2031" t="s">
        <v>2040</v>
      </c>
      <c r="D2031">
        <v>16321</v>
      </c>
      <c r="E2031">
        <v>16321</v>
      </c>
      <c r="F2031">
        <v>16328</v>
      </c>
      <c r="G2031">
        <v>16262</v>
      </c>
      <c r="H2031">
        <v>16225</v>
      </c>
      <c r="I2031">
        <v>16293</v>
      </c>
      <c r="J2031">
        <v>16348</v>
      </c>
      <c r="K2031">
        <v>16287</v>
      </c>
      <c r="L2031">
        <v>16290</v>
      </c>
      <c r="M2031">
        <v>16277</v>
      </c>
      <c r="N2031">
        <v>16239</v>
      </c>
      <c r="O2031">
        <f>INDEX([1]Opioid_prescription_amounts!$C$2:$E$3144,MATCH(B2031,[1]Opioid_prescription_amounts!$C$2:$C$3144,0),2)</f>
        <v>782.3</v>
      </c>
      <c r="P2031">
        <f>INDEX([1]Opioid_prescription_amounts!$C$2:$E$3144,MATCH(B2031,[1]Opioid_prescription_amounts!$C$2:$C$3144,0),3)</f>
        <v>697.7</v>
      </c>
      <c r="Q2031" t="s">
        <v>2040</v>
      </c>
    </row>
    <row r="2032" spans="2:17" x14ac:dyDescent="0.25">
      <c r="B2032" t="str">
        <f t="shared" si="34"/>
        <v>Rolette</v>
      </c>
      <c r="C2032" t="s">
        <v>2041</v>
      </c>
      <c r="D2032">
        <v>13937</v>
      </c>
      <c r="E2032">
        <v>13939</v>
      </c>
      <c r="F2032">
        <v>14009</v>
      </c>
      <c r="G2032">
        <v>14193</v>
      </c>
      <c r="H2032">
        <v>14402</v>
      </c>
      <c r="I2032">
        <v>14676</v>
      </c>
      <c r="J2032">
        <v>14728</v>
      </c>
      <c r="K2032">
        <v>14694</v>
      </c>
      <c r="L2032">
        <v>14708</v>
      </c>
      <c r="M2032">
        <v>14584</v>
      </c>
      <c r="N2032">
        <v>14301</v>
      </c>
      <c r="O2032">
        <f>INDEX([1]Opioid_prescription_amounts!$C$2:$E$3144,MATCH(B2032,[1]Opioid_prescription_amounts!$C$2:$C$3144,0),2)</f>
        <v>354.2</v>
      </c>
      <c r="P2032">
        <f>INDEX([1]Opioid_prescription_amounts!$C$2:$E$3144,MATCH(B2032,[1]Opioid_prescription_amounts!$C$2:$C$3144,0),3)</f>
        <v>40.4</v>
      </c>
      <c r="Q2032" t="s">
        <v>2041</v>
      </c>
    </row>
    <row r="2033" spans="2:17" x14ac:dyDescent="0.25">
      <c r="B2033" t="str">
        <f t="shared" si="34"/>
        <v>Sargent</v>
      </c>
      <c r="C2033" t="s">
        <v>2042</v>
      </c>
      <c r="D2033">
        <v>3829</v>
      </c>
      <c r="E2033">
        <v>3829</v>
      </c>
      <c r="F2033">
        <v>3812</v>
      </c>
      <c r="G2033">
        <v>3790</v>
      </c>
      <c r="H2033">
        <v>3891</v>
      </c>
      <c r="I2033">
        <v>3877</v>
      </c>
      <c r="J2033">
        <v>3919</v>
      </c>
      <c r="K2033">
        <v>3868</v>
      </c>
      <c r="L2033">
        <v>3888</v>
      </c>
      <c r="M2033">
        <v>3871</v>
      </c>
      <c r="N2033">
        <v>3870</v>
      </c>
      <c r="O2033" t="str">
        <f>INDEX([1]Opioid_prescription_amounts!$C$2:$E$3144,MATCH(B2033,[1]Opioid_prescription_amounts!$C$2:$C$3144,0),2)</f>
        <v>N/A</v>
      </c>
      <c r="P2033">
        <f>INDEX([1]Opioid_prescription_amounts!$C$2:$E$3144,MATCH(B2033,[1]Opioid_prescription_amounts!$C$2:$C$3144,0),3)</f>
        <v>42.9</v>
      </c>
      <c r="Q2033" t="s">
        <v>2042</v>
      </c>
    </row>
    <row r="2034" spans="2:17" x14ac:dyDescent="0.25">
      <c r="B2034" t="str">
        <f t="shared" si="34"/>
        <v>Sheridan</v>
      </c>
      <c r="C2034" t="s">
        <v>2043</v>
      </c>
      <c r="D2034">
        <v>1321</v>
      </c>
      <c r="E2034">
        <v>1321</v>
      </c>
      <c r="F2034">
        <v>1316</v>
      </c>
      <c r="G2034">
        <v>1316</v>
      </c>
      <c r="H2034">
        <v>1284</v>
      </c>
      <c r="I2034">
        <v>1327</v>
      </c>
      <c r="J2034">
        <v>1334</v>
      </c>
      <c r="K2034">
        <v>1310</v>
      </c>
      <c r="L2034">
        <v>1342</v>
      </c>
      <c r="M2034">
        <v>1356</v>
      </c>
      <c r="N2034">
        <v>1349</v>
      </c>
      <c r="O2034">
        <f>INDEX([1]Opioid_prescription_amounts!$C$2:$E$3144,MATCH(B2034,[1]Opioid_prescription_amounts!$C$2:$C$3144,0),2)</f>
        <v>520.6</v>
      </c>
      <c r="P2034">
        <f>INDEX([1]Opioid_prescription_amounts!$C$2:$E$3144,MATCH(B2034,[1]Opioid_prescription_amounts!$C$2:$C$3144,0),3)</f>
        <v>20</v>
      </c>
      <c r="Q2034" t="s">
        <v>2043</v>
      </c>
    </row>
    <row r="2035" spans="2:17" x14ac:dyDescent="0.25">
      <c r="B2035" t="str">
        <f t="shared" si="34"/>
        <v>Sioux</v>
      </c>
      <c r="C2035" t="s">
        <v>2044</v>
      </c>
      <c r="D2035">
        <v>4153</v>
      </c>
      <c r="E2035">
        <v>4154</v>
      </c>
      <c r="F2035">
        <v>4148</v>
      </c>
      <c r="G2035">
        <v>4235</v>
      </c>
      <c r="H2035">
        <v>4327</v>
      </c>
      <c r="I2035">
        <v>4435</v>
      </c>
      <c r="J2035">
        <v>4460</v>
      </c>
      <c r="K2035">
        <v>4376</v>
      </c>
      <c r="L2035">
        <v>4452</v>
      </c>
      <c r="M2035">
        <v>4417</v>
      </c>
      <c r="N2035">
        <v>4358</v>
      </c>
      <c r="O2035">
        <f>INDEX([1]Opioid_prescription_amounts!$C$2:$E$3144,MATCH(B2035,[1]Opioid_prescription_amounts!$C$2:$C$3144,0),2)</f>
        <v>141.5</v>
      </c>
      <c r="P2035">
        <f>INDEX([1]Opioid_prescription_amounts!$C$2:$E$3144,MATCH(B2035,[1]Opioid_prescription_amounts!$C$2:$C$3144,0),3)</f>
        <v>146.30000000000001</v>
      </c>
      <c r="Q2035" t="s">
        <v>2044</v>
      </c>
    </row>
    <row r="2036" spans="2:17" x14ac:dyDescent="0.25">
      <c r="B2036" t="str">
        <f t="shared" si="34"/>
        <v>Slope</v>
      </c>
      <c r="C2036" t="s">
        <v>2045</v>
      </c>
      <c r="D2036">
        <v>727</v>
      </c>
      <c r="E2036">
        <v>727</v>
      </c>
      <c r="F2036">
        <v>732</v>
      </c>
      <c r="G2036">
        <v>727</v>
      </c>
      <c r="H2036">
        <v>766</v>
      </c>
      <c r="I2036">
        <v>770</v>
      </c>
      <c r="J2036">
        <v>779</v>
      </c>
      <c r="K2036">
        <v>781</v>
      </c>
      <c r="L2036">
        <v>779</v>
      </c>
      <c r="M2036">
        <v>768</v>
      </c>
      <c r="N2036">
        <v>763</v>
      </c>
      <c r="O2036" t="str">
        <f>INDEX([1]Opioid_prescription_amounts!$C$2:$E$3144,MATCH(B2036,[1]Opioid_prescription_amounts!$C$2:$C$3144,0),2)</f>
        <v>N/A</v>
      </c>
      <c r="P2036" t="str">
        <f>INDEX([1]Opioid_prescription_amounts!$C$2:$E$3144,MATCH(B2036,[1]Opioid_prescription_amounts!$C$2:$C$3144,0),3)</f>
        <v>N/A</v>
      </c>
      <c r="Q2036" t="s">
        <v>2045</v>
      </c>
    </row>
    <row r="2037" spans="2:17" x14ac:dyDescent="0.25">
      <c r="B2037" t="str">
        <f t="shared" si="34"/>
        <v>Stark</v>
      </c>
      <c r="C2037" t="s">
        <v>2046</v>
      </c>
      <c r="D2037">
        <v>24199</v>
      </c>
      <c r="E2037">
        <v>24199</v>
      </c>
      <c r="F2037">
        <v>24360</v>
      </c>
      <c r="G2037">
        <v>25185</v>
      </c>
      <c r="H2037">
        <v>26902</v>
      </c>
      <c r="I2037">
        <v>28319</v>
      </c>
      <c r="J2037">
        <v>30318</v>
      </c>
      <c r="K2037">
        <v>31869</v>
      </c>
      <c r="L2037">
        <v>30881</v>
      </c>
      <c r="M2037">
        <v>30317</v>
      </c>
      <c r="N2037">
        <v>30997</v>
      </c>
      <c r="O2037" t="str">
        <f>INDEX([1]Opioid_prescription_amounts!$C$2:$E$3144,MATCH(B2037,[1]Opioid_prescription_amounts!$C$2:$C$3144,0),2)</f>
        <v>N/A</v>
      </c>
      <c r="P2037" t="str">
        <f>INDEX([1]Opioid_prescription_amounts!$C$2:$E$3144,MATCH(B2037,[1]Opioid_prescription_amounts!$C$2:$C$3144,0),3)</f>
        <v>N/A</v>
      </c>
      <c r="Q2037" t="s">
        <v>2046</v>
      </c>
    </row>
    <row r="2038" spans="2:17" x14ac:dyDescent="0.25">
      <c r="B2038" t="str">
        <f t="shared" si="34"/>
        <v>Steele</v>
      </c>
      <c r="C2038" t="s">
        <v>2047</v>
      </c>
      <c r="D2038">
        <v>1975</v>
      </c>
      <c r="E2038">
        <v>1975</v>
      </c>
      <c r="F2038">
        <v>1991</v>
      </c>
      <c r="G2038">
        <v>1970</v>
      </c>
      <c r="H2038">
        <v>1951</v>
      </c>
      <c r="I2038">
        <v>1918</v>
      </c>
      <c r="J2038">
        <v>1912</v>
      </c>
      <c r="K2038">
        <v>1915</v>
      </c>
      <c r="L2038">
        <v>1912</v>
      </c>
      <c r="M2038">
        <v>1909</v>
      </c>
      <c r="N2038">
        <v>1903</v>
      </c>
      <c r="O2038">
        <f>INDEX([1]Opioid_prescription_amounts!$C$2:$E$3144,MATCH(B2038,[1]Opioid_prescription_amounts!$C$2:$C$3144,0),2)</f>
        <v>276.8</v>
      </c>
      <c r="P2038">
        <f>INDEX([1]Opioid_prescription_amounts!$C$2:$E$3144,MATCH(B2038,[1]Opioid_prescription_amounts!$C$2:$C$3144,0),3)</f>
        <v>286.3</v>
      </c>
      <c r="Q2038" t="s">
        <v>2047</v>
      </c>
    </row>
    <row r="2039" spans="2:17" x14ac:dyDescent="0.25">
      <c r="B2039" t="str">
        <f t="shared" si="34"/>
        <v>Stutsman</v>
      </c>
      <c r="C2039" t="s">
        <v>2048</v>
      </c>
      <c r="D2039">
        <v>21100</v>
      </c>
      <c r="E2039">
        <v>21100</v>
      </c>
      <c r="F2039">
        <v>21137</v>
      </c>
      <c r="G2039">
        <v>21020</v>
      </c>
      <c r="H2039">
        <v>20974</v>
      </c>
      <c r="I2039">
        <v>21080</v>
      </c>
      <c r="J2039">
        <v>21118</v>
      </c>
      <c r="K2039">
        <v>21050</v>
      </c>
      <c r="L2039">
        <v>21077</v>
      </c>
      <c r="M2039">
        <v>21160</v>
      </c>
      <c r="N2039">
        <v>20917</v>
      </c>
      <c r="O2039">
        <f>INDEX([1]Opioid_prescription_amounts!$C$2:$E$3144,MATCH(B2039,[1]Opioid_prescription_amounts!$C$2:$C$3144,0),2)</f>
        <v>631.5</v>
      </c>
      <c r="P2039">
        <f>INDEX([1]Opioid_prescription_amounts!$C$2:$E$3144,MATCH(B2039,[1]Opioid_prescription_amounts!$C$2:$C$3144,0),3)</f>
        <v>677.6</v>
      </c>
      <c r="Q2039" t="s">
        <v>2048</v>
      </c>
    </row>
    <row r="2040" spans="2:17" x14ac:dyDescent="0.25">
      <c r="B2040" t="str">
        <f t="shared" si="34"/>
        <v>Towner</v>
      </c>
      <c r="C2040" t="s">
        <v>2049</v>
      </c>
      <c r="D2040">
        <v>2246</v>
      </c>
      <c r="E2040">
        <v>2246</v>
      </c>
      <c r="F2040">
        <v>2243</v>
      </c>
      <c r="G2040">
        <v>2260</v>
      </c>
      <c r="H2040">
        <v>2290</v>
      </c>
      <c r="I2040">
        <v>2263</v>
      </c>
      <c r="J2040">
        <v>2274</v>
      </c>
      <c r="K2040">
        <v>2250</v>
      </c>
      <c r="L2040">
        <v>2255</v>
      </c>
      <c r="M2040">
        <v>2258</v>
      </c>
      <c r="N2040">
        <v>2192</v>
      </c>
      <c r="O2040">
        <f>INDEX([1]Opioid_prescription_amounts!$C$2:$E$3144,MATCH(B2040,[1]Opioid_prescription_amounts!$C$2:$C$3144,0),2)</f>
        <v>311.60000000000002</v>
      </c>
      <c r="P2040">
        <f>INDEX([1]Opioid_prescription_amounts!$C$2:$E$3144,MATCH(B2040,[1]Opioid_prescription_amounts!$C$2:$C$3144,0),3)</f>
        <v>7.5</v>
      </c>
      <c r="Q2040" t="s">
        <v>2049</v>
      </c>
    </row>
    <row r="2041" spans="2:17" x14ac:dyDescent="0.25">
      <c r="B2041" t="str">
        <f t="shared" si="34"/>
        <v>Traill</v>
      </c>
      <c r="C2041" t="s">
        <v>2050</v>
      </c>
      <c r="D2041">
        <v>8121</v>
      </c>
      <c r="E2041">
        <v>8121</v>
      </c>
      <c r="F2041">
        <v>8105</v>
      </c>
      <c r="G2041">
        <v>8066</v>
      </c>
      <c r="H2041">
        <v>8069</v>
      </c>
      <c r="I2041">
        <v>8186</v>
      </c>
      <c r="J2041">
        <v>8040</v>
      </c>
      <c r="K2041">
        <v>7993</v>
      </c>
      <c r="L2041">
        <v>8006</v>
      </c>
      <c r="M2041">
        <v>8018</v>
      </c>
      <c r="N2041">
        <v>8037</v>
      </c>
      <c r="O2041">
        <f>INDEX([1]Opioid_prescription_amounts!$C$2:$E$3144,MATCH(B2041,[1]Opioid_prescription_amounts!$C$2:$C$3144,0),2)</f>
        <v>228.2</v>
      </c>
      <c r="P2041">
        <f>INDEX([1]Opioid_prescription_amounts!$C$2:$E$3144,MATCH(B2041,[1]Opioid_prescription_amounts!$C$2:$C$3144,0),3)</f>
        <v>270.60000000000002</v>
      </c>
      <c r="Q2041" t="s">
        <v>2050</v>
      </c>
    </row>
    <row r="2042" spans="2:17" x14ac:dyDescent="0.25">
      <c r="B2042" t="str">
        <f t="shared" si="34"/>
        <v>Walsh</v>
      </c>
      <c r="C2042" t="s">
        <v>2051</v>
      </c>
      <c r="D2042">
        <v>11119</v>
      </c>
      <c r="E2042">
        <v>11123</v>
      </c>
      <c r="F2042">
        <v>11111</v>
      </c>
      <c r="G2042">
        <v>11022</v>
      </c>
      <c r="H2042">
        <v>11019</v>
      </c>
      <c r="I2042">
        <v>11074</v>
      </c>
      <c r="J2042">
        <v>10902</v>
      </c>
      <c r="K2042">
        <v>10845</v>
      </c>
      <c r="L2042">
        <v>10803</v>
      </c>
      <c r="M2042">
        <v>10795</v>
      </c>
      <c r="N2042">
        <v>10667</v>
      </c>
      <c r="O2042">
        <f>INDEX([1]Opioid_prescription_amounts!$C$2:$E$3144,MATCH(B2042,[1]Opioid_prescription_amounts!$C$2:$C$3144,0),2)</f>
        <v>592.1</v>
      </c>
      <c r="P2042">
        <f>INDEX([1]Opioid_prescription_amounts!$C$2:$E$3144,MATCH(B2042,[1]Opioid_prescription_amounts!$C$2:$C$3144,0),3)</f>
        <v>541.70000000000005</v>
      </c>
      <c r="Q2042" t="s">
        <v>2051</v>
      </c>
    </row>
    <row r="2043" spans="2:17" x14ac:dyDescent="0.25">
      <c r="B2043" t="str">
        <f t="shared" si="34"/>
        <v>Ward</v>
      </c>
      <c r="C2043" t="s">
        <v>2052</v>
      </c>
      <c r="D2043">
        <v>61675</v>
      </c>
      <c r="E2043">
        <v>61675</v>
      </c>
      <c r="F2043">
        <v>62119</v>
      </c>
      <c r="G2043">
        <v>64198</v>
      </c>
      <c r="H2043">
        <v>64850</v>
      </c>
      <c r="I2043">
        <v>67390</v>
      </c>
      <c r="J2043">
        <v>68865</v>
      </c>
      <c r="K2043">
        <v>70712</v>
      </c>
      <c r="L2043">
        <v>69456</v>
      </c>
      <c r="M2043">
        <v>68394</v>
      </c>
      <c r="N2043">
        <v>67744</v>
      </c>
      <c r="O2043">
        <f>INDEX([1]Opioid_prescription_amounts!$C$2:$E$3144,MATCH(B2043,[1]Opioid_prescription_amounts!$C$2:$C$3144,0),2)</f>
        <v>327.7</v>
      </c>
      <c r="P2043">
        <f>INDEX([1]Opioid_prescription_amounts!$C$2:$E$3144,MATCH(B2043,[1]Opioid_prescription_amounts!$C$2:$C$3144,0),3)</f>
        <v>413.7</v>
      </c>
      <c r="Q2043" t="s">
        <v>2052</v>
      </c>
    </row>
    <row r="2044" spans="2:17" x14ac:dyDescent="0.25">
      <c r="B2044" t="str">
        <f t="shared" si="34"/>
        <v>Wells</v>
      </c>
      <c r="C2044" t="s">
        <v>2053</v>
      </c>
      <c r="D2044">
        <v>4207</v>
      </c>
      <c r="E2044">
        <v>4207</v>
      </c>
      <c r="F2044">
        <v>4192</v>
      </c>
      <c r="G2044">
        <v>4198</v>
      </c>
      <c r="H2044">
        <v>4235</v>
      </c>
      <c r="I2044">
        <v>4150</v>
      </c>
      <c r="J2044">
        <v>4125</v>
      </c>
      <c r="K2044">
        <v>4102</v>
      </c>
      <c r="L2044">
        <v>4061</v>
      </c>
      <c r="M2044">
        <v>4032</v>
      </c>
      <c r="N2044">
        <v>3957</v>
      </c>
      <c r="O2044">
        <f>INDEX([1]Opioid_prescription_amounts!$C$2:$E$3144,MATCH(B2044,[1]Opioid_prescription_amounts!$C$2:$C$3144,0),2)</f>
        <v>749.2</v>
      </c>
      <c r="P2044">
        <f>INDEX([1]Opioid_prescription_amounts!$C$2:$E$3144,MATCH(B2044,[1]Opioid_prescription_amounts!$C$2:$C$3144,0),3)</f>
        <v>807.5</v>
      </c>
      <c r="Q2044" t="s">
        <v>2053</v>
      </c>
    </row>
    <row r="2045" spans="2:17" x14ac:dyDescent="0.25">
      <c r="B2045" t="str">
        <f t="shared" si="34"/>
        <v>Williams</v>
      </c>
      <c r="C2045" t="s">
        <v>2054</v>
      </c>
      <c r="D2045">
        <v>22398</v>
      </c>
      <c r="E2045">
        <v>22399</v>
      </c>
      <c r="F2045">
        <v>22588</v>
      </c>
      <c r="G2045">
        <v>24402</v>
      </c>
      <c r="H2045">
        <v>26732</v>
      </c>
      <c r="I2045">
        <v>29589</v>
      </c>
      <c r="J2045">
        <v>32106</v>
      </c>
      <c r="K2045">
        <v>35288</v>
      </c>
      <c r="L2045">
        <v>34166</v>
      </c>
      <c r="M2045">
        <v>33395</v>
      </c>
      <c r="N2045">
        <v>35350</v>
      </c>
      <c r="O2045">
        <f>INDEX([1]Opioid_prescription_amounts!$C$2:$E$3144,MATCH(B2045,[1]Opioid_prescription_amounts!$C$2:$C$3144,0),2)</f>
        <v>612.4</v>
      </c>
      <c r="P2045">
        <f>INDEX([1]Opioid_prescription_amounts!$C$2:$E$3144,MATCH(B2045,[1]Opioid_prescription_amounts!$C$2:$C$3144,0),3)</f>
        <v>486.6</v>
      </c>
      <c r="Q2045" t="s">
        <v>2054</v>
      </c>
    </row>
    <row r="2046" spans="2:17" x14ac:dyDescent="0.25">
      <c r="B2046" t="str">
        <f t="shared" si="34"/>
        <v>Adams</v>
      </c>
      <c r="C2046" t="s">
        <v>2055</v>
      </c>
      <c r="D2046">
        <v>28550</v>
      </c>
      <c r="E2046">
        <v>28559</v>
      </c>
      <c r="F2046">
        <v>28554</v>
      </c>
      <c r="G2046">
        <v>28473</v>
      </c>
      <c r="H2046">
        <v>28309</v>
      </c>
      <c r="I2046">
        <v>28107</v>
      </c>
      <c r="J2046">
        <v>28085</v>
      </c>
      <c r="K2046">
        <v>27946</v>
      </c>
      <c r="L2046">
        <v>27828</v>
      </c>
      <c r="M2046">
        <v>27805</v>
      </c>
      <c r="N2046">
        <v>27724</v>
      </c>
      <c r="O2046">
        <f>INDEX([1]Opioid_prescription_amounts!$C$2:$E$3144,MATCH(B2046,[1]Opioid_prescription_amounts!$C$2:$C$3144,0),2)</f>
        <v>613.4</v>
      </c>
      <c r="P2046">
        <f>INDEX([1]Opioid_prescription_amounts!$C$2:$E$3144,MATCH(B2046,[1]Opioid_prescription_amounts!$C$2:$C$3144,0),3)</f>
        <v>528.1</v>
      </c>
      <c r="Q2046" t="s">
        <v>2055</v>
      </c>
    </row>
    <row r="2047" spans="2:17" x14ac:dyDescent="0.25">
      <c r="B2047" t="str">
        <f t="shared" si="34"/>
        <v>Allen</v>
      </c>
      <c r="C2047" t="s">
        <v>2056</v>
      </c>
      <c r="D2047">
        <v>106331</v>
      </c>
      <c r="E2047">
        <v>106315</v>
      </c>
      <c r="F2047">
        <v>106359</v>
      </c>
      <c r="G2047">
        <v>105976</v>
      </c>
      <c r="H2047">
        <v>105239</v>
      </c>
      <c r="I2047">
        <v>105047</v>
      </c>
      <c r="J2047">
        <v>104846</v>
      </c>
      <c r="K2047">
        <v>104069</v>
      </c>
      <c r="L2047">
        <v>103561</v>
      </c>
      <c r="M2047">
        <v>103069</v>
      </c>
      <c r="N2047">
        <v>102663</v>
      </c>
      <c r="O2047">
        <f>INDEX([1]Opioid_prescription_amounts!$C$2:$E$3144,MATCH(B2047,[1]Opioid_prescription_amounts!$C$2:$C$3144,0),2)</f>
        <v>833.4</v>
      </c>
      <c r="P2047">
        <f>INDEX([1]Opioid_prescription_amounts!$C$2:$E$3144,MATCH(B2047,[1]Opioid_prescription_amounts!$C$2:$C$3144,0),3)</f>
        <v>699.3</v>
      </c>
      <c r="Q2047" t="s">
        <v>2056</v>
      </c>
    </row>
    <row r="2048" spans="2:17" x14ac:dyDescent="0.25">
      <c r="B2048" t="str">
        <f t="shared" si="34"/>
        <v>Ashland</v>
      </c>
      <c r="C2048" t="s">
        <v>2057</v>
      </c>
      <c r="D2048">
        <v>53139</v>
      </c>
      <c r="E2048">
        <v>53140</v>
      </c>
      <c r="F2048">
        <v>53323</v>
      </c>
      <c r="G2048">
        <v>53247</v>
      </c>
      <c r="H2048">
        <v>53237</v>
      </c>
      <c r="I2048">
        <v>53152</v>
      </c>
      <c r="J2048">
        <v>53158</v>
      </c>
      <c r="K2048">
        <v>53289</v>
      </c>
      <c r="L2048">
        <v>53506</v>
      </c>
      <c r="M2048">
        <v>53685</v>
      </c>
      <c r="N2048">
        <v>53745</v>
      </c>
      <c r="O2048">
        <f>INDEX([1]Opioid_prescription_amounts!$C$2:$E$3144,MATCH(B2048,[1]Opioid_prescription_amounts!$C$2:$C$3144,0),2)</f>
        <v>377.9</v>
      </c>
      <c r="P2048">
        <f>INDEX([1]Opioid_prescription_amounts!$C$2:$E$3144,MATCH(B2048,[1]Opioid_prescription_amounts!$C$2:$C$3144,0),3)</f>
        <v>297.3</v>
      </c>
      <c r="Q2048" t="s">
        <v>2057</v>
      </c>
    </row>
    <row r="2049" spans="2:17" x14ac:dyDescent="0.25">
      <c r="B2049" t="str">
        <f t="shared" si="34"/>
        <v>Ashtabula</v>
      </c>
      <c r="C2049" t="s">
        <v>2058</v>
      </c>
      <c r="D2049">
        <v>101497</v>
      </c>
      <c r="E2049">
        <v>101490</v>
      </c>
      <c r="F2049">
        <v>101402</v>
      </c>
      <c r="G2049">
        <v>101070</v>
      </c>
      <c r="H2049">
        <v>100236</v>
      </c>
      <c r="I2049">
        <v>99732</v>
      </c>
      <c r="J2049">
        <v>99017</v>
      </c>
      <c r="K2049">
        <v>98372</v>
      </c>
      <c r="L2049">
        <v>98108</v>
      </c>
      <c r="M2049">
        <v>97692</v>
      </c>
      <c r="N2049">
        <v>97493</v>
      </c>
      <c r="O2049">
        <f>INDEX([1]Opioid_prescription_amounts!$C$2:$E$3144,MATCH(B2049,[1]Opioid_prescription_amounts!$C$2:$C$3144,0),2)</f>
        <v>1058.3</v>
      </c>
      <c r="P2049">
        <f>INDEX([1]Opioid_prescription_amounts!$C$2:$E$3144,MATCH(B2049,[1]Opioid_prescription_amounts!$C$2:$C$3144,0),3)</f>
        <v>615</v>
      </c>
      <c r="Q2049" t="s">
        <v>2058</v>
      </c>
    </row>
    <row r="2050" spans="2:17" x14ac:dyDescent="0.25">
      <c r="B2050" t="str">
        <f t="shared" si="34"/>
        <v>Athens</v>
      </c>
      <c r="C2050" t="s">
        <v>2059</v>
      </c>
      <c r="D2050">
        <v>64757</v>
      </c>
      <c r="E2050">
        <v>64764</v>
      </c>
      <c r="F2050">
        <v>65175</v>
      </c>
      <c r="G2050">
        <v>65070</v>
      </c>
      <c r="H2050">
        <v>64603</v>
      </c>
      <c r="I2050">
        <v>64584</v>
      </c>
      <c r="J2050">
        <v>64778</v>
      </c>
      <c r="K2050">
        <v>65948</v>
      </c>
      <c r="L2050">
        <v>66470</v>
      </c>
      <c r="M2050">
        <v>66664</v>
      </c>
      <c r="N2050">
        <v>65818</v>
      </c>
      <c r="O2050">
        <f>INDEX([1]Opioid_prescription_amounts!$C$2:$E$3144,MATCH(B2050,[1]Opioid_prescription_amounts!$C$2:$C$3144,0),2)</f>
        <v>983.5</v>
      </c>
      <c r="P2050">
        <f>INDEX([1]Opioid_prescription_amounts!$C$2:$E$3144,MATCH(B2050,[1]Opioid_prescription_amounts!$C$2:$C$3144,0),3)</f>
        <v>846.1</v>
      </c>
      <c r="Q2050" t="s">
        <v>2059</v>
      </c>
    </row>
    <row r="2051" spans="2:17" x14ac:dyDescent="0.25">
      <c r="B2051" t="str">
        <f t="shared" si="34"/>
        <v>Auglaize</v>
      </c>
      <c r="C2051" t="s">
        <v>2060</v>
      </c>
      <c r="D2051">
        <v>45949</v>
      </c>
      <c r="E2051">
        <v>45949</v>
      </c>
      <c r="F2051">
        <v>45930</v>
      </c>
      <c r="G2051">
        <v>45767</v>
      </c>
      <c r="H2051">
        <v>45797</v>
      </c>
      <c r="I2051">
        <v>45828</v>
      </c>
      <c r="J2051">
        <v>45766</v>
      </c>
      <c r="K2051">
        <v>45761</v>
      </c>
      <c r="L2051">
        <v>45800</v>
      </c>
      <c r="M2051">
        <v>45791</v>
      </c>
      <c r="N2051">
        <v>45804</v>
      </c>
      <c r="O2051">
        <f>INDEX([1]Opioid_prescription_amounts!$C$2:$E$3144,MATCH(B2051,[1]Opioid_prescription_amounts!$C$2:$C$3144,0),2)</f>
        <v>295</v>
      </c>
      <c r="P2051">
        <f>INDEX([1]Opioid_prescription_amounts!$C$2:$E$3144,MATCH(B2051,[1]Opioid_prescription_amounts!$C$2:$C$3144,0),3)</f>
        <v>301.2</v>
      </c>
      <c r="Q2051" t="s">
        <v>2060</v>
      </c>
    </row>
    <row r="2052" spans="2:17" x14ac:dyDescent="0.25">
      <c r="B2052" t="str">
        <f t="shared" ref="B2052:B2115" si="35">LEFT(C2052,(FIND("County",C2052)-2))</f>
        <v>Belmont</v>
      </c>
      <c r="C2052" t="s">
        <v>2061</v>
      </c>
      <c r="D2052">
        <v>70400</v>
      </c>
      <c r="E2052">
        <v>70405</v>
      </c>
      <c r="F2052">
        <v>70341</v>
      </c>
      <c r="G2052">
        <v>70122</v>
      </c>
      <c r="H2052">
        <v>69703</v>
      </c>
      <c r="I2052">
        <v>69559</v>
      </c>
      <c r="J2052">
        <v>69359</v>
      </c>
      <c r="K2052">
        <v>68957</v>
      </c>
      <c r="L2052">
        <v>68584</v>
      </c>
      <c r="M2052">
        <v>67956</v>
      </c>
      <c r="N2052">
        <v>67505</v>
      </c>
      <c r="O2052">
        <f>INDEX([1]Opioid_prescription_amounts!$C$2:$E$3144,MATCH(B2052,[1]Opioid_prescription_amounts!$C$2:$C$3144,0),2)</f>
        <v>1681.8</v>
      </c>
      <c r="P2052">
        <f>INDEX([1]Opioid_prescription_amounts!$C$2:$E$3144,MATCH(B2052,[1]Opioid_prescription_amounts!$C$2:$C$3144,0),3)</f>
        <v>1002.7</v>
      </c>
      <c r="Q2052" t="s">
        <v>2061</v>
      </c>
    </row>
    <row r="2053" spans="2:17" x14ac:dyDescent="0.25">
      <c r="B2053" t="str">
        <f t="shared" si="35"/>
        <v>Brown</v>
      </c>
      <c r="C2053" t="s">
        <v>2062</v>
      </c>
      <c r="D2053">
        <v>44846</v>
      </c>
      <c r="E2053">
        <v>44828</v>
      </c>
      <c r="F2053">
        <v>44866</v>
      </c>
      <c r="G2053">
        <v>44627</v>
      </c>
      <c r="H2053">
        <v>44280</v>
      </c>
      <c r="I2053">
        <v>44112</v>
      </c>
      <c r="J2053">
        <v>43933</v>
      </c>
      <c r="K2053">
        <v>43695</v>
      </c>
      <c r="L2053">
        <v>43637</v>
      </c>
      <c r="M2053">
        <v>43530</v>
      </c>
      <c r="N2053">
        <v>43602</v>
      </c>
      <c r="O2053" t="str">
        <f>INDEX([1]Opioid_prescription_amounts!$C$2:$E$3144,MATCH(B2053,[1]Opioid_prescription_amounts!$C$2:$C$3144,0),2)</f>
        <v>N/A</v>
      </c>
      <c r="P2053">
        <f>INDEX([1]Opioid_prescription_amounts!$C$2:$E$3144,MATCH(B2053,[1]Opioid_prescription_amounts!$C$2:$C$3144,0),3)</f>
        <v>42.4</v>
      </c>
      <c r="Q2053" t="s">
        <v>2062</v>
      </c>
    </row>
    <row r="2054" spans="2:17" x14ac:dyDescent="0.25">
      <c r="B2054" t="str">
        <f t="shared" si="35"/>
        <v>Butler</v>
      </c>
      <c r="C2054" t="s">
        <v>2063</v>
      </c>
      <c r="D2054">
        <v>368130</v>
      </c>
      <c r="E2054">
        <v>368135</v>
      </c>
      <c r="F2054">
        <v>369101</v>
      </c>
      <c r="G2054">
        <v>370086</v>
      </c>
      <c r="H2054">
        <v>370534</v>
      </c>
      <c r="I2054">
        <v>371398</v>
      </c>
      <c r="J2054">
        <v>373776</v>
      </c>
      <c r="K2054">
        <v>376029</v>
      </c>
      <c r="L2054">
        <v>378443</v>
      </c>
      <c r="M2054">
        <v>380843</v>
      </c>
      <c r="N2054">
        <v>382378</v>
      </c>
      <c r="O2054">
        <f>INDEX([1]Opioid_prescription_amounts!$C$2:$E$3144,MATCH(B2054,[1]Opioid_prescription_amounts!$C$2:$C$3144,0),2)</f>
        <v>834.1</v>
      </c>
      <c r="P2054">
        <f>INDEX([1]Opioid_prescription_amounts!$C$2:$E$3144,MATCH(B2054,[1]Opioid_prescription_amounts!$C$2:$C$3144,0),3)</f>
        <v>941.9</v>
      </c>
      <c r="Q2054" t="s">
        <v>2063</v>
      </c>
    </row>
    <row r="2055" spans="2:17" x14ac:dyDescent="0.25">
      <c r="B2055" t="str">
        <f t="shared" si="35"/>
        <v>Carroll</v>
      </c>
      <c r="C2055" t="s">
        <v>2064</v>
      </c>
      <c r="D2055">
        <v>28836</v>
      </c>
      <c r="E2055">
        <v>28835</v>
      </c>
      <c r="F2055">
        <v>28847</v>
      </c>
      <c r="G2055">
        <v>28820</v>
      </c>
      <c r="H2055">
        <v>28540</v>
      </c>
      <c r="I2055">
        <v>28259</v>
      </c>
      <c r="J2055">
        <v>28131</v>
      </c>
      <c r="K2055">
        <v>27718</v>
      </c>
      <c r="L2055">
        <v>27620</v>
      </c>
      <c r="M2055">
        <v>27341</v>
      </c>
      <c r="N2055">
        <v>27081</v>
      </c>
      <c r="O2055">
        <f>INDEX([1]Opioid_prescription_amounts!$C$2:$E$3144,MATCH(B2055,[1]Opioid_prescription_amounts!$C$2:$C$3144,0),2)</f>
        <v>625.5</v>
      </c>
      <c r="P2055">
        <f>INDEX([1]Opioid_prescription_amounts!$C$2:$E$3144,MATCH(B2055,[1]Opioid_prescription_amounts!$C$2:$C$3144,0),3)</f>
        <v>667</v>
      </c>
      <c r="Q2055" t="s">
        <v>2064</v>
      </c>
    </row>
    <row r="2056" spans="2:17" x14ac:dyDescent="0.25">
      <c r="B2056" t="str">
        <f t="shared" si="35"/>
        <v>Champaign</v>
      </c>
      <c r="C2056" t="s">
        <v>2065</v>
      </c>
      <c r="D2056">
        <v>40097</v>
      </c>
      <c r="E2056">
        <v>40099</v>
      </c>
      <c r="F2056">
        <v>40077</v>
      </c>
      <c r="G2056">
        <v>39819</v>
      </c>
      <c r="H2056">
        <v>39568</v>
      </c>
      <c r="I2056">
        <v>39460</v>
      </c>
      <c r="J2056">
        <v>39074</v>
      </c>
      <c r="K2056">
        <v>38951</v>
      </c>
      <c r="L2056">
        <v>38719</v>
      </c>
      <c r="M2056">
        <v>38824</v>
      </c>
      <c r="N2056">
        <v>38754</v>
      </c>
      <c r="O2056">
        <f>INDEX([1]Opioid_prescription_amounts!$C$2:$E$3144,MATCH(B2056,[1]Opioid_prescription_amounts!$C$2:$C$3144,0),2)</f>
        <v>483.9</v>
      </c>
      <c r="P2056">
        <f>INDEX([1]Opioid_prescription_amounts!$C$2:$E$3144,MATCH(B2056,[1]Opioid_prescription_amounts!$C$2:$C$3144,0),3)</f>
        <v>480.1</v>
      </c>
      <c r="Q2056" t="s">
        <v>2065</v>
      </c>
    </row>
    <row r="2057" spans="2:17" x14ac:dyDescent="0.25">
      <c r="B2057" t="str">
        <f t="shared" si="35"/>
        <v>Clark</v>
      </c>
      <c r="C2057" t="s">
        <v>2066</v>
      </c>
      <c r="D2057">
        <v>138333</v>
      </c>
      <c r="E2057">
        <v>138341</v>
      </c>
      <c r="F2057">
        <v>138274</v>
      </c>
      <c r="G2057">
        <v>137793</v>
      </c>
      <c r="H2057">
        <v>137166</v>
      </c>
      <c r="I2057">
        <v>136636</v>
      </c>
      <c r="J2057">
        <v>136316</v>
      </c>
      <c r="K2057">
        <v>135740</v>
      </c>
      <c r="L2057">
        <v>134701</v>
      </c>
      <c r="M2057">
        <v>134649</v>
      </c>
      <c r="N2057">
        <v>134585</v>
      </c>
      <c r="O2057">
        <f>INDEX([1]Opioid_prescription_amounts!$C$2:$E$3144,MATCH(B2057,[1]Opioid_prescription_amounts!$C$2:$C$3144,0),2)</f>
        <v>597.4</v>
      </c>
      <c r="P2057">
        <f>INDEX([1]Opioid_prescription_amounts!$C$2:$E$3144,MATCH(B2057,[1]Opioid_prescription_amounts!$C$2:$C$3144,0),3)</f>
        <v>626.70000000000005</v>
      </c>
      <c r="Q2057" t="s">
        <v>2066</v>
      </c>
    </row>
    <row r="2058" spans="2:17" x14ac:dyDescent="0.25">
      <c r="B2058" t="str">
        <f t="shared" si="35"/>
        <v>Clermont</v>
      </c>
      <c r="C2058" t="s">
        <v>2067</v>
      </c>
      <c r="D2058">
        <v>197363</v>
      </c>
      <c r="E2058">
        <v>197365</v>
      </c>
      <c r="F2058">
        <v>197605</v>
      </c>
      <c r="G2058">
        <v>198838</v>
      </c>
      <c r="H2058">
        <v>199475</v>
      </c>
      <c r="I2058">
        <v>200440</v>
      </c>
      <c r="J2058">
        <v>201450</v>
      </c>
      <c r="K2058">
        <v>201942</v>
      </c>
      <c r="L2058">
        <v>203053</v>
      </c>
      <c r="M2058">
        <v>204171</v>
      </c>
      <c r="N2058">
        <v>205466</v>
      </c>
      <c r="O2058">
        <f>INDEX([1]Opioid_prescription_amounts!$C$2:$E$3144,MATCH(B2058,[1]Opioid_prescription_amounts!$C$2:$C$3144,0),2)</f>
        <v>1098.5</v>
      </c>
      <c r="P2058">
        <f>INDEX([1]Opioid_prescription_amounts!$C$2:$E$3144,MATCH(B2058,[1]Opioid_prescription_amounts!$C$2:$C$3144,0),3)</f>
        <v>755.6</v>
      </c>
      <c r="Q2058" t="s">
        <v>2067</v>
      </c>
    </row>
    <row r="2059" spans="2:17" x14ac:dyDescent="0.25">
      <c r="B2059" t="str">
        <f t="shared" si="35"/>
        <v>Clinton</v>
      </c>
      <c r="C2059" t="s">
        <v>2068</v>
      </c>
      <c r="D2059">
        <v>42040</v>
      </c>
      <c r="E2059">
        <v>42035</v>
      </c>
      <c r="F2059">
        <v>41911</v>
      </c>
      <c r="G2059">
        <v>41894</v>
      </c>
      <c r="H2059">
        <v>41804</v>
      </c>
      <c r="I2059">
        <v>41847</v>
      </c>
      <c r="J2059">
        <v>41787</v>
      </c>
      <c r="K2059">
        <v>41817</v>
      </c>
      <c r="L2059">
        <v>41853</v>
      </c>
      <c r="M2059">
        <v>41966</v>
      </c>
      <c r="N2059">
        <v>42057</v>
      </c>
      <c r="O2059">
        <f>INDEX([1]Opioid_prescription_amounts!$C$2:$E$3144,MATCH(B2059,[1]Opioid_prescription_amounts!$C$2:$C$3144,0),2)</f>
        <v>554.29999999999995</v>
      </c>
      <c r="P2059">
        <f>INDEX([1]Opioid_prescription_amounts!$C$2:$E$3144,MATCH(B2059,[1]Opioid_prescription_amounts!$C$2:$C$3144,0),3)</f>
        <v>553.1</v>
      </c>
      <c r="Q2059" t="s">
        <v>2068</v>
      </c>
    </row>
    <row r="2060" spans="2:17" x14ac:dyDescent="0.25">
      <c r="B2060" t="str">
        <f t="shared" si="35"/>
        <v>Columbiana</v>
      </c>
      <c r="C2060" t="s">
        <v>2069</v>
      </c>
      <c r="D2060">
        <v>107841</v>
      </c>
      <c r="E2060">
        <v>107852</v>
      </c>
      <c r="F2060">
        <v>107891</v>
      </c>
      <c r="G2060">
        <v>107408</v>
      </c>
      <c r="H2060">
        <v>106613</v>
      </c>
      <c r="I2060">
        <v>105953</v>
      </c>
      <c r="J2060">
        <v>105619</v>
      </c>
      <c r="K2060">
        <v>104734</v>
      </c>
      <c r="L2060">
        <v>103850</v>
      </c>
      <c r="M2060">
        <v>103149</v>
      </c>
      <c r="N2060">
        <v>102665</v>
      </c>
      <c r="O2060">
        <f>INDEX([1]Opioid_prescription_amounts!$C$2:$E$3144,MATCH(B2060,[1]Opioid_prescription_amounts!$C$2:$C$3144,0),2)</f>
        <v>884.8</v>
      </c>
      <c r="P2060">
        <f>INDEX([1]Opioid_prescription_amounts!$C$2:$E$3144,MATCH(B2060,[1]Opioid_prescription_amounts!$C$2:$C$3144,0),3)</f>
        <v>744.9</v>
      </c>
      <c r="Q2060" t="s">
        <v>2069</v>
      </c>
    </row>
    <row r="2061" spans="2:17" x14ac:dyDescent="0.25">
      <c r="B2061" t="str">
        <f t="shared" si="35"/>
        <v>Coshocton</v>
      </c>
      <c r="C2061" t="s">
        <v>2070</v>
      </c>
      <c r="D2061">
        <v>36901</v>
      </c>
      <c r="E2061">
        <v>36898</v>
      </c>
      <c r="F2061">
        <v>36936</v>
      </c>
      <c r="G2061">
        <v>36926</v>
      </c>
      <c r="H2061">
        <v>36820</v>
      </c>
      <c r="I2061">
        <v>36722</v>
      </c>
      <c r="J2061">
        <v>36529</v>
      </c>
      <c r="K2061">
        <v>36578</v>
      </c>
      <c r="L2061">
        <v>36616</v>
      </c>
      <c r="M2061">
        <v>36516</v>
      </c>
      <c r="N2061">
        <v>36629</v>
      </c>
      <c r="O2061">
        <f>INDEX([1]Opioid_prescription_amounts!$C$2:$E$3144,MATCH(B2061,[1]Opioid_prescription_amounts!$C$2:$C$3144,0),2)</f>
        <v>713.2</v>
      </c>
      <c r="P2061">
        <f>INDEX([1]Opioid_prescription_amounts!$C$2:$E$3144,MATCH(B2061,[1]Opioid_prescription_amounts!$C$2:$C$3144,0),3)</f>
        <v>644</v>
      </c>
      <c r="Q2061" t="s">
        <v>2070</v>
      </c>
    </row>
    <row r="2062" spans="2:17" x14ac:dyDescent="0.25">
      <c r="B2062" t="str">
        <f t="shared" si="35"/>
        <v>Crawford</v>
      </c>
      <c r="C2062" t="s">
        <v>2071</v>
      </c>
      <c r="D2062">
        <v>43784</v>
      </c>
      <c r="E2062">
        <v>43783</v>
      </c>
      <c r="F2062">
        <v>43754</v>
      </c>
      <c r="G2062">
        <v>43306</v>
      </c>
      <c r="H2062">
        <v>42774</v>
      </c>
      <c r="I2062">
        <v>42712</v>
      </c>
      <c r="J2062">
        <v>42406</v>
      </c>
      <c r="K2062">
        <v>42320</v>
      </c>
      <c r="L2062">
        <v>42090</v>
      </c>
      <c r="M2062">
        <v>41741</v>
      </c>
      <c r="N2062">
        <v>41550</v>
      </c>
      <c r="O2062">
        <f>INDEX([1]Opioid_prescription_amounts!$C$2:$E$3144,MATCH(B2062,[1]Opioid_prescription_amounts!$C$2:$C$3144,0),2)</f>
        <v>1512.8</v>
      </c>
      <c r="P2062">
        <f>INDEX([1]Opioid_prescription_amounts!$C$2:$E$3144,MATCH(B2062,[1]Opioid_prescription_amounts!$C$2:$C$3144,0),3)</f>
        <v>1657.5</v>
      </c>
      <c r="Q2062" t="s">
        <v>2071</v>
      </c>
    </row>
    <row r="2063" spans="2:17" x14ac:dyDescent="0.25">
      <c r="B2063" t="str">
        <f t="shared" si="35"/>
        <v>Cuyahoga</v>
      </c>
      <c r="C2063" t="s">
        <v>2072</v>
      </c>
      <c r="D2063">
        <v>1280122</v>
      </c>
      <c r="E2063">
        <v>1280115</v>
      </c>
      <c r="F2063">
        <v>1278096</v>
      </c>
      <c r="G2063">
        <v>1270224</v>
      </c>
      <c r="H2063">
        <v>1266080</v>
      </c>
      <c r="I2063">
        <v>1265478</v>
      </c>
      <c r="J2063">
        <v>1263283</v>
      </c>
      <c r="K2063">
        <v>1258923</v>
      </c>
      <c r="L2063">
        <v>1254482</v>
      </c>
      <c r="M2063">
        <v>1248371</v>
      </c>
      <c r="N2063">
        <v>1243857</v>
      </c>
      <c r="O2063">
        <f>INDEX([1]Opioid_prescription_amounts!$C$2:$E$3144,MATCH(B2063,[1]Opioid_prescription_amounts!$C$2:$C$3144,0),2)</f>
        <v>580.20000000000005</v>
      </c>
      <c r="P2063">
        <f>INDEX([1]Opioid_prescription_amounts!$C$2:$E$3144,MATCH(B2063,[1]Opioid_prescription_amounts!$C$2:$C$3144,0),3)</f>
        <v>398</v>
      </c>
      <c r="Q2063" t="s">
        <v>2072</v>
      </c>
    </row>
    <row r="2064" spans="2:17" x14ac:dyDescent="0.25">
      <c r="B2064" t="str">
        <f t="shared" si="35"/>
        <v>Darke</v>
      </c>
      <c r="C2064" t="s">
        <v>2073</v>
      </c>
      <c r="D2064">
        <v>52959</v>
      </c>
      <c r="E2064">
        <v>52969</v>
      </c>
      <c r="F2064">
        <v>52965</v>
      </c>
      <c r="G2064">
        <v>52647</v>
      </c>
      <c r="H2064">
        <v>52511</v>
      </c>
      <c r="I2064">
        <v>52306</v>
      </c>
      <c r="J2064">
        <v>52182</v>
      </c>
      <c r="K2064">
        <v>51973</v>
      </c>
      <c r="L2064">
        <v>51614</v>
      </c>
      <c r="M2064">
        <v>51577</v>
      </c>
      <c r="N2064">
        <v>51323</v>
      </c>
      <c r="O2064">
        <f>INDEX([1]Opioid_prescription_amounts!$C$2:$E$3144,MATCH(B2064,[1]Opioid_prescription_amounts!$C$2:$C$3144,0),2)</f>
        <v>457.2</v>
      </c>
      <c r="P2064">
        <f>INDEX([1]Opioid_prescription_amounts!$C$2:$E$3144,MATCH(B2064,[1]Opioid_prescription_amounts!$C$2:$C$3144,0),3)</f>
        <v>392.3</v>
      </c>
      <c r="Q2064" t="s">
        <v>2073</v>
      </c>
    </row>
    <row r="2065" spans="2:17" x14ac:dyDescent="0.25">
      <c r="B2065" t="str">
        <f t="shared" si="35"/>
        <v>Defiance</v>
      </c>
      <c r="C2065" t="s">
        <v>2074</v>
      </c>
      <c r="D2065">
        <v>39037</v>
      </c>
      <c r="E2065">
        <v>39030</v>
      </c>
      <c r="F2065">
        <v>39086</v>
      </c>
      <c r="G2065">
        <v>39003</v>
      </c>
      <c r="H2065">
        <v>38826</v>
      </c>
      <c r="I2065">
        <v>38565</v>
      </c>
      <c r="J2065">
        <v>38524</v>
      </c>
      <c r="K2065">
        <v>38328</v>
      </c>
      <c r="L2065">
        <v>38156</v>
      </c>
      <c r="M2065">
        <v>38224</v>
      </c>
      <c r="N2065">
        <v>38165</v>
      </c>
      <c r="O2065">
        <f>INDEX([1]Opioid_prescription_amounts!$C$2:$E$3144,MATCH(B2065,[1]Opioid_prescription_amounts!$C$2:$C$3144,0),2)</f>
        <v>652.9</v>
      </c>
      <c r="P2065">
        <f>INDEX([1]Opioid_prescription_amounts!$C$2:$E$3144,MATCH(B2065,[1]Opioid_prescription_amounts!$C$2:$C$3144,0),3)</f>
        <v>654.29999999999995</v>
      </c>
      <c r="Q2065" t="s">
        <v>2074</v>
      </c>
    </row>
    <row r="2066" spans="2:17" x14ac:dyDescent="0.25">
      <c r="B2066" t="str">
        <f t="shared" si="35"/>
        <v>Delaware</v>
      </c>
      <c r="C2066" t="s">
        <v>2075</v>
      </c>
      <c r="D2066">
        <v>174214</v>
      </c>
      <c r="E2066">
        <v>174172</v>
      </c>
      <c r="F2066">
        <v>175098</v>
      </c>
      <c r="G2066">
        <v>178517</v>
      </c>
      <c r="H2066">
        <v>181124</v>
      </c>
      <c r="I2066">
        <v>185383</v>
      </c>
      <c r="J2066">
        <v>189451</v>
      </c>
      <c r="K2066">
        <v>193298</v>
      </c>
      <c r="L2066">
        <v>196923</v>
      </c>
      <c r="M2066">
        <v>200542</v>
      </c>
      <c r="N2066">
        <v>204826</v>
      </c>
      <c r="O2066">
        <f>INDEX([1]Opioid_prescription_amounts!$C$2:$E$3144,MATCH(B2066,[1]Opioid_prescription_amounts!$C$2:$C$3144,0),2)</f>
        <v>332.2</v>
      </c>
      <c r="P2066">
        <f>INDEX([1]Opioid_prescription_amounts!$C$2:$E$3144,MATCH(B2066,[1]Opioid_prescription_amounts!$C$2:$C$3144,0),3)</f>
        <v>299.10000000000002</v>
      </c>
      <c r="Q2066" t="s">
        <v>2075</v>
      </c>
    </row>
    <row r="2067" spans="2:17" x14ac:dyDescent="0.25">
      <c r="B2067" t="str">
        <f t="shared" si="35"/>
        <v>Erie</v>
      </c>
      <c r="C2067" t="s">
        <v>2076</v>
      </c>
      <c r="D2067">
        <v>77079</v>
      </c>
      <c r="E2067">
        <v>77066</v>
      </c>
      <c r="F2067">
        <v>76985</v>
      </c>
      <c r="G2067">
        <v>76685</v>
      </c>
      <c r="H2067">
        <v>76429</v>
      </c>
      <c r="I2067">
        <v>76056</v>
      </c>
      <c r="J2067">
        <v>75814</v>
      </c>
      <c r="K2067">
        <v>75369</v>
      </c>
      <c r="L2067">
        <v>75023</v>
      </c>
      <c r="M2067">
        <v>74857</v>
      </c>
      <c r="N2067">
        <v>74615</v>
      </c>
      <c r="O2067">
        <f>INDEX([1]Opioid_prescription_amounts!$C$2:$E$3144,MATCH(B2067,[1]Opioid_prescription_amounts!$C$2:$C$3144,0),2)</f>
        <v>1083.9000000000001</v>
      </c>
      <c r="P2067">
        <f>INDEX([1]Opioid_prescription_amounts!$C$2:$E$3144,MATCH(B2067,[1]Opioid_prescription_amounts!$C$2:$C$3144,0),3)</f>
        <v>885.3</v>
      </c>
      <c r="Q2067" t="s">
        <v>2076</v>
      </c>
    </row>
    <row r="2068" spans="2:17" x14ac:dyDescent="0.25">
      <c r="B2068" t="str">
        <f t="shared" si="35"/>
        <v>Fairfield</v>
      </c>
      <c r="C2068" t="s">
        <v>2077</v>
      </c>
      <c r="D2068">
        <v>146156</v>
      </c>
      <c r="E2068">
        <v>146182</v>
      </c>
      <c r="F2068">
        <v>146399</v>
      </c>
      <c r="G2068">
        <v>147141</v>
      </c>
      <c r="H2068">
        <v>147279</v>
      </c>
      <c r="I2068">
        <v>148783</v>
      </c>
      <c r="J2068">
        <v>150355</v>
      </c>
      <c r="K2068">
        <v>151202</v>
      </c>
      <c r="L2068">
        <v>152656</v>
      </c>
      <c r="M2068">
        <v>154557</v>
      </c>
      <c r="N2068">
        <v>155782</v>
      </c>
      <c r="O2068">
        <f>INDEX([1]Opioid_prescription_amounts!$C$2:$E$3144,MATCH(B2068,[1]Opioid_prescription_amounts!$C$2:$C$3144,0),2)</f>
        <v>633.70000000000005</v>
      </c>
      <c r="P2068">
        <f>INDEX([1]Opioid_prescription_amounts!$C$2:$E$3144,MATCH(B2068,[1]Opioid_prescription_amounts!$C$2:$C$3144,0),3)</f>
        <v>476.9</v>
      </c>
      <c r="Q2068" t="s">
        <v>2077</v>
      </c>
    </row>
    <row r="2069" spans="2:17" x14ac:dyDescent="0.25">
      <c r="B2069" t="str">
        <f t="shared" si="35"/>
        <v>Fayette</v>
      </c>
      <c r="C2069" t="s">
        <v>2078</v>
      </c>
      <c r="D2069">
        <v>29030</v>
      </c>
      <c r="E2069">
        <v>29035</v>
      </c>
      <c r="F2069">
        <v>29017</v>
      </c>
      <c r="G2069">
        <v>28865</v>
      </c>
      <c r="H2069">
        <v>28765</v>
      </c>
      <c r="I2069">
        <v>28683</v>
      </c>
      <c r="J2069">
        <v>28647</v>
      </c>
      <c r="K2069">
        <v>28598</v>
      </c>
      <c r="L2069">
        <v>28658</v>
      </c>
      <c r="M2069">
        <v>28655</v>
      </c>
      <c r="N2069">
        <v>28666</v>
      </c>
      <c r="O2069">
        <f>INDEX([1]Opioid_prescription_amounts!$C$2:$E$3144,MATCH(B2069,[1]Opioid_prescription_amounts!$C$2:$C$3144,0),2)</f>
        <v>374.5</v>
      </c>
      <c r="P2069">
        <f>INDEX([1]Opioid_prescription_amounts!$C$2:$E$3144,MATCH(B2069,[1]Opioid_prescription_amounts!$C$2:$C$3144,0),3)</f>
        <v>1387.4</v>
      </c>
      <c r="Q2069" t="s">
        <v>2078</v>
      </c>
    </row>
    <row r="2070" spans="2:17" x14ac:dyDescent="0.25">
      <c r="B2070" t="str">
        <f t="shared" si="35"/>
        <v>Franklin</v>
      </c>
      <c r="C2070" t="s">
        <v>2079</v>
      </c>
      <c r="D2070">
        <v>1163414</v>
      </c>
      <c r="E2070">
        <v>1163532</v>
      </c>
      <c r="F2070">
        <v>1166261</v>
      </c>
      <c r="G2070">
        <v>1180741</v>
      </c>
      <c r="H2070">
        <v>1199071</v>
      </c>
      <c r="I2070">
        <v>1218985</v>
      </c>
      <c r="J2070">
        <v>1238527</v>
      </c>
      <c r="K2070">
        <v>1257552</v>
      </c>
      <c r="L2070">
        <v>1274580</v>
      </c>
      <c r="M2070">
        <v>1295706</v>
      </c>
      <c r="N2070">
        <v>1310300</v>
      </c>
      <c r="O2070">
        <f>INDEX([1]Opioid_prescription_amounts!$C$2:$E$3144,MATCH(B2070,[1]Opioid_prescription_amounts!$C$2:$C$3144,0),2)</f>
        <v>1536.5</v>
      </c>
      <c r="P2070">
        <f>INDEX([1]Opioid_prescription_amounts!$C$2:$E$3144,MATCH(B2070,[1]Opioid_prescription_amounts!$C$2:$C$3144,0),3)</f>
        <v>1934.2</v>
      </c>
      <c r="Q2070" t="s">
        <v>2079</v>
      </c>
    </row>
    <row r="2071" spans="2:17" x14ac:dyDescent="0.25">
      <c r="B2071" t="str">
        <f t="shared" si="35"/>
        <v>Fulton</v>
      </c>
      <c r="C2071" t="s">
        <v>2080</v>
      </c>
      <c r="D2071">
        <v>42698</v>
      </c>
      <c r="E2071">
        <v>42698</v>
      </c>
      <c r="F2071">
        <v>42630</v>
      </c>
      <c r="G2071">
        <v>42360</v>
      </c>
      <c r="H2071">
        <v>42330</v>
      </c>
      <c r="I2071">
        <v>42198</v>
      </c>
      <c r="J2071">
        <v>42403</v>
      </c>
      <c r="K2071">
        <v>42291</v>
      </c>
      <c r="L2071">
        <v>42292</v>
      </c>
      <c r="M2071">
        <v>42265</v>
      </c>
      <c r="N2071">
        <v>42276</v>
      </c>
      <c r="O2071">
        <f>INDEX([1]Opioid_prescription_amounts!$C$2:$E$3144,MATCH(B2071,[1]Opioid_prescription_amounts!$C$2:$C$3144,0),2)</f>
        <v>1566</v>
      </c>
      <c r="P2071">
        <f>INDEX([1]Opioid_prescription_amounts!$C$2:$E$3144,MATCH(B2071,[1]Opioid_prescription_amounts!$C$2:$C$3144,0),3)</f>
        <v>1259.9000000000001</v>
      </c>
      <c r="Q2071" t="s">
        <v>2080</v>
      </c>
    </row>
    <row r="2072" spans="2:17" x14ac:dyDescent="0.25">
      <c r="B2072" t="str">
        <f t="shared" si="35"/>
        <v>Gallia</v>
      </c>
      <c r="C2072" t="s">
        <v>2081</v>
      </c>
      <c r="D2072">
        <v>30934</v>
      </c>
      <c r="E2072">
        <v>30942</v>
      </c>
      <c r="F2072">
        <v>31074</v>
      </c>
      <c r="G2072">
        <v>31026</v>
      </c>
      <c r="H2072">
        <v>30883</v>
      </c>
      <c r="I2072">
        <v>30682</v>
      </c>
      <c r="J2072">
        <v>30462</v>
      </c>
      <c r="K2072">
        <v>30234</v>
      </c>
      <c r="L2072">
        <v>30159</v>
      </c>
      <c r="M2072">
        <v>30143</v>
      </c>
      <c r="N2072">
        <v>29979</v>
      </c>
      <c r="O2072">
        <f>INDEX([1]Opioid_prescription_amounts!$C$2:$E$3144,MATCH(B2072,[1]Opioid_prescription_amounts!$C$2:$C$3144,0),2)</f>
        <v>1582.7</v>
      </c>
      <c r="P2072">
        <f>INDEX([1]Opioid_prescription_amounts!$C$2:$E$3144,MATCH(B2072,[1]Opioid_prescription_amounts!$C$2:$C$3144,0),3)</f>
        <v>982.7</v>
      </c>
      <c r="Q2072" t="s">
        <v>2081</v>
      </c>
    </row>
    <row r="2073" spans="2:17" x14ac:dyDescent="0.25">
      <c r="B2073" t="str">
        <f t="shared" si="35"/>
        <v>Geauga</v>
      </c>
      <c r="C2073" t="s">
        <v>2082</v>
      </c>
      <c r="D2073">
        <v>93389</v>
      </c>
      <c r="E2073">
        <v>93409</v>
      </c>
      <c r="F2073">
        <v>93393</v>
      </c>
      <c r="G2073">
        <v>93290</v>
      </c>
      <c r="H2073">
        <v>93776</v>
      </c>
      <c r="I2073">
        <v>93858</v>
      </c>
      <c r="J2073">
        <v>93995</v>
      </c>
      <c r="K2073">
        <v>93929</v>
      </c>
      <c r="L2073">
        <v>93902</v>
      </c>
      <c r="M2073">
        <v>93946</v>
      </c>
      <c r="N2073">
        <v>94031</v>
      </c>
      <c r="O2073">
        <f>INDEX([1]Opioid_prescription_amounts!$C$2:$E$3144,MATCH(B2073,[1]Opioid_prescription_amounts!$C$2:$C$3144,0),2)</f>
        <v>565.70000000000005</v>
      </c>
      <c r="P2073">
        <f>INDEX([1]Opioid_prescription_amounts!$C$2:$E$3144,MATCH(B2073,[1]Opioid_prescription_amounts!$C$2:$C$3144,0),3)</f>
        <v>474.6</v>
      </c>
      <c r="Q2073" t="s">
        <v>2082</v>
      </c>
    </row>
    <row r="2074" spans="2:17" x14ac:dyDescent="0.25">
      <c r="B2074" t="str">
        <f t="shared" si="35"/>
        <v>Greene</v>
      </c>
      <c r="C2074" t="s">
        <v>2083</v>
      </c>
      <c r="D2074">
        <v>161573</v>
      </c>
      <c r="E2074">
        <v>161576</v>
      </c>
      <c r="F2074">
        <v>161593</v>
      </c>
      <c r="G2074">
        <v>163554</v>
      </c>
      <c r="H2074">
        <v>164337</v>
      </c>
      <c r="I2074">
        <v>163913</v>
      </c>
      <c r="J2074">
        <v>164686</v>
      </c>
      <c r="K2074">
        <v>164279</v>
      </c>
      <c r="L2074">
        <v>165315</v>
      </c>
      <c r="M2074">
        <v>166779</v>
      </c>
      <c r="N2074">
        <v>167995</v>
      </c>
      <c r="O2074">
        <f>INDEX([1]Opioid_prescription_amounts!$C$2:$E$3144,MATCH(B2074,[1]Opioid_prescription_amounts!$C$2:$C$3144,0),2)</f>
        <v>175</v>
      </c>
      <c r="P2074">
        <f>INDEX([1]Opioid_prescription_amounts!$C$2:$E$3144,MATCH(B2074,[1]Opioid_prescription_amounts!$C$2:$C$3144,0),3)</f>
        <v>309.3</v>
      </c>
      <c r="Q2074" t="s">
        <v>2083</v>
      </c>
    </row>
    <row r="2075" spans="2:17" x14ac:dyDescent="0.25">
      <c r="B2075" t="str">
        <f t="shared" si="35"/>
        <v>Guernsey</v>
      </c>
      <c r="C2075" t="s">
        <v>2084</v>
      </c>
      <c r="D2075">
        <v>40087</v>
      </c>
      <c r="E2075">
        <v>40091</v>
      </c>
      <c r="F2075">
        <v>40142</v>
      </c>
      <c r="G2075">
        <v>39902</v>
      </c>
      <c r="H2075">
        <v>39871</v>
      </c>
      <c r="I2075">
        <v>39703</v>
      </c>
      <c r="J2075">
        <v>39689</v>
      </c>
      <c r="K2075">
        <v>39386</v>
      </c>
      <c r="L2075">
        <v>39201</v>
      </c>
      <c r="M2075">
        <v>39071</v>
      </c>
      <c r="N2075">
        <v>39022</v>
      </c>
      <c r="O2075">
        <f>INDEX([1]Opioid_prescription_amounts!$C$2:$E$3144,MATCH(B2075,[1]Opioid_prescription_amounts!$C$2:$C$3144,0),2)</f>
        <v>1115.7</v>
      </c>
      <c r="P2075">
        <f>INDEX([1]Opioid_prescription_amounts!$C$2:$E$3144,MATCH(B2075,[1]Opioid_prescription_amounts!$C$2:$C$3144,0),3)</f>
        <v>879</v>
      </c>
      <c r="Q2075" t="s">
        <v>2084</v>
      </c>
    </row>
    <row r="2076" spans="2:17" x14ac:dyDescent="0.25">
      <c r="B2076" t="str">
        <f t="shared" si="35"/>
        <v>Hamilton</v>
      </c>
      <c r="C2076" t="s">
        <v>2085</v>
      </c>
      <c r="D2076">
        <v>802374</v>
      </c>
      <c r="E2076">
        <v>802372</v>
      </c>
      <c r="F2076">
        <v>802263</v>
      </c>
      <c r="G2076">
        <v>800567</v>
      </c>
      <c r="H2076">
        <v>802367</v>
      </c>
      <c r="I2076">
        <v>805185</v>
      </c>
      <c r="J2076">
        <v>807654</v>
      </c>
      <c r="K2076">
        <v>809606</v>
      </c>
      <c r="L2076">
        <v>811572</v>
      </c>
      <c r="M2076">
        <v>814671</v>
      </c>
      <c r="N2076">
        <v>816684</v>
      </c>
      <c r="O2076">
        <f>INDEX([1]Opioid_prescription_amounts!$C$2:$E$3144,MATCH(B2076,[1]Opioid_prescription_amounts!$C$2:$C$3144,0),2)</f>
        <v>624.79999999999995</v>
      </c>
      <c r="P2076">
        <f>INDEX([1]Opioid_prescription_amounts!$C$2:$E$3144,MATCH(B2076,[1]Opioid_prescription_amounts!$C$2:$C$3144,0),3)</f>
        <v>300.39999999999998</v>
      </c>
      <c r="Q2076" t="s">
        <v>2085</v>
      </c>
    </row>
    <row r="2077" spans="2:17" x14ac:dyDescent="0.25">
      <c r="B2077" t="str">
        <f t="shared" si="35"/>
        <v>Hancock</v>
      </c>
      <c r="C2077" t="s">
        <v>2086</v>
      </c>
      <c r="D2077">
        <v>74782</v>
      </c>
      <c r="E2077">
        <v>74789</v>
      </c>
      <c r="F2077">
        <v>74690</v>
      </c>
      <c r="G2077">
        <v>74904</v>
      </c>
      <c r="H2077">
        <v>75454</v>
      </c>
      <c r="I2077">
        <v>75576</v>
      </c>
      <c r="J2077">
        <v>75275</v>
      </c>
      <c r="K2077">
        <v>75635</v>
      </c>
      <c r="L2077">
        <v>75742</v>
      </c>
      <c r="M2077">
        <v>75869</v>
      </c>
      <c r="N2077">
        <v>75930</v>
      </c>
      <c r="O2077">
        <f>INDEX([1]Opioid_prescription_amounts!$C$2:$E$3144,MATCH(B2077,[1]Opioid_prescription_amounts!$C$2:$C$3144,0),2)</f>
        <v>247.7</v>
      </c>
      <c r="P2077">
        <f>INDEX([1]Opioid_prescription_amounts!$C$2:$E$3144,MATCH(B2077,[1]Opioid_prescription_amounts!$C$2:$C$3144,0),3)</f>
        <v>396</v>
      </c>
      <c r="Q2077" t="s">
        <v>2086</v>
      </c>
    </row>
    <row r="2078" spans="2:17" x14ac:dyDescent="0.25">
      <c r="B2078" t="str">
        <f t="shared" si="35"/>
        <v>Hardin</v>
      </c>
      <c r="C2078" t="s">
        <v>2087</v>
      </c>
      <c r="D2078">
        <v>32058</v>
      </c>
      <c r="E2078">
        <v>32060</v>
      </c>
      <c r="F2078">
        <v>32124</v>
      </c>
      <c r="G2078">
        <v>31800</v>
      </c>
      <c r="H2078">
        <v>31627</v>
      </c>
      <c r="I2078">
        <v>31741</v>
      </c>
      <c r="J2078">
        <v>31778</v>
      </c>
      <c r="K2078">
        <v>31627</v>
      </c>
      <c r="L2078">
        <v>31421</v>
      </c>
      <c r="M2078">
        <v>31406</v>
      </c>
      <c r="N2078">
        <v>31480</v>
      </c>
      <c r="O2078">
        <f>INDEX([1]Opioid_prescription_amounts!$C$2:$E$3144,MATCH(B2078,[1]Opioid_prescription_amounts!$C$2:$C$3144,0),2)</f>
        <v>614.6</v>
      </c>
      <c r="P2078">
        <f>INDEX([1]Opioid_prescription_amounts!$C$2:$E$3144,MATCH(B2078,[1]Opioid_prescription_amounts!$C$2:$C$3144,0),3)</f>
        <v>511</v>
      </c>
      <c r="Q2078" t="s">
        <v>2087</v>
      </c>
    </row>
    <row r="2079" spans="2:17" x14ac:dyDescent="0.25">
      <c r="B2079" t="str">
        <f t="shared" si="35"/>
        <v>Harrison</v>
      </c>
      <c r="C2079" t="s">
        <v>2088</v>
      </c>
      <c r="D2079">
        <v>15864</v>
      </c>
      <c r="E2079">
        <v>15860</v>
      </c>
      <c r="F2079">
        <v>15824</v>
      </c>
      <c r="G2079">
        <v>15787</v>
      </c>
      <c r="H2079">
        <v>15682</v>
      </c>
      <c r="I2079">
        <v>15601</v>
      </c>
      <c r="J2079">
        <v>15516</v>
      </c>
      <c r="K2079">
        <v>15391</v>
      </c>
      <c r="L2079">
        <v>15244</v>
      </c>
      <c r="M2079">
        <v>15210</v>
      </c>
      <c r="N2079">
        <v>15174</v>
      </c>
      <c r="O2079">
        <f>INDEX([1]Opioid_prescription_amounts!$C$2:$E$3144,MATCH(B2079,[1]Opioid_prescription_amounts!$C$2:$C$3144,0),2)</f>
        <v>533.5</v>
      </c>
      <c r="P2079">
        <f>INDEX([1]Opioid_prescription_amounts!$C$2:$E$3144,MATCH(B2079,[1]Opioid_prescription_amounts!$C$2:$C$3144,0),3)</f>
        <v>708.6</v>
      </c>
      <c r="Q2079" t="s">
        <v>2088</v>
      </c>
    </row>
    <row r="2080" spans="2:17" x14ac:dyDescent="0.25">
      <c r="B2080" t="str">
        <f t="shared" si="35"/>
        <v>Henry</v>
      </c>
      <c r="C2080" t="s">
        <v>2089</v>
      </c>
      <c r="D2080">
        <v>28215</v>
      </c>
      <c r="E2080">
        <v>28215</v>
      </c>
      <c r="F2080">
        <v>28170</v>
      </c>
      <c r="G2080">
        <v>27996</v>
      </c>
      <c r="H2080">
        <v>27817</v>
      </c>
      <c r="I2080">
        <v>27819</v>
      </c>
      <c r="J2080">
        <v>27591</v>
      </c>
      <c r="K2080">
        <v>27470</v>
      </c>
      <c r="L2080">
        <v>27268</v>
      </c>
      <c r="M2080">
        <v>27163</v>
      </c>
      <c r="N2080">
        <v>27086</v>
      </c>
      <c r="O2080">
        <f>INDEX([1]Opioid_prescription_amounts!$C$2:$E$3144,MATCH(B2080,[1]Opioid_prescription_amounts!$C$2:$C$3144,0),2)</f>
        <v>208.4</v>
      </c>
      <c r="P2080">
        <f>INDEX([1]Opioid_prescription_amounts!$C$2:$E$3144,MATCH(B2080,[1]Opioid_prescription_amounts!$C$2:$C$3144,0),3)</f>
        <v>300.7</v>
      </c>
      <c r="Q2080" t="s">
        <v>2089</v>
      </c>
    </row>
    <row r="2081" spans="2:17" x14ac:dyDescent="0.25">
      <c r="B2081" t="str">
        <f t="shared" si="35"/>
        <v>Highland</v>
      </c>
      <c r="C2081" t="s">
        <v>2090</v>
      </c>
      <c r="D2081">
        <v>43589</v>
      </c>
      <c r="E2081">
        <v>43602</v>
      </c>
      <c r="F2081">
        <v>43616</v>
      </c>
      <c r="G2081">
        <v>43367</v>
      </c>
      <c r="H2081">
        <v>42956</v>
      </c>
      <c r="I2081">
        <v>43190</v>
      </c>
      <c r="J2081">
        <v>43086</v>
      </c>
      <c r="K2081">
        <v>42952</v>
      </c>
      <c r="L2081">
        <v>43005</v>
      </c>
      <c r="M2081">
        <v>42933</v>
      </c>
      <c r="N2081">
        <v>43058</v>
      </c>
      <c r="O2081">
        <f>INDEX([1]Opioid_prescription_amounts!$C$2:$E$3144,MATCH(B2081,[1]Opioid_prescription_amounts!$C$2:$C$3144,0),2)</f>
        <v>1338.8</v>
      </c>
      <c r="P2081">
        <f>INDEX([1]Opioid_prescription_amounts!$C$2:$E$3144,MATCH(B2081,[1]Opioid_prescription_amounts!$C$2:$C$3144,0),3)</f>
        <v>942.8</v>
      </c>
      <c r="Q2081" t="s">
        <v>2090</v>
      </c>
    </row>
    <row r="2082" spans="2:17" x14ac:dyDescent="0.25">
      <c r="B2082" t="str">
        <f t="shared" si="35"/>
        <v>Hocking</v>
      </c>
      <c r="C2082" t="s">
        <v>2091</v>
      </c>
      <c r="D2082">
        <v>29380</v>
      </c>
      <c r="E2082">
        <v>29373</v>
      </c>
      <c r="F2082">
        <v>29480</v>
      </c>
      <c r="G2082">
        <v>29466</v>
      </c>
      <c r="H2082">
        <v>29306</v>
      </c>
      <c r="I2082">
        <v>28653</v>
      </c>
      <c r="J2082">
        <v>28745</v>
      </c>
      <c r="K2082">
        <v>28498</v>
      </c>
      <c r="L2082">
        <v>28388</v>
      </c>
      <c r="M2082">
        <v>28457</v>
      </c>
      <c r="N2082">
        <v>28385</v>
      </c>
      <c r="O2082">
        <f>INDEX([1]Opioid_prescription_amounts!$C$2:$E$3144,MATCH(B2082,[1]Opioid_prescription_amounts!$C$2:$C$3144,0),2)</f>
        <v>769.6</v>
      </c>
      <c r="P2082">
        <f>INDEX([1]Opioid_prescription_amounts!$C$2:$E$3144,MATCH(B2082,[1]Opioid_prescription_amounts!$C$2:$C$3144,0),3)</f>
        <v>883.1</v>
      </c>
      <c r="Q2082" t="s">
        <v>2091</v>
      </c>
    </row>
    <row r="2083" spans="2:17" x14ac:dyDescent="0.25">
      <c r="B2083" t="str">
        <f t="shared" si="35"/>
        <v>Holmes</v>
      </c>
      <c r="C2083" t="s">
        <v>2092</v>
      </c>
      <c r="D2083">
        <v>42366</v>
      </c>
      <c r="E2083">
        <v>42363</v>
      </c>
      <c r="F2083">
        <v>42473</v>
      </c>
      <c r="G2083">
        <v>42789</v>
      </c>
      <c r="H2083">
        <v>43126</v>
      </c>
      <c r="I2083">
        <v>43602</v>
      </c>
      <c r="J2083">
        <v>43787</v>
      </c>
      <c r="K2083">
        <v>43881</v>
      </c>
      <c r="L2083">
        <v>43850</v>
      </c>
      <c r="M2083">
        <v>43887</v>
      </c>
      <c r="N2083">
        <v>43892</v>
      </c>
      <c r="O2083">
        <f>INDEX([1]Opioid_prescription_amounts!$C$2:$E$3144,MATCH(B2083,[1]Opioid_prescription_amounts!$C$2:$C$3144,0),2)</f>
        <v>787.5</v>
      </c>
      <c r="P2083">
        <f>INDEX([1]Opioid_prescription_amounts!$C$2:$E$3144,MATCH(B2083,[1]Opioid_prescription_amounts!$C$2:$C$3144,0),3)</f>
        <v>563.29999999999995</v>
      </c>
      <c r="Q2083" t="s">
        <v>2092</v>
      </c>
    </row>
    <row r="2084" spans="2:17" x14ac:dyDescent="0.25">
      <c r="B2084" t="str">
        <f t="shared" si="35"/>
        <v>Huron</v>
      </c>
      <c r="C2084" t="s">
        <v>2093</v>
      </c>
      <c r="D2084">
        <v>59626</v>
      </c>
      <c r="E2084">
        <v>59623</v>
      </c>
      <c r="F2084">
        <v>59561</v>
      </c>
      <c r="G2084">
        <v>59411</v>
      </c>
      <c r="H2084">
        <v>59199</v>
      </c>
      <c r="I2084">
        <v>58822</v>
      </c>
      <c r="J2084">
        <v>58610</v>
      </c>
      <c r="K2084">
        <v>58320</v>
      </c>
      <c r="L2084">
        <v>58391</v>
      </c>
      <c r="M2084">
        <v>58462</v>
      </c>
      <c r="N2084">
        <v>58504</v>
      </c>
      <c r="O2084">
        <f>INDEX([1]Opioid_prescription_amounts!$C$2:$E$3144,MATCH(B2084,[1]Opioid_prescription_amounts!$C$2:$C$3144,0),2)</f>
        <v>688.9</v>
      </c>
      <c r="P2084">
        <f>INDEX([1]Opioid_prescription_amounts!$C$2:$E$3144,MATCH(B2084,[1]Opioid_prescription_amounts!$C$2:$C$3144,0),3)</f>
        <v>834</v>
      </c>
      <c r="Q2084" t="s">
        <v>2093</v>
      </c>
    </row>
    <row r="2085" spans="2:17" x14ac:dyDescent="0.25">
      <c r="B2085" t="str">
        <f t="shared" si="35"/>
        <v>Jackson</v>
      </c>
      <c r="C2085" t="s">
        <v>2094</v>
      </c>
      <c r="D2085">
        <v>33225</v>
      </c>
      <c r="E2085">
        <v>33225</v>
      </c>
      <c r="F2085">
        <v>33254</v>
      </c>
      <c r="G2085">
        <v>33127</v>
      </c>
      <c r="H2085">
        <v>32874</v>
      </c>
      <c r="I2085">
        <v>32809</v>
      </c>
      <c r="J2085">
        <v>32770</v>
      </c>
      <c r="K2085">
        <v>32560</v>
      </c>
      <c r="L2085">
        <v>32521</v>
      </c>
      <c r="M2085">
        <v>32385</v>
      </c>
      <c r="N2085">
        <v>32384</v>
      </c>
      <c r="O2085">
        <f>INDEX([1]Opioid_prescription_amounts!$C$2:$E$3144,MATCH(B2085,[1]Opioid_prescription_amounts!$C$2:$C$3144,0),2)</f>
        <v>1026.8</v>
      </c>
      <c r="P2085">
        <f>INDEX([1]Opioid_prescription_amounts!$C$2:$E$3144,MATCH(B2085,[1]Opioid_prescription_amounts!$C$2:$C$3144,0),3)</f>
        <v>902.1</v>
      </c>
      <c r="Q2085" t="s">
        <v>2094</v>
      </c>
    </row>
    <row r="2086" spans="2:17" x14ac:dyDescent="0.25">
      <c r="B2086" t="str">
        <f t="shared" si="35"/>
        <v>Jefferson</v>
      </c>
      <c r="C2086" t="s">
        <v>2095</v>
      </c>
      <c r="D2086">
        <v>69709</v>
      </c>
      <c r="E2086">
        <v>69711</v>
      </c>
      <c r="F2086">
        <v>69666</v>
      </c>
      <c r="G2086">
        <v>69025</v>
      </c>
      <c r="H2086">
        <v>68530</v>
      </c>
      <c r="I2086">
        <v>68161</v>
      </c>
      <c r="J2086">
        <v>67868</v>
      </c>
      <c r="K2086">
        <v>67489</v>
      </c>
      <c r="L2086">
        <v>66941</v>
      </c>
      <c r="M2086">
        <v>66366</v>
      </c>
      <c r="N2086">
        <v>65767</v>
      </c>
      <c r="O2086">
        <f>INDEX([1]Opioid_prescription_amounts!$C$2:$E$3144,MATCH(B2086,[1]Opioid_prescription_amounts!$C$2:$C$3144,0),2)</f>
        <v>1147.5</v>
      </c>
      <c r="P2086">
        <f>INDEX([1]Opioid_prescription_amounts!$C$2:$E$3144,MATCH(B2086,[1]Opioid_prescription_amounts!$C$2:$C$3144,0),3)</f>
        <v>1039.0999999999999</v>
      </c>
      <c r="Q2086" t="s">
        <v>2095</v>
      </c>
    </row>
    <row r="2087" spans="2:17" x14ac:dyDescent="0.25">
      <c r="B2087" t="str">
        <f t="shared" si="35"/>
        <v>Knox</v>
      </c>
      <c r="C2087" t="s">
        <v>2096</v>
      </c>
      <c r="D2087">
        <v>60921</v>
      </c>
      <c r="E2087">
        <v>60932</v>
      </c>
      <c r="F2087">
        <v>61095</v>
      </c>
      <c r="G2087">
        <v>61279</v>
      </c>
      <c r="H2087">
        <v>60764</v>
      </c>
      <c r="I2087">
        <v>60856</v>
      </c>
      <c r="J2087">
        <v>60996</v>
      </c>
      <c r="K2087">
        <v>60987</v>
      </c>
      <c r="L2087">
        <v>60897</v>
      </c>
      <c r="M2087">
        <v>61303</v>
      </c>
      <c r="N2087">
        <v>61893</v>
      </c>
      <c r="O2087">
        <f>INDEX([1]Opioid_prescription_amounts!$C$2:$E$3144,MATCH(B2087,[1]Opioid_prescription_amounts!$C$2:$C$3144,0),2)</f>
        <v>861</v>
      </c>
      <c r="P2087">
        <f>INDEX([1]Opioid_prescription_amounts!$C$2:$E$3144,MATCH(B2087,[1]Opioid_prescription_amounts!$C$2:$C$3144,0),3)</f>
        <v>761.5</v>
      </c>
      <c r="Q2087" t="s">
        <v>2096</v>
      </c>
    </row>
    <row r="2088" spans="2:17" x14ac:dyDescent="0.25">
      <c r="B2088" t="str">
        <f t="shared" si="35"/>
        <v>Lake</v>
      </c>
      <c r="C2088" t="s">
        <v>2097</v>
      </c>
      <c r="D2088">
        <v>230041</v>
      </c>
      <c r="E2088">
        <v>230050</v>
      </c>
      <c r="F2088">
        <v>230011</v>
      </c>
      <c r="G2088">
        <v>229965</v>
      </c>
      <c r="H2088">
        <v>229562</v>
      </c>
      <c r="I2088">
        <v>230080</v>
      </c>
      <c r="J2088">
        <v>229873</v>
      </c>
      <c r="K2088">
        <v>229878</v>
      </c>
      <c r="L2088">
        <v>229623</v>
      </c>
      <c r="M2088">
        <v>230370</v>
      </c>
      <c r="N2088">
        <v>230514</v>
      </c>
      <c r="O2088">
        <f>INDEX([1]Opioid_prescription_amounts!$C$2:$E$3144,MATCH(B2088,[1]Opioid_prescription_amounts!$C$2:$C$3144,0),2)</f>
        <v>2444.1</v>
      </c>
      <c r="P2088">
        <f>INDEX([1]Opioid_prescription_amounts!$C$2:$E$3144,MATCH(B2088,[1]Opioid_prescription_amounts!$C$2:$C$3144,0),3)</f>
        <v>1961.5</v>
      </c>
      <c r="Q2088" t="s">
        <v>2097</v>
      </c>
    </row>
    <row r="2089" spans="2:17" x14ac:dyDescent="0.25">
      <c r="B2089" t="str">
        <f t="shared" si="35"/>
        <v>Lawrence</v>
      </c>
      <c r="C2089" t="s">
        <v>2098</v>
      </c>
      <c r="D2089">
        <v>62450</v>
      </c>
      <c r="E2089">
        <v>62448</v>
      </c>
      <c r="F2089">
        <v>62423</v>
      </c>
      <c r="G2089">
        <v>62409</v>
      </c>
      <c r="H2089">
        <v>62139</v>
      </c>
      <c r="I2089">
        <v>61850</v>
      </c>
      <c r="J2089">
        <v>61538</v>
      </c>
      <c r="K2089">
        <v>60916</v>
      </c>
      <c r="L2089">
        <v>60681</v>
      </c>
      <c r="M2089">
        <v>60111</v>
      </c>
      <c r="N2089">
        <v>59866</v>
      </c>
      <c r="O2089">
        <f>INDEX([1]Opioid_prescription_amounts!$C$2:$E$3144,MATCH(B2089,[1]Opioid_prescription_amounts!$C$2:$C$3144,0),2)</f>
        <v>426.4</v>
      </c>
      <c r="P2089">
        <f>INDEX([1]Opioid_prescription_amounts!$C$2:$E$3144,MATCH(B2089,[1]Opioid_prescription_amounts!$C$2:$C$3144,0),3)</f>
        <v>1020.9</v>
      </c>
      <c r="Q2089" t="s">
        <v>2098</v>
      </c>
    </row>
    <row r="2090" spans="2:17" x14ac:dyDescent="0.25">
      <c r="B2090" t="str">
        <f t="shared" si="35"/>
        <v>Licking</v>
      </c>
      <c r="C2090" t="s">
        <v>2099</v>
      </c>
      <c r="D2090">
        <v>166492</v>
      </c>
      <c r="E2090">
        <v>166482</v>
      </c>
      <c r="F2090">
        <v>166705</v>
      </c>
      <c r="G2090">
        <v>167153</v>
      </c>
      <c r="H2090">
        <v>167583</v>
      </c>
      <c r="I2090">
        <v>168464</v>
      </c>
      <c r="J2090">
        <v>169423</v>
      </c>
      <c r="K2090">
        <v>170612</v>
      </c>
      <c r="L2090">
        <v>171993</v>
      </c>
      <c r="M2090">
        <v>173670</v>
      </c>
      <c r="N2090">
        <v>175769</v>
      </c>
      <c r="O2090">
        <f>INDEX([1]Opioid_prescription_amounts!$C$2:$E$3144,MATCH(B2090,[1]Opioid_prescription_amounts!$C$2:$C$3144,0),2)</f>
        <v>730.5</v>
      </c>
      <c r="P2090">
        <f>INDEX([1]Opioid_prescription_amounts!$C$2:$E$3144,MATCH(B2090,[1]Opioid_prescription_amounts!$C$2:$C$3144,0),3)</f>
        <v>592.29999999999995</v>
      </c>
      <c r="Q2090" t="s">
        <v>2099</v>
      </c>
    </row>
    <row r="2091" spans="2:17" x14ac:dyDescent="0.25">
      <c r="B2091" t="str">
        <f t="shared" si="35"/>
        <v>Logan</v>
      </c>
      <c r="C2091" t="s">
        <v>2100</v>
      </c>
      <c r="D2091">
        <v>45858</v>
      </c>
      <c r="E2091">
        <v>45851</v>
      </c>
      <c r="F2091">
        <v>45746</v>
      </c>
      <c r="G2091">
        <v>45622</v>
      </c>
      <c r="H2091">
        <v>45409</v>
      </c>
      <c r="I2091">
        <v>45395</v>
      </c>
      <c r="J2091">
        <v>45475</v>
      </c>
      <c r="K2091">
        <v>45266</v>
      </c>
      <c r="L2091">
        <v>45156</v>
      </c>
      <c r="M2091">
        <v>45282</v>
      </c>
      <c r="N2091">
        <v>45358</v>
      </c>
      <c r="O2091">
        <f>INDEX([1]Opioid_prescription_amounts!$C$2:$E$3144,MATCH(B2091,[1]Opioid_prescription_amounts!$C$2:$C$3144,0),2)</f>
        <v>554.4</v>
      </c>
      <c r="P2091">
        <f>INDEX([1]Opioid_prescription_amounts!$C$2:$E$3144,MATCH(B2091,[1]Opioid_prescription_amounts!$C$2:$C$3144,0),3)</f>
        <v>358.6</v>
      </c>
      <c r="Q2091" t="s">
        <v>2100</v>
      </c>
    </row>
    <row r="2092" spans="2:17" x14ac:dyDescent="0.25">
      <c r="B2092" t="str">
        <f t="shared" si="35"/>
        <v>Lorain</v>
      </c>
      <c r="C2092" t="s">
        <v>2101</v>
      </c>
      <c r="D2092">
        <v>301356</v>
      </c>
      <c r="E2092">
        <v>301371</v>
      </c>
      <c r="F2092">
        <v>301474</v>
      </c>
      <c r="G2092">
        <v>301839</v>
      </c>
      <c r="H2092">
        <v>301692</v>
      </c>
      <c r="I2092">
        <v>303087</v>
      </c>
      <c r="J2092">
        <v>304461</v>
      </c>
      <c r="K2092">
        <v>305402</v>
      </c>
      <c r="L2092">
        <v>306619</v>
      </c>
      <c r="M2092">
        <v>307622</v>
      </c>
      <c r="N2092">
        <v>309461</v>
      </c>
      <c r="O2092">
        <f>INDEX([1]Opioid_prescription_amounts!$C$2:$E$3144,MATCH(B2092,[1]Opioid_prescription_amounts!$C$2:$C$3144,0),2)</f>
        <v>725.1</v>
      </c>
      <c r="P2092">
        <f>INDEX([1]Opioid_prescription_amounts!$C$2:$E$3144,MATCH(B2092,[1]Opioid_prescription_amounts!$C$2:$C$3144,0),3)</f>
        <v>540.29999999999995</v>
      </c>
      <c r="Q2092" t="s">
        <v>2101</v>
      </c>
    </row>
    <row r="2093" spans="2:17" x14ac:dyDescent="0.25">
      <c r="B2093" t="str">
        <f t="shared" si="35"/>
        <v>Lucas</v>
      </c>
      <c r="C2093" t="s">
        <v>2102</v>
      </c>
      <c r="D2093">
        <v>441815</v>
      </c>
      <c r="E2093">
        <v>441815</v>
      </c>
      <c r="F2093">
        <v>441437</v>
      </c>
      <c r="G2093">
        <v>439304</v>
      </c>
      <c r="H2093">
        <v>436730</v>
      </c>
      <c r="I2093">
        <v>436147</v>
      </c>
      <c r="J2093">
        <v>434597</v>
      </c>
      <c r="K2093">
        <v>433585</v>
      </c>
      <c r="L2093">
        <v>432783</v>
      </c>
      <c r="M2093">
        <v>431033</v>
      </c>
      <c r="N2093">
        <v>429899</v>
      </c>
      <c r="O2093">
        <f>INDEX([1]Opioid_prescription_amounts!$C$2:$E$3144,MATCH(B2093,[1]Opioid_prescription_amounts!$C$2:$C$3144,0),2)</f>
        <v>840.7</v>
      </c>
      <c r="P2093">
        <f>INDEX([1]Opioid_prescription_amounts!$C$2:$E$3144,MATCH(B2093,[1]Opioid_prescription_amounts!$C$2:$C$3144,0),3)</f>
        <v>990.4</v>
      </c>
      <c r="Q2093" t="s">
        <v>2102</v>
      </c>
    </row>
    <row r="2094" spans="2:17" x14ac:dyDescent="0.25">
      <c r="B2094" t="str">
        <f t="shared" si="35"/>
        <v>Madison</v>
      </c>
      <c r="C2094" t="s">
        <v>2103</v>
      </c>
      <c r="D2094">
        <v>43435</v>
      </c>
      <c r="E2094">
        <v>43438</v>
      </c>
      <c r="F2094">
        <v>43437</v>
      </c>
      <c r="G2094">
        <v>43112</v>
      </c>
      <c r="H2094">
        <v>42993</v>
      </c>
      <c r="I2094">
        <v>43259</v>
      </c>
      <c r="J2094">
        <v>43982</v>
      </c>
      <c r="K2094">
        <v>44128</v>
      </c>
      <c r="L2094">
        <v>43369</v>
      </c>
      <c r="M2094">
        <v>44047</v>
      </c>
      <c r="N2094">
        <v>44413</v>
      </c>
      <c r="O2094">
        <f>INDEX([1]Opioid_prescription_amounts!$C$2:$E$3144,MATCH(B2094,[1]Opioid_prescription_amounts!$C$2:$C$3144,0),2)</f>
        <v>985.4</v>
      </c>
      <c r="P2094">
        <f>INDEX([1]Opioid_prescription_amounts!$C$2:$E$3144,MATCH(B2094,[1]Opioid_prescription_amounts!$C$2:$C$3144,0),3)</f>
        <v>882.9</v>
      </c>
      <c r="Q2094" t="s">
        <v>2103</v>
      </c>
    </row>
    <row r="2095" spans="2:17" x14ac:dyDescent="0.25">
      <c r="B2095" t="str">
        <f t="shared" si="35"/>
        <v>Mahoning</v>
      </c>
      <c r="C2095" t="s">
        <v>2104</v>
      </c>
      <c r="D2095">
        <v>238823</v>
      </c>
      <c r="E2095">
        <v>238788</v>
      </c>
      <c r="F2095">
        <v>238379</v>
      </c>
      <c r="G2095">
        <v>237330</v>
      </c>
      <c r="H2095">
        <v>235681</v>
      </c>
      <c r="I2095">
        <v>234387</v>
      </c>
      <c r="J2095">
        <v>233389</v>
      </c>
      <c r="K2095">
        <v>231904</v>
      </c>
      <c r="L2095">
        <v>230375</v>
      </c>
      <c r="M2095">
        <v>230010</v>
      </c>
      <c r="N2095">
        <v>229642</v>
      </c>
      <c r="O2095">
        <f>INDEX([1]Opioid_prescription_amounts!$C$2:$E$3144,MATCH(B2095,[1]Opioid_prescription_amounts!$C$2:$C$3144,0),2)</f>
        <v>1330</v>
      </c>
      <c r="P2095">
        <f>INDEX([1]Opioid_prescription_amounts!$C$2:$E$3144,MATCH(B2095,[1]Opioid_prescription_amounts!$C$2:$C$3144,0),3)</f>
        <v>947.3</v>
      </c>
      <c r="Q2095" t="s">
        <v>2104</v>
      </c>
    </row>
    <row r="2096" spans="2:17" x14ac:dyDescent="0.25">
      <c r="B2096" t="str">
        <f t="shared" si="35"/>
        <v>Marion</v>
      </c>
      <c r="C2096" t="s">
        <v>2105</v>
      </c>
      <c r="D2096">
        <v>66501</v>
      </c>
      <c r="E2096">
        <v>66501</v>
      </c>
      <c r="F2096">
        <v>66455</v>
      </c>
      <c r="G2096">
        <v>66587</v>
      </c>
      <c r="H2096">
        <v>66269</v>
      </c>
      <c r="I2096">
        <v>65959</v>
      </c>
      <c r="J2096">
        <v>65789</v>
      </c>
      <c r="K2096">
        <v>65382</v>
      </c>
      <c r="L2096">
        <v>65353</v>
      </c>
      <c r="M2096">
        <v>64941</v>
      </c>
      <c r="N2096">
        <v>65256</v>
      </c>
      <c r="O2096">
        <f>INDEX([1]Opioid_prescription_amounts!$C$2:$E$3144,MATCH(B2096,[1]Opioid_prescription_amounts!$C$2:$C$3144,0),2)</f>
        <v>2050</v>
      </c>
      <c r="P2096">
        <f>INDEX([1]Opioid_prescription_amounts!$C$2:$E$3144,MATCH(B2096,[1]Opioid_prescription_amounts!$C$2:$C$3144,0),3)</f>
        <v>2111.9</v>
      </c>
      <c r="Q2096" t="s">
        <v>2105</v>
      </c>
    </row>
    <row r="2097" spans="2:17" x14ac:dyDescent="0.25">
      <c r="B2097" t="str">
        <f t="shared" si="35"/>
        <v>Medina</v>
      </c>
      <c r="C2097" t="s">
        <v>2106</v>
      </c>
      <c r="D2097">
        <v>172332</v>
      </c>
      <c r="E2097">
        <v>172333</v>
      </c>
      <c r="F2097">
        <v>172507</v>
      </c>
      <c r="G2097">
        <v>173483</v>
      </c>
      <c r="H2097">
        <v>173606</v>
      </c>
      <c r="I2097">
        <v>174624</v>
      </c>
      <c r="J2097">
        <v>175847</v>
      </c>
      <c r="K2097">
        <v>176152</v>
      </c>
      <c r="L2097">
        <v>176901</v>
      </c>
      <c r="M2097">
        <v>178240</v>
      </c>
      <c r="N2097">
        <v>179146</v>
      </c>
      <c r="O2097">
        <f>INDEX([1]Opioid_prescription_amounts!$C$2:$E$3144,MATCH(B2097,[1]Opioid_prescription_amounts!$C$2:$C$3144,0),2)</f>
        <v>622.6</v>
      </c>
      <c r="P2097">
        <f>INDEX([1]Opioid_prescription_amounts!$C$2:$E$3144,MATCH(B2097,[1]Opioid_prescription_amounts!$C$2:$C$3144,0),3)</f>
        <v>449.7</v>
      </c>
      <c r="Q2097" t="s">
        <v>2106</v>
      </c>
    </row>
    <row r="2098" spans="2:17" x14ac:dyDescent="0.25">
      <c r="B2098" t="str">
        <f t="shared" si="35"/>
        <v>Meigs</v>
      </c>
      <c r="C2098" t="s">
        <v>2107</v>
      </c>
      <c r="D2098">
        <v>23770</v>
      </c>
      <c r="E2098">
        <v>23767</v>
      </c>
      <c r="F2098">
        <v>23732</v>
      </c>
      <c r="G2098">
        <v>23647</v>
      </c>
      <c r="H2098">
        <v>23571</v>
      </c>
      <c r="I2098">
        <v>23444</v>
      </c>
      <c r="J2098">
        <v>23278</v>
      </c>
      <c r="K2098">
        <v>23178</v>
      </c>
      <c r="L2098">
        <v>23157</v>
      </c>
      <c r="M2098">
        <v>23081</v>
      </c>
      <c r="N2098">
        <v>23106</v>
      </c>
      <c r="O2098">
        <f>INDEX([1]Opioid_prescription_amounts!$C$2:$E$3144,MATCH(B2098,[1]Opioid_prescription_amounts!$C$2:$C$3144,0),2)</f>
        <v>1218.4000000000001</v>
      </c>
      <c r="P2098">
        <f>INDEX([1]Opioid_prescription_amounts!$C$2:$E$3144,MATCH(B2098,[1]Opioid_prescription_amounts!$C$2:$C$3144,0),3)</f>
        <v>670.5</v>
      </c>
      <c r="Q2098" t="s">
        <v>2107</v>
      </c>
    </row>
    <row r="2099" spans="2:17" x14ac:dyDescent="0.25">
      <c r="B2099" t="str">
        <f t="shared" si="35"/>
        <v>Mercer</v>
      </c>
      <c r="C2099" t="s">
        <v>2108</v>
      </c>
      <c r="D2099">
        <v>40814</v>
      </c>
      <c r="E2099">
        <v>40814</v>
      </c>
      <c r="F2099">
        <v>40786</v>
      </c>
      <c r="G2099">
        <v>40708</v>
      </c>
      <c r="H2099">
        <v>40700</v>
      </c>
      <c r="I2099">
        <v>40614</v>
      </c>
      <c r="J2099">
        <v>40730</v>
      </c>
      <c r="K2099">
        <v>40720</v>
      </c>
      <c r="L2099">
        <v>40713</v>
      </c>
      <c r="M2099">
        <v>40910</v>
      </c>
      <c r="N2099">
        <v>40959</v>
      </c>
      <c r="O2099">
        <f>INDEX([1]Opioid_prescription_amounts!$C$2:$E$3144,MATCH(B2099,[1]Opioid_prescription_amounts!$C$2:$C$3144,0),2)</f>
        <v>288.39999999999998</v>
      </c>
      <c r="P2099">
        <f>INDEX([1]Opioid_prescription_amounts!$C$2:$E$3144,MATCH(B2099,[1]Opioid_prescription_amounts!$C$2:$C$3144,0),3)</f>
        <v>258.2</v>
      </c>
      <c r="Q2099" t="s">
        <v>2108</v>
      </c>
    </row>
    <row r="2100" spans="2:17" x14ac:dyDescent="0.25">
      <c r="B2100" t="str">
        <f t="shared" si="35"/>
        <v>Miami</v>
      </c>
      <c r="C2100" t="s">
        <v>2109</v>
      </c>
      <c r="D2100">
        <v>102506</v>
      </c>
      <c r="E2100">
        <v>102501</v>
      </c>
      <c r="F2100">
        <v>102484</v>
      </c>
      <c r="G2100">
        <v>102717</v>
      </c>
      <c r="H2100">
        <v>102918</v>
      </c>
      <c r="I2100">
        <v>103199</v>
      </c>
      <c r="J2100">
        <v>103843</v>
      </c>
      <c r="K2100">
        <v>104082</v>
      </c>
      <c r="L2100">
        <v>104587</v>
      </c>
      <c r="M2100">
        <v>105265</v>
      </c>
      <c r="N2100">
        <v>106222</v>
      </c>
      <c r="O2100">
        <f>INDEX([1]Opioid_prescription_amounts!$C$2:$E$3144,MATCH(B2100,[1]Opioid_prescription_amounts!$C$2:$C$3144,0),2)</f>
        <v>649.6</v>
      </c>
      <c r="P2100">
        <f>INDEX([1]Opioid_prescription_amounts!$C$2:$E$3144,MATCH(B2100,[1]Opioid_prescription_amounts!$C$2:$C$3144,0),3)</f>
        <v>649.5</v>
      </c>
      <c r="Q2100" t="s">
        <v>2109</v>
      </c>
    </row>
    <row r="2101" spans="2:17" x14ac:dyDescent="0.25">
      <c r="B2101" t="str">
        <f t="shared" si="35"/>
        <v>Monroe</v>
      </c>
      <c r="C2101" t="s">
        <v>2110</v>
      </c>
      <c r="D2101">
        <v>14642</v>
      </c>
      <c r="E2101">
        <v>14631</v>
      </c>
      <c r="F2101">
        <v>14608</v>
      </c>
      <c r="G2101">
        <v>14612</v>
      </c>
      <c r="H2101">
        <v>14502</v>
      </c>
      <c r="I2101">
        <v>14505</v>
      </c>
      <c r="J2101">
        <v>14358</v>
      </c>
      <c r="K2101">
        <v>14260</v>
      </c>
      <c r="L2101">
        <v>14091</v>
      </c>
      <c r="M2101">
        <v>13950</v>
      </c>
      <c r="N2101">
        <v>13790</v>
      </c>
      <c r="O2101">
        <f>INDEX([1]Opioid_prescription_amounts!$C$2:$E$3144,MATCH(B2101,[1]Opioid_prescription_amounts!$C$2:$C$3144,0),2)</f>
        <v>752</v>
      </c>
      <c r="P2101">
        <f>INDEX([1]Opioid_prescription_amounts!$C$2:$E$3144,MATCH(B2101,[1]Opioid_prescription_amounts!$C$2:$C$3144,0),3)</f>
        <v>831.2</v>
      </c>
      <c r="Q2101" t="s">
        <v>2110</v>
      </c>
    </row>
    <row r="2102" spans="2:17" x14ac:dyDescent="0.25">
      <c r="B2102" t="str">
        <f t="shared" si="35"/>
        <v>Montgomery</v>
      </c>
      <c r="C2102" t="s">
        <v>2111</v>
      </c>
      <c r="D2102">
        <v>535153</v>
      </c>
      <c r="E2102">
        <v>535191</v>
      </c>
      <c r="F2102">
        <v>535587</v>
      </c>
      <c r="G2102">
        <v>534484</v>
      </c>
      <c r="H2102">
        <v>534284</v>
      </c>
      <c r="I2102">
        <v>534229</v>
      </c>
      <c r="J2102">
        <v>532469</v>
      </c>
      <c r="K2102">
        <v>531837</v>
      </c>
      <c r="L2102">
        <v>531863</v>
      </c>
      <c r="M2102">
        <v>531669</v>
      </c>
      <c r="N2102">
        <v>532331</v>
      </c>
      <c r="O2102">
        <f>INDEX([1]Opioid_prescription_amounts!$C$2:$E$3144,MATCH(B2102,[1]Opioid_prescription_amounts!$C$2:$C$3144,0),2)</f>
        <v>669.6</v>
      </c>
      <c r="P2102">
        <f>INDEX([1]Opioid_prescription_amounts!$C$2:$E$3144,MATCH(B2102,[1]Opioid_prescription_amounts!$C$2:$C$3144,0),3)</f>
        <v>547.4</v>
      </c>
      <c r="Q2102" t="s">
        <v>2111</v>
      </c>
    </row>
    <row r="2103" spans="2:17" x14ac:dyDescent="0.25">
      <c r="B2103" t="str">
        <f t="shared" si="35"/>
        <v>Morgan</v>
      </c>
      <c r="C2103" t="s">
        <v>2112</v>
      </c>
      <c r="D2103">
        <v>15054</v>
      </c>
      <c r="E2103">
        <v>15053</v>
      </c>
      <c r="F2103">
        <v>15044</v>
      </c>
      <c r="G2103">
        <v>15044</v>
      </c>
      <c r="H2103">
        <v>14940</v>
      </c>
      <c r="I2103">
        <v>14903</v>
      </c>
      <c r="J2103">
        <v>14740</v>
      </c>
      <c r="K2103">
        <v>14741</v>
      </c>
      <c r="L2103">
        <v>14742</v>
      </c>
      <c r="M2103">
        <v>14683</v>
      </c>
      <c r="N2103">
        <v>14604</v>
      </c>
      <c r="O2103">
        <f>INDEX([1]Opioid_prescription_amounts!$C$2:$E$3144,MATCH(B2103,[1]Opioid_prescription_amounts!$C$2:$C$3144,0),2)</f>
        <v>1331.2</v>
      </c>
      <c r="P2103">
        <f>INDEX([1]Opioid_prescription_amounts!$C$2:$E$3144,MATCH(B2103,[1]Opioid_prescription_amounts!$C$2:$C$3144,0),3)</f>
        <v>1283.0999999999999</v>
      </c>
      <c r="Q2103" t="s">
        <v>2112</v>
      </c>
    </row>
    <row r="2104" spans="2:17" x14ac:dyDescent="0.25">
      <c r="B2104" t="str">
        <f t="shared" si="35"/>
        <v>Morrow</v>
      </c>
      <c r="C2104" t="s">
        <v>2113</v>
      </c>
      <c r="D2104">
        <v>34827</v>
      </c>
      <c r="E2104">
        <v>34829</v>
      </c>
      <c r="F2104">
        <v>34793</v>
      </c>
      <c r="G2104">
        <v>34812</v>
      </c>
      <c r="H2104">
        <v>34838</v>
      </c>
      <c r="I2104">
        <v>34851</v>
      </c>
      <c r="J2104">
        <v>34941</v>
      </c>
      <c r="K2104">
        <v>34951</v>
      </c>
      <c r="L2104">
        <v>34931</v>
      </c>
      <c r="M2104">
        <v>34943</v>
      </c>
      <c r="N2104">
        <v>35112</v>
      </c>
      <c r="O2104">
        <f>INDEX([1]Opioid_prescription_amounts!$C$2:$E$3144,MATCH(B2104,[1]Opioid_prescription_amounts!$C$2:$C$3144,0),2)</f>
        <v>387.8</v>
      </c>
      <c r="P2104">
        <f>INDEX([1]Opioid_prescription_amounts!$C$2:$E$3144,MATCH(B2104,[1]Opioid_prescription_amounts!$C$2:$C$3144,0),3)</f>
        <v>547.20000000000005</v>
      </c>
      <c r="Q2104" t="s">
        <v>2113</v>
      </c>
    </row>
    <row r="2105" spans="2:17" x14ac:dyDescent="0.25">
      <c r="B2105" t="str">
        <f t="shared" si="35"/>
        <v>Muskingum</v>
      </c>
      <c r="C2105" t="s">
        <v>2114</v>
      </c>
      <c r="D2105">
        <v>86074</v>
      </c>
      <c r="E2105">
        <v>86086</v>
      </c>
      <c r="F2105">
        <v>86213</v>
      </c>
      <c r="G2105">
        <v>86236</v>
      </c>
      <c r="H2105">
        <v>85786</v>
      </c>
      <c r="I2105">
        <v>85640</v>
      </c>
      <c r="J2105">
        <v>85900</v>
      </c>
      <c r="K2105">
        <v>86174</v>
      </c>
      <c r="L2105">
        <v>85973</v>
      </c>
      <c r="M2105">
        <v>86148</v>
      </c>
      <c r="N2105">
        <v>86183</v>
      </c>
      <c r="O2105">
        <f>INDEX([1]Opioid_prescription_amounts!$C$2:$E$3144,MATCH(B2105,[1]Opioid_prescription_amounts!$C$2:$C$3144,0),2)</f>
        <v>1214.2</v>
      </c>
      <c r="P2105">
        <f>INDEX([1]Opioid_prescription_amounts!$C$2:$E$3144,MATCH(B2105,[1]Opioid_prescription_amounts!$C$2:$C$3144,0),3)</f>
        <v>913.6</v>
      </c>
      <c r="Q2105" t="s">
        <v>2114</v>
      </c>
    </row>
    <row r="2106" spans="2:17" x14ac:dyDescent="0.25">
      <c r="B2106" t="str">
        <f t="shared" si="35"/>
        <v>Noble</v>
      </c>
      <c r="C2106" t="s">
        <v>2115</v>
      </c>
      <c r="D2106">
        <v>14645</v>
      </c>
      <c r="E2106">
        <v>14656</v>
      </c>
      <c r="F2106">
        <v>14661</v>
      </c>
      <c r="G2106">
        <v>14751</v>
      </c>
      <c r="H2106">
        <v>14674</v>
      </c>
      <c r="I2106">
        <v>14678</v>
      </c>
      <c r="J2106">
        <v>14532</v>
      </c>
      <c r="K2106">
        <v>14470</v>
      </c>
      <c r="L2106">
        <v>14447</v>
      </c>
      <c r="M2106">
        <v>14411</v>
      </c>
      <c r="N2106">
        <v>14354</v>
      </c>
      <c r="O2106">
        <f>INDEX([1]Opioid_prescription_amounts!$C$2:$E$3144,MATCH(B2106,[1]Opioid_prescription_amounts!$C$2:$C$3144,0),2)</f>
        <v>755.2</v>
      </c>
      <c r="P2106">
        <f>INDEX([1]Opioid_prescription_amounts!$C$2:$E$3144,MATCH(B2106,[1]Opioid_prescription_amounts!$C$2:$C$3144,0),3)</f>
        <v>676.2</v>
      </c>
      <c r="Q2106" t="s">
        <v>2115</v>
      </c>
    </row>
    <row r="2107" spans="2:17" x14ac:dyDescent="0.25">
      <c r="B2107" t="str">
        <f t="shared" si="35"/>
        <v>Ottawa</v>
      </c>
      <c r="C2107" t="s">
        <v>2116</v>
      </c>
      <c r="D2107">
        <v>41428</v>
      </c>
      <c r="E2107">
        <v>41433</v>
      </c>
      <c r="F2107">
        <v>41358</v>
      </c>
      <c r="G2107">
        <v>41317</v>
      </c>
      <c r="H2107">
        <v>41243</v>
      </c>
      <c r="I2107">
        <v>41037</v>
      </c>
      <c r="J2107">
        <v>40904</v>
      </c>
      <c r="K2107">
        <v>40754</v>
      </c>
      <c r="L2107">
        <v>40486</v>
      </c>
      <c r="M2107">
        <v>40632</v>
      </c>
      <c r="N2107">
        <v>40769</v>
      </c>
      <c r="O2107" t="str">
        <f>INDEX([1]Opioid_prescription_amounts!$C$2:$E$3144,MATCH(B2107,[1]Opioid_prescription_amounts!$C$2:$C$3144,0),2)</f>
        <v>N/A</v>
      </c>
      <c r="P2107">
        <f>INDEX([1]Opioid_prescription_amounts!$C$2:$E$3144,MATCH(B2107,[1]Opioid_prescription_amounts!$C$2:$C$3144,0),3)</f>
        <v>32</v>
      </c>
      <c r="Q2107" t="s">
        <v>2116</v>
      </c>
    </row>
    <row r="2108" spans="2:17" x14ac:dyDescent="0.25">
      <c r="B2108" t="str">
        <f t="shared" si="35"/>
        <v>Paulding</v>
      </c>
      <c r="C2108" t="s">
        <v>2117</v>
      </c>
      <c r="D2108">
        <v>19614</v>
      </c>
      <c r="E2108">
        <v>19610</v>
      </c>
      <c r="F2108">
        <v>19557</v>
      </c>
      <c r="G2108">
        <v>19367</v>
      </c>
      <c r="H2108">
        <v>19247</v>
      </c>
      <c r="I2108">
        <v>19143</v>
      </c>
      <c r="J2108">
        <v>18974</v>
      </c>
      <c r="K2108">
        <v>18954</v>
      </c>
      <c r="L2108">
        <v>18836</v>
      </c>
      <c r="M2108">
        <v>18838</v>
      </c>
      <c r="N2108">
        <v>18760</v>
      </c>
      <c r="O2108">
        <f>INDEX([1]Opioid_prescription_amounts!$C$2:$E$3144,MATCH(B2108,[1]Opioid_prescription_amounts!$C$2:$C$3144,0),2)</f>
        <v>672.5</v>
      </c>
      <c r="P2108">
        <f>INDEX([1]Opioid_prescription_amounts!$C$2:$E$3144,MATCH(B2108,[1]Opioid_prescription_amounts!$C$2:$C$3144,0),3)</f>
        <v>458.3</v>
      </c>
      <c r="Q2108" t="s">
        <v>2117</v>
      </c>
    </row>
    <row r="2109" spans="2:17" x14ac:dyDescent="0.25">
      <c r="B2109" t="str">
        <f t="shared" si="35"/>
        <v>Perry</v>
      </c>
      <c r="C2109" t="s">
        <v>2118</v>
      </c>
      <c r="D2109">
        <v>36058</v>
      </c>
      <c r="E2109">
        <v>36039</v>
      </c>
      <c r="F2109">
        <v>36041</v>
      </c>
      <c r="G2109">
        <v>36231</v>
      </c>
      <c r="H2109">
        <v>35985</v>
      </c>
      <c r="I2109">
        <v>36002</v>
      </c>
      <c r="J2109">
        <v>35927</v>
      </c>
      <c r="K2109">
        <v>35972</v>
      </c>
      <c r="L2109">
        <v>36001</v>
      </c>
      <c r="M2109">
        <v>35994</v>
      </c>
      <c r="N2109">
        <v>36033</v>
      </c>
      <c r="O2109" t="str">
        <f>INDEX([1]Opioid_prescription_amounts!$C$2:$E$3144,MATCH(B2109,[1]Opioid_prescription_amounts!$C$2:$C$3144,0),2)</f>
        <v>N/A</v>
      </c>
      <c r="P2109">
        <f>INDEX([1]Opioid_prescription_amounts!$C$2:$E$3144,MATCH(B2109,[1]Opioid_prescription_amounts!$C$2:$C$3144,0),3)</f>
        <v>21.6</v>
      </c>
      <c r="Q2109" t="s">
        <v>2118</v>
      </c>
    </row>
    <row r="2110" spans="2:17" x14ac:dyDescent="0.25">
      <c r="B2110" t="str">
        <f t="shared" si="35"/>
        <v>Pickaway</v>
      </c>
      <c r="C2110" t="s">
        <v>2119</v>
      </c>
      <c r="D2110">
        <v>55698</v>
      </c>
      <c r="E2110">
        <v>55680</v>
      </c>
      <c r="F2110">
        <v>55737</v>
      </c>
      <c r="G2110">
        <v>55939</v>
      </c>
      <c r="H2110">
        <v>56229</v>
      </c>
      <c r="I2110">
        <v>56350</v>
      </c>
      <c r="J2110">
        <v>56702</v>
      </c>
      <c r="K2110">
        <v>56993</v>
      </c>
      <c r="L2110">
        <v>57556</v>
      </c>
      <c r="M2110">
        <v>57762</v>
      </c>
      <c r="N2110">
        <v>58086</v>
      </c>
      <c r="O2110">
        <f>INDEX([1]Opioid_prescription_amounts!$C$2:$E$3144,MATCH(B2110,[1]Opioid_prescription_amounts!$C$2:$C$3144,0),2)</f>
        <v>965</v>
      </c>
      <c r="P2110">
        <f>INDEX([1]Opioid_prescription_amounts!$C$2:$E$3144,MATCH(B2110,[1]Opioid_prescription_amounts!$C$2:$C$3144,0),3)</f>
        <v>734.1</v>
      </c>
      <c r="Q2110" t="s">
        <v>2119</v>
      </c>
    </row>
    <row r="2111" spans="2:17" x14ac:dyDescent="0.25">
      <c r="B2111" t="str">
        <f t="shared" si="35"/>
        <v>Pike</v>
      </c>
      <c r="C2111" t="s">
        <v>2120</v>
      </c>
      <c r="D2111">
        <v>28709</v>
      </c>
      <c r="E2111">
        <v>28705</v>
      </c>
      <c r="F2111">
        <v>28744</v>
      </c>
      <c r="G2111">
        <v>28608</v>
      </c>
      <c r="H2111">
        <v>28500</v>
      </c>
      <c r="I2111">
        <v>28403</v>
      </c>
      <c r="J2111">
        <v>28309</v>
      </c>
      <c r="K2111">
        <v>28244</v>
      </c>
      <c r="L2111">
        <v>28222</v>
      </c>
      <c r="M2111">
        <v>28227</v>
      </c>
      <c r="N2111">
        <v>28067</v>
      </c>
      <c r="O2111">
        <f>INDEX([1]Opioid_prescription_amounts!$C$2:$E$3144,MATCH(B2111,[1]Opioid_prescription_amounts!$C$2:$C$3144,0),2)</f>
        <v>764.6</v>
      </c>
      <c r="P2111">
        <f>INDEX([1]Opioid_prescription_amounts!$C$2:$E$3144,MATCH(B2111,[1]Opioid_prescription_amounts!$C$2:$C$3144,0),3)</f>
        <v>663.8</v>
      </c>
      <c r="Q2111" t="s">
        <v>2120</v>
      </c>
    </row>
    <row r="2112" spans="2:17" x14ac:dyDescent="0.25">
      <c r="B2112" t="str">
        <f t="shared" si="35"/>
        <v>Portage</v>
      </c>
      <c r="C2112" t="s">
        <v>2121</v>
      </c>
      <c r="D2112">
        <v>161419</v>
      </c>
      <c r="E2112">
        <v>161425</v>
      </c>
      <c r="F2112">
        <v>161389</v>
      </c>
      <c r="G2112">
        <v>161857</v>
      </c>
      <c r="H2112">
        <v>161375</v>
      </c>
      <c r="I2112">
        <v>161691</v>
      </c>
      <c r="J2112">
        <v>162459</v>
      </c>
      <c r="K2112">
        <v>162615</v>
      </c>
      <c r="L2112">
        <v>162595</v>
      </c>
      <c r="M2112">
        <v>162625</v>
      </c>
      <c r="N2112">
        <v>162927</v>
      </c>
      <c r="O2112">
        <f>INDEX([1]Opioid_prescription_amounts!$C$2:$E$3144,MATCH(B2112,[1]Opioid_prescription_amounts!$C$2:$C$3144,0),2)</f>
        <v>706.9</v>
      </c>
      <c r="P2112">
        <f>INDEX([1]Opioid_prescription_amounts!$C$2:$E$3144,MATCH(B2112,[1]Opioid_prescription_amounts!$C$2:$C$3144,0),3)</f>
        <v>500.9</v>
      </c>
      <c r="Q2112" t="s">
        <v>2121</v>
      </c>
    </row>
    <row r="2113" spans="2:17" x14ac:dyDescent="0.25">
      <c r="B2113" t="str">
        <f t="shared" si="35"/>
        <v>Preble</v>
      </c>
      <c r="C2113" t="s">
        <v>2122</v>
      </c>
      <c r="D2113">
        <v>42270</v>
      </c>
      <c r="E2113">
        <v>42258</v>
      </c>
      <c r="F2113">
        <v>42173</v>
      </c>
      <c r="G2113">
        <v>41983</v>
      </c>
      <c r="H2113">
        <v>41811</v>
      </c>
      <c r="I2113">
        <v>41673</v>
      </c>
      <c r="J2113">
        <v>41496</v>
      </c>
      <c r="K2113">
        <v>41289</v>
      </c>
      <c r="L2113">
        <v>41137</v>
      </c>
      <c r="M2113">
        <v>41114</v>
      </c>
      <c r="N2113">
        <v>40997</v>
      </c>
      <c r="O2113">
        <f>INDEX([1]Opioid_prescription_amounts!$C$2:$E$3144,MATCH(B2113,[1]Opioid_prescription_amounts!$C$2:$C$3144,0),2)</f>
        <v>740.6</v>
      </c>
      <c r="P2113">
        <f>INDEX([1]Opioid_prescription_amounts!$C$2:$E$3144,MATCH(B2113,[1]Opioid_prescription_amounts!$C$2:$C$3144,0),3)</f>
        <v>494.5</v>
      </c>
      <c r="Q2113" t="s">
        <v>2122</v>
      </c>
    </row>
    <row r="2114" spans="2:17" x14ac:dyDescent="0.25">
      <c r="B2114" t="str">
        <f t="shared" si="35"/>
        <v>Putnam</v>
      </c>
      <c r="C2114" t="s">
        <v>2123</v>
      </c>
      <c r="D2114">
        <v>34499</v>
      </c>
      <c r="E2114">
        <v>34496</v>
      </c>
      <c r="F2114">
        <v>34476</v>
      </c>
      <c r="G2114">
        <v>34383</v>
      </c>
      <c r="H2114">
        <v>34205</v>
      </c>
      <c r="I2114">
        <v>34121</v>
      </c>
      <c r="J2114">
        <v>34196</v>
      </c>
      <c r="K2114">
        <v>34019</v>
      </c>
      <c r="L2114">
        <v>33994</v>
      </c>
      <c r="M2114">
        <v>33854</v>
      </c>
      <c r="N2114">
        <v>33780</v>
      </c>
      <c r="O2114">
        <f>INDEX([1]Opioid_prescription_amounts!$C$2:$E$3144,MATCH(B2114,[1]Opioid_prescription_amounts!$C$2:$C$3144,0),2)</f>
        <v>1668.6</v>
      </c>
      <c r="P2114">
        <f>INDEX([1]Opioid_prescription_amounts!$C$2:$E$3144,MATCH(B2114,[1]Opioid_prescription_amounts!$C$2:$C$3144,0),3)</f>
        <v>1107.3</v>
      </c>
      <c r="Q2114" t="s">
        <v>2123</v>
      </c>
    </row>
    <row r="2115" spans="2:17" x14ac:dyDescent="0.25">
      <c r="B2115" t="str">
        <f t="shared" si="35"/>
        <v>Richland</v>
      </c>
      <c r="C2115" t="s">
        <v>2124</v>
      </c>
      <c r="D2115">
        <v>124475</v>
      </c>
      <c r="E2115">
        <v>124474</v>
      </c>
      <c r="F2115">
        <v>124159</v>
      </c>
      <c r="G2115">
        <v>123128</v>
      </c>
      <c r="H2115">
        <v>122622</v>
      </c>
      <c r="I2115">
        <v>122310</v>
      </c>
      <c r="J2115">
        <v>121994</v>
      </c>
      <c r="K2115">
        <v>121702</v>
      </c>
      <c r="L2115">
        <v>121280</v>
      </c>
      <c r="M2115">
        <v>120543</v>
      </c>
      <c r="N2115">
        <v>121099</v>
      </c>
      <c r="O2115">
        <f>INDEX([1]Opioid_prescription_amounts!$C$2:$E$3144,MATCH(B2115,[1]Opioid_prescription_amounts!$C$2:$C$3144,0),2)</f>
        <v>782.3</v>
      </c>
      <c r="P2115">
        <f>INDEX([1]Opioid_prescription_amounts!$C$2:$E$3144,MATCH(B2115,[1]Opioid_prescription_amounts!$C$2:$C$3144,0),3)</f>
        <v>697.7</v>
      </c>
      <c r="Q2115" t="s">
        <v>2124</v>
      </c>
    </row>
    <row r="2116" spans="2:17" x14ac:dyDescent="0.25">
      <c r="B2116" t="str">
        <f t="shared" ref="B2116:B2179" si="36">LEFT(C2116,(FIND("County",C2116)-2))</f>
        <v>Ross</v>
      </c>
      <c r="C2116" t="s">
        <v>2125</v>
      </c>
      <c r="D2116">
        <v>78064</v>
      </c>
      <c r="E2116">
        <v>78078</v>
      </c>
      <c r="F2116">
        <v>78102</v>
      </c>
      <c r="G2116">
        <v>77573</v>
      </c>
      <c r="H2116">
        <v>77339</v>
      </c>
      <c r="I2116">
        <v>77276</v>
      </c>
      <c r="J2116">
        <v>77093</v>
      </c>
      <c r="K2116">
        <v>77050</v>
      </c>
      <c r="L2116">
        <v>76862</v>
      </c>
      <c r="M2116">
        <v>77320</v>
      </c>
      <c r="N2116">
        <v>76931</v>
      </c>
      <c r="O2116">
        <f>INDEX([1]Opioid_prescription_amounts!$C$2:$E$3144,MATCH(B2116,[1]Opioid_prescription_amounts!$C$2:$C$3144,0),2)</f>
        <v>1629.9</v>
      </c>
      <c r="P2116">
        <f>INDEX([1]Opioid_prescription_amounts!$C$2:$E$3144,MATCH(B2116,[1]Opioid_prescription_amounts!$C$2:$C$3144,0),3)</f>
        <v>1051.3</v>
      </c>
      <c r="Q2116" t="s">
        <v>2125</v>
      </c>
    </row>
    <row r="2117" spans="2:17" x14ac:dyDescent="0.25">
      <c r="B2117" t="str">
        <f t="shared" si="36"/>
        <v>Sandusky</v>
      </c>
      <c r="C2117" t="s">
        <v>2126</v>
      </c>
      <c r="D2117">
        <v>60944</v>
      </c>
      <c r="E2117">
        <v>60946</v>
      </c>
      <c r="F2117">
        <v>60886</v>
      </c>
      <c r="G2117">
        <v>60603</v>
      </c>
      <c r="H2117">
        <v>60463</v>
      </c>
      <c r="I2117">
        <v>60049</v>
      </c>
      <c r="J2117">
        <v>59827</v>
      </c>
      <c r="K2117">
        <v>59462</v>
      </c>
      <c r="L2117">
        <v>59297</v>
      </c>
      <c r="M2117">
        <v>59112</v>
      </c>
      <c r="N2117">
        <v>58799</v>
      </c>
      <c r="O2117">
        <f>INDEX([1]Opioid_prescription_amounts!$C$2:$E$3144,MATCH(B2117,[1]Opioid_prescription_amounts!$C$2:$C$3144,0),2)</f>
        <v>748.8</v>
      </c>
      <c r="P2117">
        <f>INDEX([1]Opioid_prescription_amounts!$C$2:$E$3144,MATCH(B2117,[1]Opioid_prescription_amounts!$C$2:$C$3144,0),3)</f>
        <v>619.9</v>
      </c>
      <c r="Q2117" t="s">
        <v>2126</v>
      </c>
    </row>
    <row r="2118" spans="2:17" x14ac:dyDescent="0.25">
      <c r="B2118" t="str">
        <f t="shared" si="36"/>
        <v>Scioto</v>
      </c>
      <c r="C2118" t="s">
        <v>2127</v>
      </c>
      <c r="D2118">
        <v>79499</v>
      </c>
      <c r="E2118">
        <v>79493</v>
      </c>
      <c r="F2118">
        <v>79502</v>
      </c>
      <c r="G2118">
        <v>79240</v>
      </c>
      <c r="H2118">
        <v>78622</v>
      </c>
      <c r="I2118">
        <v>78143</v>
      </c>
      <c r="J2118">
        <v>77321</v>
      </c>
      <c r="K2118">
        <v>76849</v>
      </c>
      <c r="L2118">
        <v>76315</v>
      </c>
      <c r="M2118">
        <v>75898</v>
      </c>
      <c r="N2118">
        <v>75502</v>
      </c>
      <c r="O2118">
        <f>INDEX([1]Opioid_prescription_amounts!$C$2:$E$3144,MATCH(B2118,[1]Opioid_prescription_amounts!$C$2:$C$3144,0),2)</f>
        <v>1382.8</v>
      </c>
      <c r="P2118">
        <f>INDEX([1]Opioid_prescription_amounts!$C$2:$E$3144,MATCH(B2118,[1]Opioid_prescription_amounts!$C$2:$C$3144,0),3)</f>
        <v>994.9</v>
      </c>
      <c r="Q2118" t="s">
        <v>2127</v>
      </c>
    </row>
    <row r="2119" spans="2:17" x14ac:dyDescent="0.25">
      <c r="B2119" t="str">
        <f t="shared" si="36"/>
        <v>Seneca</v>
      </c>
      <c r="C2119" t="s">
        <v>2128</v>
      </c>
      <c r="D2119">
        <v>56745</v>
      </c>
      <c r="E2119">
        <v>56742</v>
      </c>
      <c r="F2119">
        <v>56619</v>
      </c>
      <c r="G2119">
        <v>56516</v>
      </c>
      <c r="H2119">
        <v>56102</v>
      </c>
      <c r="I2119">
        <v>55845</v>
      </c>
      <c r="J2119">
        <v>55802</v>
      </c>
      <c r="K2119">
        <v>55637</v>
      </c>
      <c r="L2119">
        <v>55447</v>
      </c>
      <c r="M2119">
        <v>55281</v>
      </c>
      <c r="N2119">
        <v>55207</v>
      </c>
      <c r="O2119">
        <f>INDEX([1]Opioid_prescription_amounts!$C$2:$E$3144,MATCH(B2119,[1]Opioid_prescription_amounts!$C$2:$C$3144,0),2)</f>
        <v>383.3</v>
      </c>
      <c r="P2119">
        <f>INDEX([1]Opioid_prescription_amounts!$C$2:$E$3144,MATCH(B2119,[1]Opioid_prescription_amounts!$C$2:$C$3144,0),3)</f>
        <v>494.3</v>
      </c>
      <c r="Q2119" t="s">
        <v>2128</v>
      </c>
    </row>
    <row r="2120" spans="2:17" x14ac:dyDescent="0.25">
      <c r="B2120" t="str">
        <f t="shared" si="36"/>
        <v>Shelby</v>
      </c>
      <c r="C2120" t="s">
        <v>2129</v>
      </c>
      <c r="D2120">
        <v>49423</v>
      </c>
      <c r="E2120">
        <v>49418</v>
      </c>
      <c r="F2120">
        <v>49312</v>
      </c>
      <c r="G2120">
        <v>49216</v>
      </c>
      <c r="H2120">
        <v>49119</v>
      </c>
      <c r="I2120">
        <v>49163</v>
      </c>
      <c r="J2120">
        <v>48954</v>
      </c>
      <c r="K2120">
        <v>48980</v>
      </c>
      <c r="L2120">
        <v>48719</v>
      </c>
      <c r="M2120">
        <v>48703</v>
      </c>
      <c r="N2120">
        <v>48627</v>
      </c>
      <c r="O2120">
        <f>INDEX([1]Opioid_prescription_amounts!$C$2:$E$3144,MATCH(B2120,[1]Opioid_prescription_amounts!$C$2:$C$3144,0),2)</f>
        <v>1119.7</v>
      </c>
      <c r="P2120">
        <f>INDEX([1]Opioid_prescription_amounts!$C$2:$E$3144,MATCH(B2120,[1]Opioid_prescription_amounts!$C$2:$C$3144,0),3)</f>
        <v>955.1</v>
      </c>
      <c r="Q2120" t="s">
        <v>2129</v>
      </c>
    </row>
    <row r="2121" spans="2:17" x14ac:dyDescent="0.25">
      <c r="B2121" t="str">
        <f t="shared" si="36"/>
        <v>Stark</v>
      </c>
      <c r="C2121" t="s">
        <v>2130</v>
      </c>
      <c r="D2121">
        <v>375586</v>
      </c>
      <c r="E2121">
        <v>375590</v>
      </c>
      <c r="F2121">
        <v>375365</v>
      </c>
      <c r="G2121">
        <v>374475</v>
      </c>
      <c r="H2121">
        <v>374876</v>
      </c>
      <c r="I2121">
        <v>375108</v>
      </c>
      <c r="J2121">
        <v>375565</v>
      </c>
      <c r="K2121">
        <v>374710</v>
      </c>
      <c r="L2121">
        <v>373449</v>
      </c>
      <c r="M2121">
        <v>372077</v>
      </c>
      <c r="N2121">
        <v>371574</v>
      </c>
      <c r="O2121" t="str">
        <f>INDEX([1]Opioid_prescription_amounts!$C$2:$E$3144,MATCH(B2121,[1]Opioid_prescription_amounts!$C$2:$C$3144,0),2)</f>
        <v>N/A</v>
      </c>
      <c r="P2121" t="str">
        <f>INDEX([1]Opioid_prescription_amounts!$C$2:$E$3144,MATCH(B2121,[1]Opioid_prescription_amounts!$C$2:$C$3144,0),3)</f>
        <v>N/A</v>
      </c>
      <c r="Q2121" t="s">
        <v>2130</v>
      </c>
    </row>
    <row r="2122" spans="2:17" x14ac:dyDescent="0.25">
      <c r="B2122" t="str">
        <f t="shared" si="36"/>
        <v>Summit</v>
      </c>
      <c r="C2122" t="s">
        <v>2131</v>
      </c>
      <c r="D2122">
        <v>541781</v>
      </c>
      <c r="E2122">
        <v>541778</v>
      </c>
      <c r="F2122">
        <v>541646</v>
      </c>
      <c r="G2122">
        <v>541266</v>
      </c>
      <c r="H2122">
        <v>540705</v>
      </c>
      <c r="I2122">
        <v>541934</v>
      </c>
      <c r="J2122">
        <v>542462</v>
      </c>
      <c r="K2122">
        <v>541833</v>
      </c>
      <c r="L2122">
        <v>541095</v>
      </c>
      <c r="M2122">
        <v>541742</v>
      </c>
      <c r="N2122">
        <v>541918</v>
      </c>
      <c r="O2122">
        <f>INDEX([1]Opioid_prescription_amounts!$C$2:$E$3144,MATCH(B2122,[1]Opioid_prescription_amounts!$C$2:$C$3144,0),2)</f>
        <v>667.6</v>
      </c>
      <c r="P2122">
        <f>INDEX([1]Opioid_prescription_amounts!$C$2:$E$3144,MATCH(B2122,[1]Opioid_prescription_amounts!$C$2:$C$3144,0),3)</f>
        <v>346.9</v>
      </c>
      <c r="Q2122" t="s">
        <v>2131</v>
      </c>
    </row>
    <row r="2123" spans="2:17" x14ac:dyDescent="0.25">
      <c r="B2123" t="str">
        <f t="shared" si="36"/>
        <v>Trumbull</v>
      </c>
      <c r="C2123" t="s">
        <v>2132</v>
      </c>
      <c r="D2123">
        <v>210312</v>
      </c>
      <c r="E2123">
        <v>210325</v>
      </c>
      <c r="F2123">
        <v>209837</v>
      </c>
      <c r="G2123">
        <v>208814</v>
      </c>
      <c r="H2123">
        <v>207188</v>
      </c>
      <c r="I2123">
        <v>206328</v>
      </c>
      <c r="J2123">
        <v>204982</v>
      </c>
      <c r="K2123">
        <v>203336</v>
      </c>
      <c r="L2123">
        <v>201709</v>
      </c>
      <c r="M2123">
        <v>200314</v>
      </c>
      <c r="N2123">
        <v>198627</v>
      </c>
      <c r="O2123">
        <f>INDEX([1]Opioid_prescription_amounts!$C$2:$E$3144,MATCH(B2123,[1]Opioid_prescription_amounts!$C$2:$C$3144,0),2)</f>
        <v>1387.2</v>
      </c>
      <c r="P2123">
        <f>INDEX([1]Opioid_prescription_amounts!$C$2:$E$3144,MATCH(B2123,[1]Opioid_prescription_amounts!$C$2:$C$3144,0),3)</f>
        <v>1031.5999999999999</v>
      </c>
      <c r="Q2123" t="s">
        <v>2132</v>
      </c>
    </row>
    <row r="2124" spans="2:17" x14ac:dyDescent="0.25">
      <c r="B2124" t="str">
        <f t="shared" si="36"/>
        <v>Tuscarawas</v>
      </c>
      <c r="C2124" t="s">
        <v>2133</v>
      </c>
      <c r="D2124">
        <v>92582</v>
      </c>
      <c r="E2124">
        <v>92587</v>
      </c>
      <c r="F2124">
        <v>92551</v>
      </c>
      <c r="G2124">
        <v>92484</v>
      </c>
      <c r="H2124">
        <v>92418</v>
      </c>
      <c r="I2124">
        <v>92610</v>
      </c>
      <c r="J2124">
        <v>92668</v>
      </c>
      <c r="K2124">
        <v>92773</v>
      </c>
      <c r="L2124">
        <v>92600</v>
      </c>
      <c r="M2124">
        <v>92411</v>
      </c>
      <c r="N2124">
        <v>92176</v>
      </c>
      <c r="O2124">
        <f>INDEX([1]Opioid_prescription_amounts!$C$2:$E$3144,MATCH(B2124,[1]Opioid_prescription_amounts!$C$2:$C$3144,0),2)</f>
        <v>667.7</v>
      </c>
      <c r="P2124">
        <f>INDEX([1]Opioid_prescription_amounts!$C$2:$E$3144,MATCH(B2124,[1]Opioid_prescription_amounts!$C$2:$C$3144,0),3)</f>
        <v>579.9</v>
      </c>
      <c r="Q2124" t="s">
        <v>2133</v>
      </c>
    </row>
    <row r="2125" spans="2:17" x14ac:dyDescent="0.25">
      <c r="B2125" t="str">
        <f t="shared" si="36"/>
        <v>Union</v>
      </c>
      <c r="C2125" t="s">
        <v>2134</v>
      </c>
      <c r="D2125">
        <v>52300</v>
      </c>
      <c r="E2125">
        <v>52280</v>
      </c>
      <c r="F2125">
        <v>52410</v>
      </c>
      <c r="G2125">
        <v>53045</v>
      </c>
      <c r="H2125">
        <v>52749</v>
      </c>
      <c r="I2125">
        <v>53391</v>
      </c>
      <c r="J2125">
        <v>53723</v>
      </c>
      <c r="K2125">
        <v>54353</v>
      </c>
      <c r="L2125">
        <v>55560</v>
      </c>
      <c r="M2125">
        <v>56797</v>
      </c>
      <c r="N2125">
        <v>57835</v>
      </c>
      <c r="O2125">
        <f>INDEX([1]Opioid_prescription_amounts!$C$2:$E$3144,MATCH(B2125,[1]Opioid_prescription_amounts!$C$2:$C$3144,0),2)</f>
        <v>1064.5</v>
      </c>
      <c r="P2125">
        <f>INDEX([1]Opioid_prescription_amounts!$C$2:$E$3144,MATCH(B2125,[1]Opioid_prescription_amounts!$C$2:$C$3144,0),3)</f>
        <v>889.1</v>
      </c>
      <c r="Q2125" t="s">
        <v>2134</v>
      </c>
    </row>
    <row r="2126" spans="2:17" x14ac:dyDescent="0.25">
      <c r="B2126" t="str">
        <f t="shared" si="36"/>
        <v>Van Wert</v>
      </c>
      <c r="C2126" t="s">
        <v>2135</v>
      </c>
      <c r="D2126">
        <v>28744</v>
      </c>
      <c r="E2126">
        <v>28759</v>
      </c>
      <c r="F2126">
        <v>28677</v>
      </c>
      <c r="G2126">
        <v>28623</v>
      </c>
      <c r="H2126">
        <v>28635</v>
      </c>
      <c r="I2126">
        <v>28348</v>
      </c>
      <c r="J2126">
        <v>28332</v>
      </c>
      <c r="K2126">
        <v>28325</v>
      </c>
      <c r="L2126">
        <v>28177</v>
      </c>
      <c r="M2126">
        <v>28291</v>
      </c>
      <c r="N2126">
        <v>28281</v>
      </c>
      <c r="O2126">
        <f>INDEX([1]Opioid_prescription_amounts!$C$2:$E$3144,MATCH(B2126,[1]Opioid_prescription_amounts!$C$2:$C$3144,0),2)</f>
        <v>421.8</v>
      </c>
      <c r="P2126">
        <f>INDEX([1]Opioid_prescription_amounts!$C$2:$E$3144,MATCH(B2126,[1]Opioid_prescription_amounts!$C$2:$C$3144,0),3)</f>
        <v>549.1</v>
      </c>
      <c r="Q2126" t="s">
        <v>2135</v>
      </c>
    </row>
    <row r="2127" spans="2:17" x14ac:dyDescent="0.25">
      <c r="B2127" t="str">
        <f t="shared" si="36"/>
        <v>Vinton</v>
      </c>
      <c r="C2127" t="s">
        <v>2136</v>
      </c>
      <c r="D2127">
        <v>13435</v>
      </c>
      <c r="E2127">
        <v>13430</v>
      </c>
      <c r="F2127">
        <v>13405</v>
      </c>
      <c r="G2127">
        <v>13378</v>
      </c>
      <c r="H2127">
        <v>13221</v>
      </c>
      <c r="I2127">
        <v>13303</v>
      </c>
      <c r="J2127">
        <v>13211</v>
      </c>
      <c r="K2127">
        <v>13083</v>
      </c>
      <c r="L2127">
        <v>13021</v>
      </c>
      <c r="M2127">
        <v>13101</v>
      </c>
      <c r="N2127">
        <v>13139</v>
      </c>
      <c r="O2127">
        <f>INDEX([1]Opioid_prescription_amounts!$C$2:$E$3144,MATCH(B2127,[1]Opioid_prescription_amounts!$C$2:$C$3144,0),2)</f>
        <v>325</v>
      </c>
      <c r="P2127">
        <f>INDEX([1]Opioid_prescription_amounts!$C$2:$E$3144,MATCH(B2127,[1]Opioid_prescription_amounts!$C$2:$C$3144,0),3)</f>
        <v>6.4</v>
      </c>
      <c r="Q2127" t="s">
        <v>2136</v>
      </c>
    </row>
    <row r="2128" spans="2:17" x14ac:dyDescent="0.25">
      <c r="B2128" t="str">
        <f t="shared" si="36"/>
        <v>Warren</v>
      </c>
      <c r="C2128" t="s">
        <v>2137</v>
      </c>
      <c r="D2128">
        <v>212693</v>
      </c>
      <c r="E2128">
        <v>212820</v>
      </c>
      <c r="F2128">
        <v>213451</v>
      </c>
      <c r="G2128">
        <v>215336</v>
      </c>
      <c r="H2128">
        <v>217228</v>
      </c>
      <c r="I2128">
        <v>219244</v>
      </c>
      <c r="J2128">
        <v>221306</v>
      </c>
      <c r="K2128">
        <v>223900</v>
      </c>
      <c r="L2128">
        <v>226582</v>
      </c>
      <c r="M2128">
        <v>228859</v>
      </c>
      <c r="N2128">
        <v>232173</v>
      </c>
      <c r="O2128" t="str">
        <f>INDEX([1]Opioid_prescription_amounts!$C$2:$E$3144,MATCH(B2128,[1]Opioid_prescription_amounts!$C$2:$C$3144,0),2)</f>
        <v>N/A</v>
      </c>
      <c r="P2128">
        <f>INDEX([1]Opioid_prescription_amounts!$C$2:$E$3144,MATCH(B2128,[1]Opioid_prescription_amounts!$C$2:$C$3144,0),3)</f>
        <v>5.8</v>
      </c>
      <c r="Q2128" t="s">
        <v>2137</v>
      </c>
    </row>
    <row r="2129" spans="2:17" x14ac:dyDescent="0.25">
      <c r="B2129" t="str">
        <f t="shared" si="36"/>
        <v>Washington</v>
      </c>
      <c r="C2129" t="s">
        <v>2138</v>
      </c>
      <c r="D2129">
        <v>61778</v>
      </c>
      <c r="E2129">
        <v>61781</v>
      </c>
      <c r="F2129">
        <v>61710</v>
      </c>
      <c r="G2129">
        <v>61593</v>
      </c>
      <c r="H2129">
        <v>61433</v>
      </c>
      <c r="I2129">
        <v>61355</v>
      </c>
      <c r="J2129">
        <v>61152</v>
      </c>
      <c r="K2129">
        <v>61007</v>
      </c>
      <c r="L2129">
        <v>60577</v>
      </c>
      <c r="M2129">
        <v>60462</v>
      </c>
      <c r="N2129">
        <v>60155</v>
      </c>
      <c r="O2129">
        <f>INDEX([1]Opioid_prescription_amounts!$C$2:$E$3144,MATCH(B2129,[1]Opioid_prescription_amounts!$C$2:$C$3144,0),2)</f>
        <v>236.6</v>
      </c>
      <c r="P2129">
        <f>INDEX([1]Opioid_prescription_amounts!$C$2:$E$3144,MATCH(B2129,[1]Opioid_prescription_amounts!$C$2:$C$3144,0),3)</f>
        <v>358.7</v>
      </c>
      <c r="Q2129" t="s">
        <v>2138</v>
      </c>
    </row>
    <row r="2130" spans="2:17" x14ac:dyDescent="0.25">
      <c r="B2130" t="str">
        <f t="shared" si="36"/>
        <v>Wayne</v>
      </c>
      <c r="C2130" t="s">
        <v>2139</v>
      </c>
      <c r="D2130">
        <v>114520</v>
      </c>
      <c r="E2130">
        <v>114516</v>
      </c>
      <c r="F2130">
        <v>114391</v>
      </c>
      <c r="G2130">
        <v>114637</v>
      </c>
      <c r="H2130">
        <v>115022</v>
      </c>
      <c r="I2130">
        <v>115397</v>
      </c>
      <c r="J2130">
        <v>115918</v>
      </c>
      <c r="K2130">
        <v>116240</v>
      </c>
      <c r="L2130">
        <v>116670</v>
      </c>
      <c r="M2130">
        <v>116247</v>
      </c>
      <c r="N2130">
        <v>115967</v>
      </c>
      <c r="O2130">
        <f>INDEX([1]Opioid_prescription_amounts!$C$2:$E$3144,MATCH(B2130,[1]Opioid_prescription_amounts!$C$2:$C$3144,0),2)</f>
        <v>1870.9</v>
      </c>
      <c r="P2130">
        <f>INDEX([1]Opioid_prescription_amounts!$C$2:$E$3144,MATCH(B2130,[1]Opioid_prescription_amounts!$C$2:$C$3144,0),3)</f>
        <v>1466.3</v>
      </c>
      <c r="Q2130" t="s">
        <v>2139</v>
      </c>
    </row>
    <row r="2131" spans="2:17" x14ac:dyDescent="0.25">
      <c r="B2131" t="str">
        <f t="shared" si="36"/>
        <v>Williams</v>
      </c>
      <c r="C2131" t="s">
        <v>2140</v>
      </c>
      <c r="D2131">
        <v>37642</v>
      </c>
      <c r="E2131">
        <v>37648</v>
      </c>
      <c r="F2131">
        <v>37507</v>
      </c>
      <c r="G2131">
        <v>37578</v>
      </c>
      <c r="H2131">
        <v>37517</v>
      </c>
      <c r="I2131">
        <v>37423</v>
      </c>
      <c r="J2131">
        <v>37190</v>
      </c>
      <c r="K2131">
        <v>37004</v>
      </c>
      <c r="L2131">
        <v>36936</v>
      </c>
      <c r="M2131">
        <v>36746</v>
      </c>
      <c r="N2131">
        <v>36804</v>
      </c>
      <c r="O2131">
        <f>INDEX([1]Opioid_prescription_amounts!$C$2:$E$3144,MATCH(B2131,[1]Opioid_prescription_amounts!$C$2:$C$3144,0),2)</f>
        <v>612.4</v>
      </c>
      <c r="P2131">
        <f>INDEX([1]Opioid_prescription_amounts!$C$2:$E$3144,MATCH(B2131,[1]Opioid_prescription_amounts!$C$2:$C$3144,0),3)</f>
        <v>486.6</v>
      </c>
      <c r="Q2131" t="s">
        <v>2140</v>
      </c>
    </row>
    <row r="2132" spans="2:17" x14ac:dyDescent="0.25">
      <c r="B2132" t="str">
        <f t="shared" si="36"/>
        <v>Wood</v>
      </c>
      <c r="C2132" t="s">
        <v>2141</v>
      </c>
      <c r="D2132">
        <v>125488</v>
      </c>
      <c r="E2132">
        <v>125489</v>
      </c>
      <c r="F2132">
        <v>125952</v>
      </c>
      <c r="G2132">
        <v>127106</v>
      </c>
      <c r="H2132">
        <v>128416</v>
      </c>
      <c r="I2132">
        <v>129002</v>
      </c>
      <c r="J2132">
        <v>129336</v>
      </c>
      <c r="K2132">
        <v>129306</v>
      </c>
      <c r="L2132">
        <v>129808</v>
      </c>
      <c r="M2132">
        <v>130532</v>
      </c>
      <c r="N2132">
        <v>130696</v>
      </c>
      <c r="O2132">
        <f>INDEX([1]Opioid_prescription_amounts!$C$2:$E$3144,MATCH(B2132,[1]Opioid_prescription_amounts!$C$2:$C$3144,0),2)</f>
        <v>452.6</v>
      </c>
      <c r="P2132">
        <f>INDEX([1]Opioid_prescription_amounts!$C$2:$E$3144,MATCH(B2132,[1]Opioid_prescription_amounts!$C$2:$C$3144,0),3)</f>
        <v>369.4</v>
      </c>
      <c r="Q2132" t="s">
        <v>2141</v>
      </c>
    </row>
    <row r="2133" spans="2:17" x14ac:dyDescent="0.25">
      <c r="B2133" t="str">
        <f t="shared" si="36"/>
        <v>Wyandot</v>
      </c>
      <c r="C2133" t="s">
        <v>2142</v>
      </c>
      <c r="D2133">
        <v>22615</v>
      </c>
      <c r="E2133">
        <v>22617</v>
      </c>
      <c r="F2133">
        <v>22587</v>
      </c>
      <c r="G2133">
        <v>22637</v>
      </c>
      <c r="H2133">
        <v>22540</v>
      </c>
      <c r="I2133">
        <v>22456</v>
      </c>
      <c r="J2133">
        <v>22281</v>
      </c>
      <c r="K2133">
        <v>22178</v>
      </c>
      <c r="L2133">
        <v>22075</v>
      </c>
      <c r="M2133">
        <v>22064</v>
      </c>
      <c r="N2133">
        <v>21935</v>
      </c>
      <c r="O2133">
        <f>INDEX([1]Opioid_prescription_amounts!$C$2:$E$3144,MATCH(B2133,[1]Opioid_prescription_amounts!$C$2:$C$3144,0),2)</f>
        <v>476.1</v>
      </c>
      <c r="P2133">
        <f>INDEX([1]Opioid_prescription_amounts!$C$2:$E$3144,MATCH(B2133,[1]Opioid_prescription_amounts!$C$2:$C$3144,0),3)</f>
        <v>297</v>
      </c>
      <c r="Q2133" t="s">
        <v>2142</v>
      </c>
    </row>
    <row r="2134" spans="2:17" x14ac:dyDescent="0.25">
      <c r="B2134" t="str">
        <f t="shared" si="36"/>
        <v>Adair</v>
      </c>
      <c r="C2134" t="s">
        <v>2143</v>
      </c>
      <c r="D2134">
        <v>22683</v>
      </c>
      <c r="E2134">
        <v>22683</v>
      </c>
      <c r="F2134">
        <v>22738</v>
      </c>
      <c r="G2134">
        <v>22560</v>
      </c>
      <c r="H2134">
        <v>22312</v>
      </c>
      <c r="I2134">
        <v>22308</v>
      </c>
      <c r="J2134">
        <v>22237</v>
      </c>
      <c r="K2134">
        <v>22107</v>
      </c>
      <c r="L2134">
        <v>22156</v>
      </c>
      <c r="M2134">
        <v>21981</v>
      </c>
      <c r="N2134">
        <v>22082</v>
      </c>
      <c r="O2134">
        <f>INDEX([1]Opioid_prescription_amounts!$C$2:$E$3144,MATCH(B2134,[1]Opioid_prescription_amounts!$C$2:$C$3144,0),2)</f>
        <v>361.1</v>
      </c>
      <c r="P2134">
        <f>INDEX([1]Opioid_prescription_amounts!$C$2:$E$3144,MATCH(B2134,[1]Opioid_prescription_amounts!$C$2:$C$3144,0),3)</f>
        <v>390.1</v>
      </c>
      <c r="Q2134" t="s">
        <v>2143</v>
      </c>
    </row>
    <row r="2135" spans="2:17" x14ac:dyDescent="0.25">
      <c r="B2135" t="str">
        <f t="shared" si="36"/>
        <v>Alfalfa</v>
      </c>
      <c r="C2135" t="s">
        <v>2144</v>
      </c>
      <c r="D2135">
        <v>5642</v>
      </c>
      <c r="E2135">
        <v>5640</v>
      </c>
      <c r="F2135">
        <v>5627</v>
      </c>
      <c r="G2135">
        <v>5641</v>
      </c>
      <c r="H2135">
        <v>5661</v>
      </c>
      <c r="I2135">
        <v>5848</v>
      </c>
      <c r="J2135">
        <v>5812</v>
      </c>
      <c r="K2135">
        <v>5903</v>
      </c>
      <c r="L2135">
        <v>5914</v>
      </c>
      <c r="M2135">
        <v>5900</v>
      </c>
      <c r="N2135">
        <v>5754</v>
      </c>
      <c r="O2135" t="str">
        <f>INDEX([1]Opioid_prescription_amounts!$C$2:$E$3144,MATCH(B2135,[1]Opioid_prescription_amounts!$C$2:$C$3144,0),2)</f>
        <v>N/A</v>
      </c>
      <c r="P2135">
        <f>INDEX([1]Opioid_prescription_amounts!$C$2:$E$3144,MATCH(B2135,[1]Opioid_prescription_amounts!$C$2:$C$3144,0),3)</f>
        <v>46</v>
      </c>
      <c r="Q2135" t="s">
        <v>2144</v>
      </c>
    </row>
    <row r="2136" spans="2:17" x14ac:dyDescent="0.25">
      <c r="B2136" t="str">
        <f t="shared" si="36"/>
        <v>Atoka</v>
      </c>
      <c r="C2136" t="s">
        <v>2145</v>
      </c>
      <c r="D2136">
        <v>14182</v>
      </c>
      <c r="E2136">
        <v>14165</v>
      </c>
      <c r="F2136">
        <v>14216</v>
      </c>
      <c r="G2136">
        <v>14167</v>
      </c>
      <c r="H2136">
        <v>14030</v>
      </c>
      <c r="I2136">
        <v>13900</v>
      </c>
      <c r="J2136">
        <v>13922</v>
      </c>
      <c r="K2136">
        <v>13883</v>
      </c>
      <c r="L2136">
        <v>13891</v>
      </c>
      <c r="M2136">
        <v>13838</v>
      </c>
      <c r="N2136">
        <v>13838</v>
      </c>
      <c r="O2136">
        <f>INDEX([1]Opioid_prescription_amounts!$C$2:$E$3144,MATCH(B2136,[1]Opioid_prescription_amounts!$C$2:$C$3144,0),2)</f>
        <v>368.7</v>
      </c>
      <c r="P2136">
        <f>INDEX([1]Opioid_prescription_amounts!$C$2:$E$3144,MATCH(B2136,[1]Opioid_prescription_amounts!$C$2:$C$3144,0),3)</f>
        <v>392.9</v>
      </c>
      <c r="Q2136" t="s">
        <v>2145</v>
      </c>
    </row>
    <row r="2137" spans="2:17" x14ac:dyDescent="0.25">
      <c r="B2137" t="str">
        <f t="shared" si="36"/>
        <v>Beaver</v>
      </c>
      <c r="C2137" t="s">
        <v>2146</v>
      </c>
      <c r="D2137">
        <v>5636</v>
      </c>
      <c r="E2137">
        <v>5636</v>
      </c>
      <c r="F2137">
        <v>5647</v>
      </c>
      <c r="G2137">
        <v>5637</v>
      </c>
      <c r="H2137">
        <v>5584</v>
      </c>
      <c r="I2137">
        <v>5558</v>
      </c>
      <c r="J2137">
        <v>5524</v>
      </c>
      <c r="K2137">
        <v>5445</v>
      </c>
      <c r="L2137">
        <v>5426</v>
      </c>
      <c r="M2137">
        <v>5361</v>
      </c>
      <c r="N2137">
        <v>5319</v>
      </c>
      <c r="O2137" t="str">
        <f>INDEX([1]Opioid_prescription_amounts!$C$2:$E$3144,MATCH(B2137,[1]Opioid_prescription_amounts!$C$2:$C$3144,0),2)</f>
        <v>N/A</v>
      </c>
      <c r="P2137" t="str">
        <f>INDEX([1]Opioid_prescription_amounts!$C$2:$E$3144,MATCH(B2137,[1]Opioid_prescription_amounts!$C$2:$C$3144,0),3)</f>
        <v>N/A</v>
      </c>
      <c r="Q2137" t="s">
        <v>2146</v>
      </c>
    </row>
    <row r="2138" spans="2:17" x14ac:dyDescent="0.25">
      <c r="B2138" t="str">
        <f t="shared" si="36"/>
        <v>Beckham</v>
      </c>
      <c r="C2138" t="s">
        <v>2147</v>
      </c>
      <c r="D2138">
        <v>22119</v>
      </c>
      <c r="E2138">
        <v>22119</v>
      </c>
      <c r="F2138">
        <v>22060</v>
      </c>
      <c r="G2138">
        <v>22306</v>
      </c>
      <c r="H2138">
        <v>23069</v>
      </c>
      <c r="I2138">
        <v>23469</v>
      </c>
      <c r="J2138">
        <v>23599</v>
      </c>
      <c r="K2138">
        <v>23561</v>
      </c>
      <c r="L2138">
        <v>22433</v>
      </c>
      <c r="M2138">
        <v>21804</v>
      </c>
      <c r="N2138">
        <v>21709</v>
      </c>
      <c r="O2138">
        <f>INDEX([1]Opioid_prescription_amounts!$C$2:$E$3144,MATCH(B2138,[1]Opioid_prescription_amounts!$C$2:$C$3144,0),2)</f>
        <v>1446.9</v>
      </c>
      <c r="P2138">
        <f>INDEX([1]Opioid_prescription_amounts!$C$2:$E$3144,MATCH(B2138,[1]Opioid_prescription_amounts!$C$2:$C$3144,0),3)</f>
        <v>950.5</v>
      </c>
      <c r="Q2138" t="s">
        <v>2147</v>
      </c>
    </row>
    <row r="2139" spans="2:17" x14ac:dyDescent="0.25">
      <c r="B2139" t="str">
        <f t="shared" si="36"/>
        <v>Blaine</v>
      </c>
      <c r="C2139" t="s">
        <v>2148</v>
      </c>
      <c r="D2139">
        <v>11943</v>
      </c>
      <c r="E2139">
        <v>11942</v>
      </c>
      <c r="F2139">
        <v>9908</v>
      </c>
      <c r="G2139">
        <v>9679</v>
      </c>
      <c r="H2139">
        <v>9800</v>
      </c>
      <c r="I2139">
        <v>9781</v>
      </c>
      <c r="J2139">
        <v>9835</v>
      </c>
      <c r="K2139">
        <v>9749</v>
      </c>
      <c r="L2139">
        <v>9589</v>
      </c>
      <c r="M2139">
        <v>9510</v>
      </c>
      <c r="N2139">
        <v>9485</v>
      </c>
      <c r="O2139">
        <f>INDEX([1]Opioid_prescription_amounts!$C$2:$E$3144,MATCH(B2139,[1]Opioid_prescription_amounts!$C$2:$C$3144,0),2)</f>
        <v>278</v>
      </c>
      <c r="P2139">
        <f>INDEX([1]Opioid_prescription_amounts!$C$2:$E$3144,MATCH(B2139,[1]Opioid_prescription_amounts!$C$2:$C$3144,0),3)</f>
        <v>244.5</v>
      </c>
      <c r="Q2139" t="s">
        <v>2148</v>
      </c>
    </row>
    <row r="2140" spans="2:17" x14ac:dyDescent="0.25">
      <c r="B2140" t="str">
        <f t="shared" si="36"/>
        <v>Bryan</v>
      </c>
      <c r="C2140" t="s">
        <v>2149</v>
      </c>
      <c r="D2140">
        <v>42416</v>
      </c>
      <c r="E2140">
        <v>42416</v>
      </c>
      <c r="F2140">
        <v>42583</v>
      </c>
      <c r="G2140">
        <v>43137</v>
      </c>
      <c r="H2140">
        <v>43451</v>
      </c>
      <c r="I2140">
        <v>44118</v>
      </c>
      <c r="J2140">
        <v>44495</v>
      </c>
      <c r="K2140">
        <v>45041</v>
      </c>
      <c r="L2140">
        <v>45607</v>
      </c>
      <c r="M2140">
        <v>46460</v>
      </c>
      <c r="N2140">
        <v>47192</v>
      </c>
      <c r="O2140">
        <f>INDEX([1]Opioid_prescription_amounts!$C$2:$E$3144,MATCH(B2140,[1]Opioid_prescription_amounts!$C$2:$C$3144,0),2)</f>
        <v>563.70000000000005</v>
      </c>
      <c r="P2140">
        <f>INDEX([1]Opioid_prescription_amounts!$C$2:$E$3144,MATCH(B2140,[1]Opioid_prescription_amounts!$C$2:$C$3144,0),3)</f>
        <v>955.6</v>
      </c>
      <c r="Q2140" t="s">
        <v>2149</v>
      </c>
    </row>
    <row r="2141" spans="2:17" x14ac:dyDescent="0.25">
      <c r="B2141" t="str">
        <f t="shared" si="36"/>
        <v>Caddo</v>
      </c>
      <c r="C2141" t="s">
        <v>2150</v>
      </c>
      <c r="D2141">
        <v>29600</v>
      </c>
      <c r="E2141">
        <v>29599</v>
      </c>
      <c r="F2141">
        <v>29703</v>
      </c>
      <c r="G2141">
        <v>29611</v>
      </c>
      <c r="H2141">
        <v>29745</v>
      </c>
      <c r="I2141">
        <v>29598</v>
      </c>
      <c r="J2141">
        <v>29457</v>
      </c>
      <c r="K2141">
        <v>29429</v>
      </c>
      <c r="L2141">
        <v>29577</v>
      </c>
      <c r="M2141">
        <v>29270</v>
      </c>
      <c r="N2141">
        <v>28977</v>
      </c>
      <c r="O2141">
        <f>INDEX([1]Opioid_prescription_amounts!$C$2:$E$3144,MATCH(B2141,[1]Opioid_prescription_amounts!$C$2:$C$3144,0),2)</f>
        <v>1037.8</v>
      </c>
      <c r="P2141">
        <f>INDEX([1]Opioid_prescription_amounts!$C$2:$E$3144,MATCH(B2141,[1]Opioid_prescription_amounts!$C$2:$C$3144,0),3)</f>
        <v>646.1</v>
      </c>
      <c r="Q2141" t="s">
        <v>2150</v>
      </c>
    </row>
    <row r="2142" spans="2:17" x14ac:dyDescent="0.25">
      <c r="B2142" t="str">
        <f t="shared" si="36"/>
        <v>Canadian</v>
      </c>
      <c r="C2142" t="s">
        <v>2151</v>
      </c>
      <c r="D2142">
        <v>115541</v>
      </c>
      <c r="E2142">
        <v>115540</v>
      </c>
      <c r="F2142">
        <v>116341</v>
      </c>
      <c r="G2142">
        <v>119407</v>
      </c>
      <c r="H2142">
        <v>122542</v>
      </c>
      <c r="I2142">
        <v>125992</v>
      </c>
      <c r="J2142">
        <v>129383</v>
      </c>
      <c r="K2142">
        <v>133229</v>
      </c>
      <c r="L2142">
        <v>136436</v>
      </c>
      <c r="M2142">
        <v>140053</v>
      </c>
      <c r="N2142">
        <v>144447</v>
      </c>
      <c r="O2142">
        <f>INDEX([1]Opioid_prescription_amounts!$C$2:$E$3144,MATCH(B2142,[1]Opioid_prescription_amounts!$C$2:$C$3144,0),2)</f>
        <v>1160.7</v>
      </c>
      <c r="P2142">
        <f>INDEX([1]Opioid_prescription_amounts!$C$2:$E$3144,MATCH(B2142,[1]Opioid_prescription_amounts!$C$2:$C$3144,0),3)</f>
        <v>947</v>
      </c>
      <c r="Q2142" t="s">
        <v>2151</v>
      </c>
    </row>
    <row r="2143" spans="2:17" x14ac:dyDescent="0.25">
      <c r="B2143" t="str">
        <f t="shared" si="36"/>
        <v>Carter</v>
      </c>
      <c r="C2143" t="s">
        <v>2152</v>
      </c>
      <c r="D2143">
        <v>47557</v>
      </c>
      <c r="E2143">
        <v>47733</v>
      </c>
      <c r="F2143">
        <v>47808</v>
      </c>
      <c r="G2143">
        <v>48054</v>
      </c>
      <c r="H2143">
        <v>48016</v>
      </c>
      <c r="I2143">
        <v>48461</v>
      </c>
      <c r="J2143">
        <v>48581</v>
      </c>
      <c r="K2143">
        <v>48556</v>
      </c>
      <c r="L2143">
        <v>48421</v>
      </c>
      <c r="M2143">
        <v>48295</v>
      </c>
      <c r="N2143">
        <v>48177</v>
      </c>
      <c r="O2143">
        <f>INDEX([1]Opioid_prescription_amounts!$C$2:$E$3144,MATCH(B2143,[1]Opioid_prescription_amounts!$C$2:$C$3144,0),2)</f>
        <v>2277.6</v>
      </c>
      <c r="P2143">
        <f>INDEX([1]Opioid_prescription_amounts!$C$2:$E$3144,MATCH(B2143,[1]Opioid_prescription_amounts!$C$2:$C$3144,0),3)</f>
        <v>667.4</v>
      </c>
      <c r="Q2143" t="s">
        <v>2152</v>
      </c>
    </row>
    <row r="2144" spans="2:17" x14ac:dyDescent="0.25">
      <c r="B2144" t="str">
        <f t="shared" si="36"/>
        <v>Cherokee</v>
      </c>
      <c r="C2144" t="s">
        <v>2153</v>
      </c>
      <c r="D2144">
        <v>46987</v>
      </c>
      <c r="E2144">
        <v>46982</v>
      </c>
      <c r="F2144">
        <v>47106</v>
      </c>
      <c r="G2144">
        <v>47679</v>
      </c>
      <c r="H2144">
        <v>47972</v>
      </c>
      <c r="I2144">
        <v>47858</v>
      </c>
      <c r="J2144">
        <v>48237</v>
      </c>
      <c r="K2144">
        <v>48373</v>
      </c>
      <c r="L2144">
        <v>48787</v>
      </c>
      <c r="M2144">
        <v>48925</v>
      </c>
      <c r="N2144">
        <v>48675</v>
      </c>
      <c r="O2144">
        <f>INDEX([1]Opioid_prescription_amounts!$C$2:$E$3144,MATCH(B2144,[1]Opioid_prescription_amounts!$C$2:$C$3144,0),2)</f>
        <v>1692</v>
      </c>
      <c r="P2144">
        <f>INDEX([1]Opioid_prescription_amounts!$C$2:$E$3144,MATCH(B2144,[1]Opioid_prescription_amounts!$C$2:$C$3144,0),3)</f>
        <v>1893.6</v>
      </c>
      <c r="Q2144" t="s">
        <v>2153</v>
      </c>
    </row>
    <row r="2145" spans="2:17" x14ac:dyDescent="0.25">
      <c r="B2145" t="str">
        <f t="shared" si="36"/>
        <v>Choctaw</v>
      </c>
      <c r="C2145" t="s">
        <v>2154</v>
      </c>
      <c r="D2145">
        <v>15205</v>
      </c>
      <c r="E2145">
        <v>15199</v>
      </c>
      <c r="F2145">
        <v>15234</v>
      </c>
      <c r="G2145">
        <v>15270</v>
      </c>
      <c r="H2145">
        <v>15161</v>
      </c>
      <c r="I2145">
        <v>15033</v>
      </c>
      <c r="J2145">
        <v>15096</v>
      </c>
      <c r="K2145">
        <v>14976</v>
      </c>
      <c r="L2145">
        <v>14873</v>
      </c>
      <c r="M2145">
        <v>14815</v>
      </c>
      <c r="N2145">
        <v>14668</v>
      </c>
      <c r="O2145">
        <f>INDEX([1]Opioid_prescription_amounts!$C$2:$E$3144,MATCH(B2145,[1]Opioid_prescription_amounts!$C$2:$C$3144,0),2)</f>
        <v>850.7</v>
      </c>
      <c r="P2145">
        <f>INDEX([1]Opioid_prescription_amounts!$C$2:$E$3144,MATCH(B2145,[1]Opioid_prescription_amounts!$C$2:$C$3144,0),3)</f>
        <v>755.9</v>
      </c>
      <c r="Q2145" t="s">
        <v>2154</v>
      </c>
    </row>
    <row r="2146" spans="2:17" x14ac:dyDescent="0.25">
      <c r="B2146" t="str">
        <f t="shared" si="36"/>
        <v>Cimarron</v>
      </c>
      <c r="C2146" t="s">
        <v>2155</v>
      </c>
      <c r="D2146">
        <v>2475</v>
      </c>
      <c r="E2146">
        <v>2475</v>
      </c>
      <c r="F2146">
        <v>2469</v>
      </c>
      <c r="G2146">
        <v>2468</v>
      </c>
      <c r="H2146">
        <v>2385</v>
      </c>
      <c r="I2146">
        <v>2309</v>
      </c>
      <c r="J2146">
        <v>2273</v>
      </c>
      <c r="K2146">
        <v>2204</v>
      </c>
      <c r="L2146">
        <v>2166</v>
      </c>
      <c r="M2146">
        <v>2149</v>
      </c>
      <c r="N2146">
        <v>2153</v>
      </c>
      <c r="O2146">
        <f>INDEX([1]Opioid_prescription_amounts!$C$2:$E$3144,MATCH(B2146,[1]Opioid_prescription_amounts!$C$2:$C$3144,0),2)</f>
        <v>600.9</v>
      </c>
      <c r="P2146">
        <f>INDEX([1]Opioid_prescription_amounts!$C$2:$E$3144,MATCH(B2146,[1]Opioid_prescription_amounts!$C$2:$C$3144,0),3)</f>
        <v>553.79999999999995</v>
      </c>
      <c r="Q2146" t="s">
        <v>2155</v>
      </c>
    </row>
    <row r="2147" spans="2:17" x14ac:dyDescent="0.25">
      <c r="B2147" t="str">
        <f t="shared" si="36"/>
        <v>Cleveland</v>
      </c>
      <c r="C2147" t="s">
        <v>2156</v>
      </c>
      <c r="D2147">
        <v>255755</v>
      </c>
      <c r="E2147">
        <v>256009</v>
      </c>
      <c r="F2147">
        <v>257079</v>
      </c>
      <c r="G2147">
        <v>262088</v>
      </c>
      <c r="H2147">
        <v>266263</v>
      </c>
      <c r="I2147">
        <v>269991</v>
      </c>
      <c r="J2147">
        <v>269867</v>
      </c>
      <c r="K2147">
        <v>274081</v>
      </c>
      <c r="L2147">
        <v>278122</v>
      </c>
      <c r="M2147">
        <v>279928</v>
      </c>
      <c r="N2147">
        <v>281669</v>
      </c>
      <c r="O2147" t="str">
        <f>INDEX([1]Opioid_prescription_amounts!$C$2:$E$3144,MATCH(B2147,[1]Opioid_prescription_amounts!$C$2:$C$3144,0),2)</f>
        <v>N/A</v>
      </c>
      <c r="P2147">
        <f>INDEX([1]Opioid_prescription_amounts!$C$2:$E$3144,MATCH(B2147,[1]Opioid_prescription_amounts!$C$2:$C$3144,0),3)</f>
        <v>4.8</v>
      </c>
      <c r="Q2147" t="s">
        <v>2156</v>
      </c>
    </row>
    <row r="2148" spans="2:17" x14ac:dyDescent="0.25">
      <c r="B2148" t="str">
        <f t="shared" si="36"/>
        <v>Coal</v>
      </c>
      <c r="C2148" t="s">
        <v>2157</v>
      </c>
      <c r="D2148">
        <v>5925</v>
      </c>
      <c r="E2148">
        <v>5925</v>
      </c>
      <c r="F2148">
        <v>5894</v>
      </c>
      <c r="G2148">
        <v>5910</v>
      </c>
      <c r="H2148">
        <v>5882</v>
      </c>
      <c r="I2148">
        <v>5744</v>
      </c>
      <c r="J2148">
        <v>5710</v>
      </c>
      <c r="K2148">
        <v>5593</v>
      </c>
      <c r="L2148">
        <v>5637</v>
      </c>
      <c r="M2148">
        <v>5631</v>
      </c>
      <c r="N2148">
        <v>5520</v>
      </c>
      <c r="O2148">
        <f>INDEX([1]Opioid_prescription_amounts!$C$2:$E$3144,MATCH(B2148,[1]Opioid_prescription_amounts!$C$2:$C$3144,0),2)</f>
        <v>922.3</v>
      </c>
      <c r="P2148">
        <f>INDEX([1]Opioid_prescription_amounts!$C$2:$E$3144,MATCH(B2148,[1]Opioid_prescription_amounts!$C$2:$C$3144,0),3)</f>
        <v>810.3</v>
      </c>
      <c r="Q2148" t="s">
        <v>2157</v>
      </c>
    </row>
    <row r="2149" spans="2:17" x14ac:dyDescent="0.25">
      <c r="B2149" t="str">
        <f t="shared" si="36"/>
        <v>Comanche</v>
      </c>
      <c r="C2149" t="s">
        <v>2158</v>
      </c>
      <c r="D2149">
        <v>124098</v>
      </c>
      <c r="E2149">
        <v>124098</v>
      </c>
      <c r="F2149">
        <v>125399</v>
      </c>
      <c r="G2149">
        <v>126096</v>
      </c>
      <c r="H2149">
        <v>126591</v>
      </c>
      <c r="I2149">
        <v>125004</v>
      </c>
      <c r="J2149">
        <v>124823</v>
      </c>
      <c r="K2149">
        <v>124047</v>
      </c>
      <c r="L2149">
        <v>121768</v>
      </c>
      <c r="M2149">
        <v>121746</v>
      </c>
      <c r="N2149">
        <v>120422</v>
      </c>
      <c r="O2149" t="str">
        <f>INDEX([1]Opioid_prescription_amounts!$C$2:$E$3144,MATCH(B2149,[1]Opioid_prescription_amounts!$C$2:$C$3144,0),2)</f>
        <v>N/A</v>
      </c>
      <c r="P2149">
        <f>INDEX([1]Opioid_prescription_amounts!$C$2:$E$3144,MATCH(B2149,[1]Opioid_prescription_amounts!$C$2:$C$3144,0),3)</f>
        <v>21.7</v>
      </c>
      <c r="Q2149" t="s">
        <v>2158</v>
      </c>
    </row>
    <row r="2150" spans="2:17" x14ac:dyDescent="0.25">
      <c r="B2150" t="str">
        <f t="shared" si="36"/>
        <v>Cotton</v>
      </c>
      <c r="C2150" t="s">
        <v>2159</v>
      </c>
      <c r="D2150">
        <v>6193</v>
      </c>
      <c r="E2150">
        <v>6190</v>
      </c>
      <c r="F2150">
        <v>6171</v>
      </c>
      <c r="G2150">
        <v>6167</v>
      </c>
      <c r="H2150">
        <v>6147</v>
      </c>
      <c r="I2150">
        <v>6150</v>
      </c>
      <c r="J2150">
        <v>6117</v>
      </c>
      <c r="K2150">
        <v>5991</v>
      </c>
      <c r="L2150">
        <v>5919</v>
      </c>
      <c r="M2150">
        <v>5843</v>
      </c>
      <c r="N2150">
        <v>5776</v>
      </c>
      <c r="O2150" t="str">
        <f>INDEX([1]Opioid_prescription_amounts!$C$2:$E$3144,MATCH(B2150,[1]Opioid_prescription_amounts!$C$2:$C$3144,0),2)</f>
        <v>N/A</v>
      </c>
      <c r="P2150">
        <f>INDEX([1]Opioid_prescription_amounts!$C$2:$E$3144,MATCH(B2150,[1]Opioid_prescription_amounts!$C$2:$C$3144,0),3)</f>
        <v>59.9</v>
      </c>
      <c r="Q2150" t="s">
        <v>2159</v>
      </c>
    </row>
    <row r="2151" spans="2:17" x14ac:dyDescent="0.25">
      <c r="B2151" t="str">
        <f t="shared" si="36"/>
        <v>Craig</v>
      </c>
      <c r="C2151" t="s">
        <v>2160</v>
      </c>
      <c r="D2151">
        <v>15029</v>
      </c>
      <c r="E2151">
        <v>15025</v>
      </c>
      <c r="F2151">
        <v>15056</v>
      </c>
      <c r="G2151">
        <v>14978</v>
      </c>
      <c r="H2151">
        <v>14756</v>
      </c>
      <c r="I2151">
        <v>14692</v>
      </c>
      <c r="J2151">
        <v>14629</v>
      </c>
      <c r="K2151">
        <v>14709</v>
      </c>
      <c r="L2151">
        <v>14468</v>
      </c>
      <c r="M2151">
        <v>14355</v>
      </c>
      <c r="N2151">
        <v>14306</v>
      </c>
      <c r="O2151">
        <f>INDEX([1]Opioid_prescription_amounts!$C$2:$E$3144,MATCH(B2151,[1]Opioid_prescription_amounts!$C$2:$C$3144,0),2)</f>
        <v>1229.7</v>
      </c>
      <c r="P2151">
        <f>INDEX([1]Opioid_prescription_amounts!$C$2:$E$3144,MATCH(B2151,[1]Opioid_prescription_amounts!$C$2:$C$3144,0),3)</f>
        <v>1179.2</v>
      </c>
      <c r="Q2151" t="s">
        <v>2160</v>
      </c>
    </row>
    <row r="2152" spans="2:17" x14ac:dyDescent="0.25">
      <c r="B2152" t="str">
        <f t="shared" si="36"/>
        <v>Creek</v>
      </c>
      <c r="C2152" t="s">
        <v>2161</v>
      </c>
      <c r="D2152">
        <v>69967</v>
      </c>
      <c r="E2152">
        <v>69971</v>
      </c>
      <c r="F2152">
        <v>70206</v>
      </c>
      <c r="G2152">
        <v>70601</v>
      </c>
      <c r="H2152">
        <v>70730</v>
      </c>
      <c r="I2152">
        <v>70547</v>
      </c>
      <c r="J2152">
        <v>70531</v>
      </c>
      <c r="K2152">
        <v>70759</v>
      </c>
      <c r="L2152">
        <v>71132</v>
      </c>
      <c r="M2152">
        <v>71774</v>
      </c>
      <c r="N2152">
        <v>71604</v>
      </c>
      <c r="O2152">
        <f>INDEX([1]Opioid_prescription_amounts!$C$2:$E$3144,MATCH(B2152,[1]Opioid_prescription_amounts!$C$2:$C$3144,0),2)</f>
        <v>1428.6</v>
      </c>
      <c r="P2152">
        <f>INDEX([1]Opioid_prescription_amounts!$C$2:$E$3144,MATCH(B2152,[1]Opioid_prescription_amounts!$C$2:$C$3144,0),3)</f>
        <v>1196.7</v>
      </c>
      <c r="Q2152" t="s">
        <v>2161</v>
      </c>
    </row>
    <row r="2153" spans="2:17" x14ac:dyDescent="0.25">
      <c r="B2153" t="str">
        <f t="shared" si="36"/>
        <v>Custer</v>
      </c>
      <c r="C2153" t="s">
        <v>2162</v>
      </c>
      <c r="D2153">
        <v>27469</v>
      </c>
      <c r="E2153">
        <v>27469</v>
      </c>
      <c r="F2153">
        <v>27478</v>
      </c>
      <c r="G2153">
        <v>27701</v>
      </c>
      <c r="H2153">
        <v>28503</v>
      </c>
      <c r="I2153">
        <v>29223</v>
      </c>
      <c r="J2153">
        <v>29426</v>
      </c>
      <c r="K2153">
        <v>29482</v>
      </c>
      <c r="L2153">
        <v>29157</v>
      </c>
      <c r="M2153">
        <v>28942</v>
      </c>
      <c r="N2153">
        <v>29036</v>
      </c>
      <c r="O2153" t="str">
        <f>INDEX([1]Opioid_prescription_amounts!$C$2:$E$3144,MATCH(B2153,[1]Opioid_prescription_amounts!$C$2:$C$3144,0),2)</f>
        <v>N/A</v>
      </c>
      <c r="P2153" t="str">
        <f>INDEX([1]Opioid_prescription_amounts!$C$2:$E$3144,MATCH(B2153,[1]Opioid_prescription_amounts!$C$2:$C$3144,0),3)</f>
        <v>N/A</v>
      </c>
      <c r="Q2153" t="s">
        <v>2162</v>
      </c>
    </row>
    <row r="2154" spans="2:17" x14ac:dyDescent="0.25">
      <c r="B2154" t="str">
        <f t="shared" si="36"/>
        <v>Delaware</v>
      </c>
      <c r="C2154" t="s">
        <v>2163</v>
      </c>
      <c r="D2154">
        <v>41487</v>
      </c>
      <c r="E2154">
        <v>41491</v>
      </c>
      <c r="F2154">
        <v>41581</v>
      </c>
      <c r="G2154">
        <v>41617</v>
      </c>
      <c r="H2154">
        <v>41636</v>
      </c>
      <c r="I2154">
        <v>41617</v>
      </c>
      <c r="J2154">
        <v>41690</v>
      </c>
      <c r="K2154">
        <v>41647</v>
      </c>
      <c r="L2154">
        <v>41910</v>
      </c>
      <c r="M2154">
        <v>42582</v>
      </c>
      <c r="N2154">
        <v>42733</v>
      </c>
      <c r="O2154">
        <f>INDEX([1]Opioid_prescription_amounts!$C$2:$E$3144,MATCH(B2154,[1]Opioid_prescription_amounts!$C$2:$C$3144,0),2)</f>
        <v>332.2</v>
      </c>
      <c r="P2154">
        <f>INDEX([1]Opioid_prescription_amounts!$C$2:$E$3144,MATCH(B2154,[1]Opioid_prescription_amounts!$C$2:$C$3144,0),3)</f>
        <v>299.10000000000002</v>
      </c>
      <c r="Q2154" t="s">
        <v>2163</v>
      </c>
    </row>
    <row r="2155" spans="2:17" x14ac:dyDescent="0.25">
      <c r="B2155" t="str">
        <f t="shared" si="36"/>
        <v>Dewey</v>
      </c>
      <c r="C2155" t="s">
        <v>2164</v>
      </c>
      <c r="D2155">
        <v>4810</v>
      </c>
      <c r="E2155">
        <v>4810</v>
      </c>
      <c r="F2155">
        <v>4807</v>
      </c>
      <c r="G2155">
        <v>4775</v>
      </c>
      <c r="H2155">
        <v>4806</v>
      </c>
      <c r="I2155">
        <v>4844</v>
      </c>
      <c r="J2155">
        <v>4954</v>
      </c>
      <c r="K2155">
        <v>4970</v>
      </c>
      <c r="L2155">
        <v>4885</v>
      </c>
      <c r="M2155">
        <v>4887</v>
      </c>
      <c r="N2155">
        <v>4894</v>
      </c>
      <c r="O2155" t="str">
        <f>INDEX([1]Opioid_prescription_amounts!$C$2:$E$3144,MATCH(B2155,[1]Opioid_prescription_amounts!$C$2:$C$3144,0),2)</f>
        <v>N/A</v>
      </c>
      <c r="P2155">
        <f>INDEX([1]Opioid_prescription_amounts!$C$2:$E$3144,MATCH(B2155,[1]Opioid_prescription_amounts!$C$2:$C$3144,0),3)</f>
        <v>31.5</v>
      </c>
      <c r="Q2155" t="s">
        <v>2164</v>
      </c>
    </row>
    <row r="2156" spans="2:17" x14ac:dyDescent="0.25">
      <c r="B2156" t="str">
        <f t="shared" si="36"/>
        <v>Ellis</v>
      </c>
      <c r="C2156" t="s">
        <v>2165</v>
      </c>
      <c r="D2156">
        <v>4151</v>
      </c>
      <c r="E2156">
        <v>4151</v>
      </c>
      <c r="F2156">
        <v>4158</v>
      </c>
      <c r="G2156">
        <v>4040</v>
      </c>
      <c r="H2156">
        <v>4080</v>
      </c>
      <c r="I2156">
        <v>4134</v>
      </c>
      <c r="J2156">
        <v>4119</v>
      </c>
      <c r="K2156">
        <v>4225</v>
      </c>
      <c r="L2156">
        <v>4087</v>
      </c>
      <c r="M2156">
        <v>3975</v>
      </c>
      <c r="N2156">
        <v>3952</v>
      </c>
      <c r="O2156">
        <f>INDEX([1]Opioid_prescription_amounts!$C$2:$E$3144,MATCH(B2156,[1]Opioid_prescription_amounts!$C$2:$C$3144,0),2)</f>
        <v>881.1</v>
      </c>
      <c r="P2156">
        <f>INDEX([1]Opioid_prescription_amounts!$C$2:$E$3144,MATCH(B2156,[1]Opioid_prescription_amounts!$C$2:$C$3144,0),3)</f>
        <v>973.1</v>
      </c>
      <c r="Q2156" t="s">
        <v>2165</v>
      </c>
    </row>
    <row r="2157" spans="2:17" x14ac:dyDescent="0.25">
      <c r="B2157" t="str">
        <f t="shared" si="36"/>
        <v>Garfield</v>
      </c>
      <c r="C2157" t="s">
        <v>2166</v>
      </c>
      <c r="D2157">
        <v>60580</v>
      </c>
      <c r="E2157">
        <v>60580</v>
      </c>
      <c r="F2157">
        <v>60736</v>
      </c>
      <c r="G2157">
        <v>60755</v>
      </c>
      <c r="H2157">
        <v>61410</v>
      </c>
      <c r="I2157">
        <v>62387</v>
      </c>
      <c r="J2157">
        <v>62814</v>
      </c>
      <c r="K2157">
        <v>63285</v>
      </c>
      <c r="L2157">
        <v>62446</v>
      </c>
      <c r="M2157">
        <v>61492</v>
      </c>
      <c r="N2157">
        <v>60913</v>
      </c>
      <c r="O2157">
        <f>INDEX([1]Opioid_prescription_amounts!$C$2:$E$3144,MATCH(B2157,[1]Opioid_prescription_amounts!$C$2:$C$3144,0),2)</f>
        <v>664.6</v>
      </c>
      <c r="P2157">
        <f>INDEX([1]Opioid_prescription_amounts!$C$2:$E$3144,MATCH(B2157,[1]Opioid_prescription_amounts!$C$2:$C$3144,0),3)</f>
        <v>513.20000000000005</v>
      </c>
      <c r="Q2157" t="s">
        <v>2166</v>
      </c>
    </row>
    <row r="2158" spans="2:17" x14ac:dyDescent="0.25">
      <c r="B2158" t="str">
        <f t="shared" si="36"/>
        <v>Garvin</v>
      </c>
      <c r="C2158" t="s">
        <v>2167</v>
      </c>
      <c r="D2158">
        <v>27576</v>
      </c>
      <c r="E2158">
        <v>27571</v>
      </c>
      <c r="F2158">
        <v>27553</v>
      </c>
      <c r="G2158">
        <v>27445</v>
      </c>
      <c r="H2158">
        <v>27330</v>
      </c>
      <c r="I2158">
        <v>27415</v>
      </c>
      <c r="J2158">
        <v>27604</v>
      </c>
      <c r="K2158">
        <v>27901</v>
      </c>
      <c r="L2158">
        <v>27929</v>
      </c>
      <c r="M2158">
        <v>27870</v>
      </c>
      <c r="N2158">
        <v>27811</v>
      </c>
      <c r="O2158">
        <f>INDEX([1]Opioid_prescription_amounts!$C$2:$E$3144,MATCH(B2158,[1]Opioid_prescription_amounts!$C$2:$C$3144,0),2)</f>
        <v>716.5</v>
      </c>
      <c r="P2158">
        <f>INDEX([1]Opioid_prescription_amounts!$C$2:$E$3144,MATCH(B2158,[1]Opioid_prescription_amounts!$C$2:$C$3144,0),3)</f>
        <v>451.1</v>
      </c>
      <c r="Q2158" t="s">
        <v>2167</v>
      </c>
    </row>
    <row r="2159" spans="2:17" x14ac:dyDescent="0.25">
      <c r="B2159" t="str">
        <f t="shared" si="36"/>
        <v>Grady</v>
      </c>
      <c r="C2159" t="s">
        <v>2168</v>
      </c>
      <c r="D2159">
        <v>52431</v>
      </c>
      <c r="E2159">
        <v>52428</v>
      </c>
      <c r="F2159">
        <v>52441</v>
      </c>
      <c r="G2159">
        <v>52748</v>
      </c>
      <c r="H2159">
        <v>53036</v>
      </c>
      <c r="I2159">
        <v>53651</v>
      </c>
      <c r="J2159">
        <v>53898</v>
      </c>
      <c r="K2159">
        <v>54598</v>
      </c>
      <c r="L2159">
        <v>54730</v>
      </c>
      <c r="M2159">
        <v>54887</v>
      </c>
      <c r="N2159">
        <v>55551</v>
      </c>
      <c r="O2159">
        <f>INDEX([1]Opioid_prescription_amounts!$C$2:$E$3144,MATCH(B2159,[1]Opioid_prescription_amounts!$C$2:$C$3144,0),2)</f>
        <v>382.8</v>
      </c>
      <c r="P2159">
        <f>INDEX([1]Opioid_prescription_amounts!$C$2:$E$3144,MATCH(B2159,[1]Opioid_prescription_amounts!$C$2:$C$3144,0),3)</f>
        <v>377.5</v>
      </c>
      <c r="Q2159" t="s">
        <v>2168</v>
      </c>
    </row>
    <row r="2160" spans="2:17" x14ac:dyDescent="0.25">
      <c r="B2160" t="str">
        <f t="shared" si="36"/>
        <v>Grant</v>
      </c>
      <c r="C2160" t="s">
        <v>2169</v>
      </c>
      <c r="D2160">
        <v>4527</v>
      </c>
      <c r="E2160">
        <v>4530</v>
      </c>
      <c r="F2160">
        <v>4535</v>
      </c>
      <c r="G2160">
        <v>4554</v>
      </c>
      <c r="H2160">
        <v>4521</v>
      </c>
      <c r="I2160">
        <v>4508</v>
      </c>
      <c r="J2160">
        <v>4459</v>
      </c>
      <c r="K2160">
        <v>4486</v>
      </c>
      <c r="L2160">
        <v>4441</v>
      </c>
      <c r="M2160">
        <v>4380</v>
      </c>
      <c r="N2160">
        <v>4326</v>
      </c>
      <c r="O2160">
        <f>INDEX([1]Opioid_prescription_amounts!$C$2:$E$3144,MATCH(B2160,[1]Opioid_prescription_amounts!$C$2:$C$3144,0),2)</f>
        <v>212.6</v>
      </c>
      <c r="P2160">
        <f>INDEX([1]Opioid_prescription_amounts!$C$2:$E$3144,MATCH(B2160,[1]Opioid_prescription_amounts!$C$2:$C$3144,0),3)</f>
        <v>735.9</v>
      </c>
      <c r="Q2160" t="s">
        <v>2169</v>
      </c>
    </row>
    <row r="2161" spans="2:17" x14ac:dyDescent="0.25">
      <c r="B2161" t="str">
        <f t="shared" si="36"/>
        <v>Greer</v>
      </c>
      <c r="C2161" t="s">
        <v>2170</v>
      </c>
      <c r="D2161">
        <v>6239</v>
      </c>
      <c r="E2161">
        <v>6239</v>
      </c>
      <c r="F2161">
        <v>6207</v>
      </c>
      <c r="G2161">
        <v>6138</v>
      </c>
      <c r="H2161">
        <v>6050</v>
      </c>
      <c r="I2161">
        <v>6134</v>
      </c>
      <c r="J2161">
        <v>6117</v>
      </c>
      <c r="K2161">
        <v>6029</v>
      </c>
      <c r="L2161">
        <v>5952</v>
      </c>
      <c r="M2161">
        <v>5797</v>
      </c>
      <c r="N2161">
        <v>5821</v>
      </c>
      <c r="O2161">
        <f>INDEX([1]Opioid_prescription_amounts!$C$2:$E$3144,MATCH(B2161,[1]Opioid_prescription_amounts!$C$2:$C$3144,0),2)</f>
        <v>398.8</v>
      </c>
      <c r="P2161">
        <f>INDEX([1]Opioid_prescription_amounts!$C$2:$E$3144,MATCH(B2161,[1]Opioid_prescription_amounts!$C$2:$C$3144,0),3)</f>
        <v>445.5</v>
      </c>
      <c r="Q2161" t="s">
        <v>2170</v>
      </c>
    </row>
    <row r="2162" spans="2:17" x14ac:dyDescent="0.25">
      <c r="B2162" t="str">
        <f t="shared" si="36"/>
        <v>Harmon</v>
      </c>
      <c r="C2162" t="s">
        <v>2171</v>
      </c>
      <c r="D2162">
        <v>2922</v>
      </c>
      <c r="E2162">
        <v>2922</v>
      </c>
      <c r="F2162">
        <v>2917</v>
      </c>
      <c r="G2162">
        <v>2922</v>
      </c>
      <c r="H2162">
        <v>2896</v>
      </c>
      <c r="I2162">
        <v>2874</v>
      </c>
      <c r="J2162">
        <v>2783</v>
      </c>
      <c r="K2162">
        <v>2765</v>
      </c>
      <c r="L2162">
        <v>2696</v>
      </c>
      <c r="M2162">
        <v>2697</v>
      </c>
      <c r="N2162">
        <v>2664</v>
      </c>
      <c r="O2162">
        <f>INDEX([1]Opioid_prescription_amounts!$C$2:$E$3144,MATCH(B2162,[1]Opioid_prescription_amounts!$C$2:$C$3144,0),2)</f>
        <v>1690.7</v>
      </c>
      <c r="P2162">
        <f>INDEX([1]Opioid_prescription_amounts!$C$2:$E$3144,MATCH(B2162,[1]Opioid_prescription_amounts!$C$2:$C$3144,0),3)</f>
        <v>1407.6</v>
      </c>
      <c r="Q2162" t="s">
        <v>2171</v>
      </c>
    </row>
    <row r="2163" spans="2:17" x14ac:dyDescent="0.25">
      <c r="B2163" t="str">
        <f t="shared" si="36"/>
        <v>Harper</v>
      </c>
      <c r="C2163" t="s">
        <v>2172</v>
      </c>
      <c r="D2163">
        <v>3685</v>
      </c>
      <c r="E2163">
        <v>3685</v>
      </c>
      <c r="F2163">
        <v>3697</v>
      </c>
      <c r="G2163">
        <v>3713</v>
      </c>
      <c r="H2163">
        <v>3711</v>
      </c>
      <c r="I2163">
        <v>3871</v>
      </c>
      <c r="J2163">
        <v>3894</v>
      </c>
      <c r="K2163">
        <v>3847</v>
      </c>
      <c r="L2163">
        <v>3838</v>
      </c>
      <c r="M2163">
        <v>3858</v>
      </c>
      <c r="N2163">
        <v>3797</v>
      </c>
      <c r="O2163">
        <f>INDEX([1]Opioid_prescription_amounts!$C$2:$E$3144,MATCH(B2163,[1]Opioid_prescription_amounts!$C$2:$C$3144,0),2)</f>
        <v>56</v>
      </c>
      <c r="P2163">
        <f>INDEX([1]Opioid_prescription_amounts!$C$2:$E$3144,MATCH(B2163,[1]Opioid_prescription_amounts!$C$2:$C$3144,0),3)</f>
        <v>695.2</v>
      </c>
      <c r="Q2163" t="s">
        <v>2172</v>
      </c>
    </row>
    <row r="2164" spans="2:17" x14ac:dyDescent="0.25">
      <c r="B2164" t="str">
        <f t="shared" si="36"/>
        <v>Haskell</v>
      </c>
      <c r="C2164" t="s">
        <v>2173</v>
      </c>
      <c r="D2164">
        <v>12769</v>
      </c>
      <c r="E2164">
        <v>12767</v>
      </c>
      <c r="F2164">
        <v>12764</v>
      </c>
      <c r="G2164">
        <v>12724</v>
      </c>
      <c r="H2164">
        <v>12764</v>
      </c>
      <c r="I2164">
        <v>12862</v>
      </c>
      <c r="J2164">
        <v>12774</v>
      </c>
      <c r="K2164">
        <v>12700</v>
      </c>
      <c r="L2164">
        <v>12650</v>
      </c>
      <c r="M2164">
        <v>12729</v>
      </c>
      <c r="N2164">
        <v>12668</v>
      </c>
      <c r="O2164" t="str">
        <f>INDEX([1]Opioid_prescription_amounts!$C$2:$E$3144,MATCH(B2164,[1]Opioid_prescription_amounts!$C$2:$C$3144,0),2)</f>
        <v>N/A</v>
      </c>
      <c r="P2164">
        <f>INDEX([1]Opioid_prescription_amounts!$C$2:$E$3144,MATCH(B2164,[1]Opioid_prescription_amounts!$C$2:$C$3144,0),3)</f>
        <v>55.6</v>
      </c>
      <c r="Q2164" t="s">
        <v>2173</v>
      </c>
    </row>
    <row r="2165" spans="2:17" x14ac:dyDescent="0.25">
      <c r="B2165" t="str">
        <f t="shared" si="36"/>
        <v>Hughes</v>
      </c>
      <c r="C2165" t="s">
        <v>2174</v>
      </c>
      <c r="D2165">
        <v>14003</v>
      </c>
      <c r="E2165">
        <v>14003</v>
      </c>
      <c r="F2165">
        <v>14031</v>
      </c>
      <c r="G2165">
        <v>13743</v>
      </c>
      <c r="H2165">
        <v>13651</v>
      </c>
      <c r="I2165">
        <v>13633</v>
      </c>
      <c r="J2165">
        <v>13676</v>
      </c>
      <c r="K2165">
        <v>13586</v>
      </c>
      <c r="L2165">
        <v>13411</v>
      </c>
      <c r="M2165">
        <v>13292</v>
      </c>
      <c r="N2165">
        <v>13335</v>
      </c>
      <c r="O2165">
        <f>INDEX([1]Opioid_prescription_amounts!$C$2:$E$3144,MATCH(B2165,[1]Opioid_prescription_amounts!$C$2:$C$3144,0),2)</f>
        <v>470</v>
      </c>
      <c r="P2165">
        <f>INDEX([1]Opioid_prescription_amounts!$C$2:$E$3144,MATCH(B2165,[1]Opioid_prescription_amounts!$C$2:$C$3144,0),3)</f>
        <v>300.10000000000002</v>
      </c>
      <c r="Q2165" t="s">
        <v>2174</v>
      </c>
    </row>
    <row r="2166" spans="2:17" x14ac:dyDescent="0.25">
      <c r="B2166" t="str">
        <f t="shared" si="36"/>
        <v>Jackson</v>
      </c>
      <c r="C2166" t="s">
        <v>2175</v>
      </c>
      <c r="D2166">
        <v>26446</v>
      </c>
      <c r="E2166">
        <v>26446</v>
      </c>
      <c r="F2166">
        <v>26483</v>
      </c>
      <c r="G2166">
        <v>26420</v>
      </c>
      <c r="H2166">
        <v>26229</v>
      </c>
      <c r="I2166">
        <v>26112</v>
      </c>
      <c r="J2166">
        <v>25826</v>
      </c>
      <c r="K2166">
        <v>25467</v>
      </c>
      <c r="L2166">
        <v>25466</v>
      </c>
      <c r="M2166">
        <v>25213</v>
      </c>
      <c r="N2166">
        <v>24949</v>
      </c>
      <c r="O2166">
        <f>INDEX([1]Opioid_prescription_amounts!$C$2:$E$3144,MATCH(B2166,[1]Opioid_prescription_amounts!$C$2:$C$3144,0),2)</f>
        <v>1026.8</v>
      </c>
      <c r="P2166">
        <f>INDEX([1]Opioid_prescription_amounts!$C$2:$E$3144,MATCH(B2166,[1]Opioid_prescription_amounts!$C$2:$C$3144,0),3)</f>
        <v>902.1</v>
      </c>
      <c r="Q2166" t="s">
        <v>2175</v>
      </c>
    </row>
    <row r="2167" spans="2:17" x14ac:dyDescent="0.25">
      <c r="B2167" t="str">
        <f t="shared" si="36"/>
        <v>Jefferson</v>
      </c>
      <c r="C2167" t="s">
        <v>2176</v>
      </c>
      <c r="D2167">
        <v>6472</v>
      </c>
      <c r="E2167">
        <v>6472</v>
      </c>
      <c r="F2167">
        <v>6449</v>
      </c>
      <c r="G2167">
        <v>6458</v>
      </c>
      <c r="H2167">
        <v>6342</v>
      </c>
      <c r="I2167">
        <v>6359</v>
      </c>
      <c r="J2167">
        <v>6294</v>
      </c>
      <c r="K2167">
        <v>6268</v>
      </c>
      <c r="L2167">
        <v>6254</v>
      </c>
      <c r="M2167">
        <v>6175</v>
      </c>
      <c r="N2167">
        <v>6123</v>
      </c>
      <c r="O2167">
        <f>INDEX([1]Opioid_prescription_amounts!$C$2:$E$3144,MATCH(B2167,[1]Opioid_prescription_amounts!$C$2:$C$3144,0),2)</f>
        <v>1147.5</v>
      </c>
      <c r="P2167">
        <f>INDEX([1]Opioid_prescription_amounts!$C$2:$E$3144,MATCH(B2167,[1]Opioid_prescription_amounts!$C$2:$C$3144,0),3)</f>
        <v>1039.0999999999999</v>
      </c>
      <c r="Q2167" t="s">
        <v>2176</v>
      </c>
    </row>
    <row r="2168" spans="2:17" x14ac:dyDescent="0.25">
      <c r="B2168" t="str">
        <f t="shared" si="36"/>
        <v>Johnston</v>
      </c>
      <c r="C2168" t="s">
        <v>2177</v>
      </c>
      <c r="D2168">
        <v>10957</v>
      </c>
      <c r="E2168">
        <v>10957</v>
      </c>
      <c r="F2168">
        <v>11002</v>
      </c>
      <c r="G2168">
        <v>11069</v>
      </c>
      <c r="H2168">
        <v>10963</v>
      </c>
      <c r="I2168">
        <v>10982</v>
      </c>
      <c r="J2168">
        <v>11092</v>
      </c>
      <c r="K2168">
        <v>10957</v>
      </c>
      <c r="L2168">
        <v>11111</v>
      </c>
      <c r="M2168">
        <v>11097</v>
      </c>
      <c r="N2168">
        <v>10949</v>
      </c>
      <c r="O2168">
        <f>INDEX([1]Opioid_prescription_amounts!$C$2:$E$3144,MATCH(B2168,[1]Opioid_prescription_amounts!$C$2:$C$3144,0),2)</f>
        <v>577.6</v>
      </c>
      <c r="P2168">
        <f>INDEX([1]Opioid_prescription_amounts!$C$2:$E$3144,MATCH(B2168,[1]Opioid_prescription_amounts!$C$2:$C$3144,0),3)</f>
        <v>608.20000000000005</v>
      </c>
      <c r="Q2168" t="s">
        <v>2177</v>
      </c>
    </row>
    <row r="2169" spans="2:17" x14ac:dyDescent="0.25">
      <c r="B2169" t="str">
        <f t="shared" si="36"/>
        <v>Kay</v>
      </c>
      <c r="C2169" t="s">
        <v>2178</v>
      </c>
      <c r="D2169">
        <v>46562</v>
      </c>
      <c r="E2169">
        <v>46562</v>
      </c>
      <c r="F2169">
        <v>46433</v>
      </c>
      <c r="G2169">
        <v>45861</v>
      </c>
      <c r="H2169">
        <v>45703</v>
      </c>
      <c r="I2169">
        <v>45566</v>
      </c>
      <c r="J2169">
        <v>45487</v>
      </c>
      <c r="K2169">
        <v>45274</v>
      </c>
      <c r="L2169">
        <v>44957</v>
      </c>
      <c r="M2169">
        <v>44522</v>
      </c>
      <c r="N2169">
        <v>44161</v>
      </c>
      <c r="O2169">
        <f>INDEX([1]Opioid_prescription_amounts!$C$2:$E$3144,MATCH(B2169,[1]Opioid_prescription_amounts!$C$2:$C$3144,0),2)</f>
        <v>1041.9000000000001</v>
      </c>
      <c r="P2169">
        <f>INDEX([1]Opioid_prescription_amounts!$C$2:$E$3144,MATCH(B2169,[1]Opioid_prescription_amounts!$C$2:$C$3144,0),3)</f>
        <v>898.5</v>
      </c>
      <c r="Q2169" t="s">
        <v>2178</v>
      </c>
    </row>
    <row r="2170" spans="2:17" x14ac:dyDescent="0.25">
      <c r="B2170" t="str">
        <f t="shared" si="36"/>
        <v>Kingfisher</v>
      </c>
      <c r="C2170" t="s">
        <v>2179</v>
      </c>
      <c r="D2170">
        <v>15034</v>
      </c>
      <c r="E2170">
        <v>15025</v>
      </c>
      <c r="F2170">
        <v>15045</v>
      </c>
      <c r="G2170">
        <v>15135</v>
      </c>
      <c r="H2170">
        <v>14998</v>
      </c>
      <c r="I2170">
        <v>15278</v>
      </c>
      <c r="J2170">
        <v>15480</v>
      </c>
      <c r="K2170">
        <v>15556</v>
      </c>
      <c r="L2170">
        <v>15573</v>
      </c>
      <c r="M2170">
        <v>15663</v>
      </c>
      <c r="N2170">
        <v>15816</v>
      </c>
      <c r="O2170">
        <f>INDEX([1]Opioid_prescription_amounts!$C$2:$E$3144,MATCH(B2170,[1]Opioid_prescription_amounts!$C$2:$C$3144,0),2)</f>
        <v>913.3</v>
      </c>
      <c r="P2170">
        <f>INDEX([1]Opioid_prescription_amounts!$C$2:$E$3144,MATCH(B2170,[1]Opioid_prescription_amounts!$C$2:$C$3144,0),3)</f>
        <v>182.7</v>
      </c>
      <c r="Q2170" t="s">
        <v>2179</v>
      </c>
    </row>
    <row r="2171" spans="2:17" x14ac:dyDescent="0.25">
      <c r="B2171" t="str">
        <f t="shared" si="36"/>
        <v>Kiowa</v>
      </c>
      <c r="C2171" t="s">
        <v>2180</v>
      </c>
      <c r="D2171">
        <v>9446</v>
      </c>
      <c r="E2171">
        <v>9446</v>
      </c>
      <c r="F2171">
        <v>9442</v>
      </c>
      <c r="G2171">
        <v>9422</v>
      </c>
      <c r="H2171">
        <v>9356</v>
      </c>
      <c r="I2171">
        <v>9342</v>
      </c>
      <c r="J2171">
        <v>9280</v>
      </c>
      <c r="K2171">
        <v>9113</v>
      </c>
      <c r="L2171">
        <v>9020</v>
      </c>
      <c r="M2171">
        <v>8862</v>
      </c>
      <c r="N2171">
        <v>8729</v>
      </c>
      <c r="O2171">
        <f>INDEX([1]Opioid_prescription_amounts!$C$2:$E$3144,MATCH(B2171,[1]Opioid_prescription_amounts!$C$2:$C$3144,0),2)</f>
        <v>1295.4000000000001</v>
      </c>
      <c r="P2171">
        <f>INDEX([1]Opioid_prescription_amounts!$C$2:$E$3144,MATCH(B2171,[1]Opioid_prescription_amounts!$C$2:$C$3144,0),3)</f>
        <v>1612</v>
      </c>
      <c r="Q2171" t="s">
        <v>2180</v>
      </c>
    </row>
    <row r="2172" spans="2:17" x14ac:dyDescent="0.25">
      <c r="B2172" t="str">
        <f t="shared" si="36"/>
        <v>Latimer</v>
      </c>
      <c r="C2172" t="s">
        <v>2181</v>
      </c>
      <c r="D2172">
        <v>11154</v>
      </c>
      <c r="E2172">
        <v>11154</v>
      </c>
      <c r="F2172">
        <v>11153</v>
      </c>
      <c r="G2172">
        <v>11168</v>
      </c>
      <c r="H2172">
        <v>10989</v>
      </c>
      <c r="I2172">
        <v>10775</v>
      </c>
      <c r="J2172">
        <v>10760</v>
      </c>
      <c r="K2172">
        <v>10602</v>
      </c>
      <c r="L2172">
        <v>10530</v>
      </c>
      <c r="M2172">
        <v>10350</v>
      </c>
      <c r="N2172">
        <v>10231</v>
      </c>
      <c r="O2172" t="str">
        <f>INDEX([1]Opioid_prescription_amounts!$C$2:$E$3144,MATCH(B2172,[1]Opioid_prescription_amounts!$C$2:$C$3144,0),2)</f>
        <v>N/A</v>
      </c>
      <c r="P2172">
        <f>INDEX([1]Opioid_prescription_amounts!$C$2:$E$3144,MATCH(B2172,[1]Opioid_prescription_amounts!$C$2:$C$3144,0),3)</f>
        <v>738.8</v>
      </c>
      <c r="Q2172" t="s">
        <v>2181</v>
      </c>
    </row>
    <row r="2173" spans="2:17" x14ac:dyDescent="0.25">
      <c r="B2173" t="str">
        <f t="shared" si="36"/>
        <v>Le Flore</v>
      </c>
      <c r="C2173" t="s">
        <v>2182</v>
      </c>
      <c r="D2173">
        <v>50384</v>
      </c>
      <c r="E2173">
        <v>50384</v>
      </c>
      <c r="F2173">
        <v>50500</v>
      </c>
      <c r="G2173">
        <v>50361</v>
      </c>
      <c r="H2173">
        <v>50083</v>
      </c>
      <c r="I2173">
        <v>50049</v>
      </c>
      <c r="J2173">
        <v>49965</v>
      </c>
      <c r="K2173">
        <v>49784</v>
      </c>
      <c r="L2173">
        <v>49942</v>
      </c>
      <c r="M2173">
        <v>49874</v>
      </c>
      <c r="N2173">
        <v>49980</v>
      </c>
      <c r="O2173">
        <f>INDEX([1]Opioid_prescription_amounts!$C$2:$E$3144,MATCH(B2173,[1]Opioid_prescription_amounts!$C$2:$C$3144,0),2)</f>
        <v>840.3</v>
      </c>
      <c r="P2173">
        <f>INDEX([1]Opioid_prescription_amounts!$C$2:$E$3144,MATCH(B2173,[1]Opioid_prescription_amounts!$C$2:$C$3144,0),3)</f>
        <v>1193.9000000000001</v>
      </c>
      <c r="Q2173" t="s">
        <v>2182</v>
      </c>
    </row>
    <row r="2174" spans="2:17" x14ac:dyDescent="0.25">
      <c r="B2174" t="str">
        <f t="shared" si="36"/>
        <v>Lincoln</v>
      </c>
      <c r="C2174" t="s">
        <v>2183</v>
      </c>
      <c r="D2174">
        <v>34273</v>
      </c>
      <c r="E2174">
        <v>34274</v>
      </c>
      <c r="F2174">
        <v>34356</v>
      </c>
      <c r="G2174">
        <v>34254</v>
      </c>
      <c r="H2174">
        <v>34163</v>
      </c>
      <c r="I2174">
        <v>34241</v>
      </c>
      <c r="J2174">
        <v>34533</v>
      </c>
      <c r="K2174">
        <v>34930</v>
      </c>
      <c r="L2174">
        <v>34872</v>
      </c>
      <c r="M2174">
        <v>35017</v>
      </c>
      <c r="N2174">
        <v>34920</v>
      </c>
      <c r="O2174">
        <f>INDEX([1]Opioid_prescription_amounts!$C$2:$E$3144,MATCH(B2174,[1]Opioid_prescription_amounts!$C$2:$C$3144,0),2)</f>
        <v>224.3</v>
      </c>
      <c r="P2174">
        <f>INDEX([1]Opioid_prescription_amounts!$C$2:$E$3144,MATCH(B2174,[1]Opioid_prescription_amounts!$C$2:$C$3144,0),3)</f>
        <v>520.6</v>
      </c>
      <c r="Q2174" t="s">
        <v>2183</v>
      </c>
    </row>
    <row r="2175" spans="2:17" x14ac:dyDescent="0.25">
      <c r="B2175" t="str">
        <f t="shared" si="36"/>
        <v>Logan</v>
      </c>
      <c r="C2175" t="s">
        <v>2184</v>
      </c>
      <c r="D2175">
        <v>41848</v>
      </c>
      <c r="E2175">
        <v>41854</v>
      </c>
      <c r="F2175">
        <v>42057</v>
      </c>
      <c r="G2175">
        <v>42577</v>
      </c>
      <c r="H2175">
        <v>43052</v>
      </c>
      <c r="I2175">
        <v>43837</v>
      </c>
      <c r="J2175">
        <v>44688</v>
      </c>
      <c r="K2175">
        <v>45360</v>
      </c>
      <c r="L2175">
        <v>46049</v>
      </c>
      <c r="M2175">
        <v>46833</v>
      </c>
      <c r="N2175">
        <v>47291</v>
      </c>
      <c r="O2175">
        <f>INDEX([1]Opioid_prescription_amounts!$C$2:$E$3144,MATCH(B2175,[1]Opioid_prescription_amounts!$C$2:$C$3144,0),2)</f>
        <v>554.4</v>
      </c>
      <c r="P2175">
        <f>INDEX([1]Opioid_prescription_amounts!$C$2:$E$3144,MATCH(B2175,[1]Opioid_prescription_amounts!$C$2:$C$3144,0),3)</f>
        <v>358.6</v>
      </c>
      <c r="Q2175" t="s">
        <v>2184</v>
      </c>
    </row>
    <row r="2176" spans="2:17" x14ac:dyDescent="0.25">
      <c r="B2176" t="str">
        <f t="shared" si="36"/>
        <v>Love</v>
      </c>
      <c r="C2176" t="s">
        <v>2185</v>
      </c>
      <c r="D2176">
        <v>9423</v>
      </c>
      <c r="E2176">
        <v>9416</v>
      </c>
      <c r="F2176">
        <v>9412</v>
      </c>
      <c r="G2176">
        <v>9379</v>
      </c>
      <c r="H2176">
        <v>9555</v>
      </c>
      <c r="I2176">
        <v>9683</v>
      </c>
      <c r="J2176">
        <v>9721</v>
      </c>
      <c r="K2176">
        <v>9785</v>
      </c>
      <c r="L2176">
        <v>9974</v>
      </c>
      <c r="M2176">
        <v>10052</v>
      </c>
      <c r="N2176">
        <v>10134</v>
      </c>
      <c r="O2176" t="str">
        <f>INDEX([1]Opioid_prescription_amounts!$C$2:$E$3144,MATCH(B2176,[1]Opioid_prescription_amounts!$C$2:$C$3144,0),2)</f>
        <v>N/A</v>
      </c>
      <c r="P2176">
        <f>INDEX([1]Opioid_prescription_amounts!$C$2:$E$3144,MATCH(B2176,[1]Opioid_prescription_amounts!$C$2:$C$3144,0),3)</f>
        <v>743</v>
      </c>
      <c r="Q2176" t="s">
        <v>2185</v>
      </c>
    </row>
    <row r="2177" spans="2:17" x14ac:dyDescent="0.25">
      <c r="B2177" t="str">
        <f t="shared" si="36"/>
        <v>McClain</v>
      </c>
      <c r="C2177" t="s">
        <v>2186</v>
      </c>
      <c r="D2177">
        <v>34506</v>
      </c>
      <c r="E2177">
        <v>34508</v>
      </c>
      <c r="F2177">
        <v>34736</v>
      </c>
      <c r="G2177">
        <v>35200</v>
      </c>
      <c r="H2177">
        <v>35592</v>
      </c>
      <c r="I2177">
        <v>36469</v>
      </c>
      <c r="J2177">
        <v>37255</v>
      </c>
      <c r="K2177">
        <v>37985</v>
      </c>
      <c r="L2177">
        <v>38611</v>
      </c>
      <c r="M2177">
        <v>39334</v>
      </c>
      <c r="N2177">
        <v>39985</v>
      </c>
      <c r="O2177">
        <f>INDEX([1]Opioid_prescription_amounts!$C$2:$E$3144,MATCH(B2177,[1]Opioid_prescription_amounts!$C$2:$C$3144,0),2)</f>
        <v>1572.3</v>
      </c>
      <c r="P2177">
        <f>INDEX([1]Opioid_prescription_amounts!$C$2:$E$3144,MATCH(B2177,[1]Opioid_prescription_amounts!$C$2:$C$3144,0),3)</f>
        <v>1810.4</v>
      </c>
      <c r="Q2177" t="s">
        <v>2186</v>
      </c>
    </row>
    <row r="2178" spans="2:17" x14ac:dyDescent="0.25">
      <c r="B2178" t="str">
        <f t="shared" si="36"/>
        <v>McCurtain</v>
      </c>
      <c r="C2178" t="s">
        <v>2187</v>
      </c>
      <c r="D2178">
        <v>33151</v>
      </c>
      <c r="E2178">
        <v>33154</v>
      </c>
      <c r="F2178">
        <v>33201</v>
      </c>
      <c r="G2178">
        <v>33308</v>
      </c>
      <c r="H2178">
        <v>33317</v>
      </c>
      <c r="I2178">
        <v>33195</v>
      </c>
      <c r="J2178">
        <v>33160</v>
      </c>
      <c r="K2178">
        <v>33124</v>
      </c>
      <c r="L2178">
        <v>32967</v>
      </c>
      <c r="M2178">
        <v>32877</v>
      </c>
      <c r="N2178">
        <v>32703</v>
      </c>
      <c r="O2178">
        <f>INDEX([1]Opioid_prescription_amounts!$C$2:$E$3144,MATCH(B2178,[1]Opioid_prescription_amounts!$C$2:$C$3144,0),2)</f>
        <v>744.5</v>
      </c>
      <c r="P2178">
        <f>INDEX([1]Opioid_prescription_amounts!$C$2:$E$3144,MATCH(B2178,[1]Opioid_prescription_amounts!$C$2:$C$3144,0),3)</f>
        <v>534.9</v>
      </c>
      <c r="Q2178" t="s">
        <v>2187</v>
      </c>
    </row>
    <row r="2179" spans="2:17" x14ac:dyDescent="0.25">
      <c r="B2179" t="str">
        <f t="shared" si="36"/>
        <v>McIntosh</v>
      </c>
      <c r="C2179" t="s">
        <v>2188</v>
      </c>
      <c r="D2179">
        <v>20252</v>
      </c>
      <c r="E2179">
        <v>20252</v>
      </c>
      <c r="F2179">
        <v>20261</v>
      </c>
      <c r="G2179">
        <v>20260</v>
      </c>
      <c r="H2179">
        <v>20193</v>
      </c>
      <c r="I2179">
        <v>20109</v>
      </c>
      <c r="J2179">
        <v>19961</v>
      </c>
      <c r="K2179">
        <v>19816</v>
      </c>
      <c r="L2179">
        <v>19767</v>
      </c>
      <c r="M2179">
        <v>19735</v>
      </c>
      <c r="N2179">
        <v>19815</v>
      </c>
      <c r="O2179">
        <f>INDEX([1]Opioid_prescription_amounts!$C$2:$E$3144,MATCH(B2179,[1]Opioid_prescription_amounts!$C$2:$C$3144,0),2)</f>
        <v>1293.0999999999999</v>
      </c>
      <c r="P2179">
        <f>INDEX([1]Opioid_prescription_amounts!$C$2:$E$3144,MATCH(B2179,[1]Opioid_prescription_amounts!$C$2:$C$3144,0),3)</f>
        <v>867.5</v>
      </c>
      <c r="Q2179" t="s">
        <v>2188</v>
      </c>
    </row>
    <row r="2180" spans="2:17" x14ac:dyDescent="0.25">
      <c r="B2180" t="str">
        <f t="shared" ref="B2180:B2243" si="37">LEFT(C2180,(FIND("County",C2180)-2))</f>
        <v>Major</v>
      </c>
      <c r="C2180" t="s">
        <v>2189</v>
      </c>
      <c r="D2180">
        <v>7527</v>
      </c>
      <c r="E2180">
        <v>7527</v>
      </c>
      <c r="F2180">
        <v>7518</v>
      </c>
      <c r="G2180">
        <v>7635</v>
      </c>
      <c r="H2180">
        <v>7694</v>
      </c>
      <c r="I2180">
        <v>7704</v>
      </c>
      <c r="J2180">
        <v>7780</v>
      </c>
      <c r="K2180">
        <v>7759</v>
      </c>
      <c r="L2180">
        <v>7733</v>
      </c>
      <c r="M2180">
        <v>7674</v>
      </c>
      <c r="N2180">
        <v>7644</v>
      </c>
      <c r="O2180" t="str">
        <f>INDEX([1]Opioid_prescription_amounts!$C$2:$E$3144,MATCH(B2180,[1]Opioid_prescription_amounts!$C$2:$C$3144,0),2)</f>
        <v>N/A</v>
      </c>
      <c r="P2180">
        <f>INDEX([1]Opioid_prescription_amounts!$C$2:$E$3144,MATCH(B2180,[1]Opioid_prescription_amounts!$C$2:$C$3144,0),3)</f>
        <v>66.900000000000006</v>
      </c>
      <c r="Q2180" t="s">
        <v>2189</v>
      </c>
    </row>
    <row r="2181" spans="2:17" x14ac:dyDescent="0.25">
      <c r="B2181" t="str">
        <f t="shared" si="37"/>
        <v>Marshall</v>
      </c>
      <c r="C2181" t="s">
        <v>2190</v>
      </c>
      <c r="D2181">
        <v>15840</v>
      </c>
      <c r="E2181">
        <v>15836</v>
      </c>
      <c r="F2181">
        <v>15836</v>
      </c>
      <c r="G2181">
        <v>15946</v>
      </c>
      <c r="H2181">
        <v>16014</v>
      </c>
      <c r="I2181">
        <v>16059</v>
      </c>
      <c r="J2181">
        <v>16153</v>
      </c>
      <c r="K2181">
        <v>16260</v>
      </c>
      <c r="L2181">
        <v>16249</v>
      </c>
      <c r="M2181">
        <v>16413</v>
      </c>
      <c r="N2181">
        <v>16806</v>
      </c>
      <c r="O2181">
        <f>INDEX([1]Opioid_prescription_amounts!$C$2:$E$3144,MATCH(B2181,[1]Opioid_prescription_amounts!$C$2:$C$3144,0),2)</f>
        <v>1780.3</v>
      </c>
      <c r="P2181">
        <f>INDEX([1]Opioid_prescription_amounts!$C$2:$E$3144,MATCH(B2181,[1]Opioid_prescription_amounts!$C$2:$C$3144,0),3)</f>
        <v>1837.2</v>
      </c>
      <c r="Q2181" t="s">
        <v>2190</v>
      </c>
    </row>
    <row r="2182" spans="2:17" x14ac:dyDescent="0.25">
      <c r="B2182" t="str">
        <f t="shared" si="37"/>
        <v>Mayes</v>
      </c>
      <c r="C2182" t="s">
        <v>2191</v>
      </c>
      <c r="D2182">
        <v>41259</v>
      </c>
      <c r="E2182">
        <v>41263</v>
      </c>
      <c r="F2182">
        <v>41307</v>
      </c>
      <c r="G2182">
        <v>41315</v>
      </c>
      <c r="H2182">
        <v>41149</v>
      </c>
      <c r="I2182">
        <v>40959</v>
      </c>
      <c r="J2182">
        <v>40917</v>
      </c>
      <c r="K2182">
        <v>40885</v>
      </c>
      <c r="L2182">
        <v>41021</v>
      </c>
      <c r="M2182">
        <v>40969</v>
      </c>
      <c r="N2182">
        <v>41107</v>
      </c>
      <c r="O2182">
        <f>INDEX([1]Opioid_prescription_amounts!$C$2:$E$3144,MATCH(B2182,[1]Opioid_prescription_amounts!$C$2:$C$3144,0),2)</f>
        <v>439.2</v>
      </c>
      <c r="P2182">
        <f>INDEX([1]Opioid_prescription_amounts!$C$2:$E$3144,MATCH(B2182,[1]Opioid_prescription_amounts!$C$2:$C$3144,0),3)</f>
        <v>1054.7</v>
      </c>
      <c r="Q2182" t="s">
        <v>2191</v>
      </c>
    </row>
    <row r="2183" spans="2:17" x14ac:dyDescent="0.25">
      <c r="B2183" t="str">
        <f t="shared" si="37"/>
        <v>Murray</v>
      </c>
      <c r="C2183" t="s">
        <v>2192</v>
      </c>
      <c r="D2183">
        <v>13488</v>
      </c>
      <c r="E2183">
        <v>13488</v>
      </c>
      <c r="F2183">
        <v>13524</v>
      </c>
      <c r="G2183">
        <v>13594</v>
      </c>
      <c r="H2183">
        <v>13618</v>
      </c>
      <c r="I2183">
        <v>13681</v>
      </c>
      <c r="J2183">
        <v>13763</v>
      </c>
      <c r="K2183">
        <v>13852</v>
      </c>
      <c r="L2183">
        <v>13906</v>
      </c>
      <c r="M2183">
        <v>13899</v>
      </c>
      <c r="N2183">
        <v>13953</v>
      </c>
      <c r="O2183">
        <f>INDEX([1]Opioid_prescription_amounts!$C$2:$E$3144,MATCH(B2183,[1]Opioid_prescription_amounts!$C$2:$C$3144,0),2)</f>
        <v>737.1</v>
      </c>
      <c r="P2183">
        <f>INDEX([1]Opioid_prescription_amounts!$C$2:$E$3144,MATCH(B2183,[1]Opioid_prescription_amounts!$C$2:$C$3144,0),3)</f>
        <v>766.5</v>
      </c>
      <c r="Q2183" t="s">
        <v>2192</v>
      </c>
    </row>
    <row r="2184" spans="2:17" x14ac:dyDescent="0.25">
      <c r="B2184" t="str">
        <f t="shared" si="37"/>
        <v>Muskogee</v>
      </c>
      <c r="C2184" t="s">
        <v>2193</v>
      </c>
      <c r="D2184">
        <v>70990</v>
      </c>
      <c r="E2184">
        <v>70988</v>
      </c>
      <c r="F2184">
        <v>71118</v>
      </c>
      <c r="G2184">
        <v>70756</v>
      </c>
      <c r="H2184">
        <v>70542</v>
      </c>
      <c r="I2184">
        <v>70192</v>
      </c>
      <c r="J2184">
        <v>69743</v>
      </c>
      <c r="K2184">
        <v>69331</v>
      </c>
      <c r="L2184">
        <v>69026</v>
      </c>
      <c r="M2184">
        <v>68959</v>
      </c>
      <c r="N2184">
        <v>68362</v>
      </c>
      <c r="O2184">
        <f>INDEX([1]Opioid_prescription_amounts!$C$2:$E$3144,MATCH(B2184,[1]Opioid_prescription_amounts!$C$2:$C$3144,0),2)</f>
        <v>1168.5</v>
      </c>
      <c r="P2184">
        <f>INDEX([1]Opioid_prescription_amounts!$C$2:$E$3144,MATCH(B2184,[1]Opioid_prescription_amounts!$C$2:$C$3144,0),3)</f>
        <v>1378.2</v>
      </c>
      <c r="Q2184" t="s">
        <v>2193</v>
      </c>
    </row>
    <row r="2185" spans="2:17" x14ac:dyDescent="0.25">
      <c r="B2185" t="str">
        <f t="shared" si="37"/>
        <v>Noble</v>
      </c>
      <c r="C2185" t="s">
        <v>2194</v>
      </c>
      <c r="D2185">
        <v>11561</v>
      </c>
      <c r="E2185">
        <v>11561</v>
      </c>
      <c r="F2185">
        <v>11555</v>
      </c>
      <c r="G2185">
        <v>11566</v>
      </c>
      <c r="H2185">
        <v>11518</v>
      </c>
      <c r="I2185">
        <v>11408</v>
      </c>
      <c r="J2185">
        <v>11532</v>
      </c>
      <c r="K2185">
        <v>11534</v>
      </c>
      <c r="L2185">
        <v>11393</v>
      </c>
      <c r="M2185">
        <v>11306</v>
      </c>
      <c r="N2185">
        <v>11289</v>
      </c>
      <c r="O2185">
        <f>INDEX([1]Opioid_prescription_amounts!$C$2:$E$3144,MATCH(B2185,[1]Opioid_prescription_amounts!$C$2:$C$3144,0),2)</f>
        <v>755.2</v>
      </c>
      <c r="P2185">
        <f>INDEX([1]Opioid_prescription_amounts!$C$2:$E$3144,MATCH(B2185,[1]Opioid_prescription_amounts!$C$2:$C$3144,0),3)</f>
        <v>676.2</v>
      </c>
      <c r="Q2185" t="s">
        <v>2194</v>
      </c>
    </row>
    <row r="2186" spans="2:17" x14ac:dyDescent="0.25">
      <c r="B2186" t="str">
        <f t="shared" si="37"/>
        <v>Nowata</v>
      </c>
      <c r="C2186" t="s">
        <v>2195</v>
      </c>
      <c r="D2186">
        <v>10536</v>
      </c>
      <c r="E2186">
        <v>10536</v>
      </c>
      <c r="F2186">
        <v>10520</v>
      </c>
      <c r="G2186">
        <v>10610</v>
      </c>
      <c r="H2186">
        <v>10597</v>
      </c>
      <c r="I2186">
        <v>10543</v>
      </c>
      <c r="J2186">
        <v>10490</v>
      </c>
      <c r="K2186">
        <v>10507</v>
      </c>
      <c r="L2186">
        <v>10404</v>
      </c>
      <c r="M2186">
        <v>10297</v>
      </c>
      <c r="N2186">
        <v>10218</v>
      </c>
      <c r="O2186">
        <f>INDEX([1]Opioid_prescription_amounts!$C$2:$E$3144,MATCH(B2186,[1]Opioid_prescription_amounts!$C$2:$C$3144,0),2)</f>
        <v>744.5</v>
      </c>
      <c r="P2186">
        <f>INDEX([1]Opioid_prescription_amounts!$C$2:$E$3144,MATCH(B2186,[1]Opioid_prescription_amounts!$C$2:$C$3144,0),3)</f>
        <v>596.29999999999995</v>
      </c>
      <c r="Q2186" t="s">
        <v>2195</v>
      </c>
    </row>
    <row r="2187" spans="2:17" x14ac:dyDescent="0.25">
      <c r="B2187" t="str">
        <f t="shared" si="37"/>
        <v>Okfuskee</v>
      </c>
      <c r="C2187" t="s">
        <v>2196</v>
      </c>
      <c r="D2187">
        <v>12191</v>
      </c>
      <c r="E2187">
        <v>12191</v>
      </c>
      <c r="F2187">
        <v>12224</v>
      </c>
      <c r="G2187">
        <v>12327</v>
      </c>
      <c r="H2187">
        <v>12333</v>
      </c>
      <c r="I2187">
        <v>12296</v>
      </c>
      <c r="J2187">
        <v>12170</v>
      </c>
      <c r="K2187">
        <v>12116</v>
      </c>
      <c r="L2187">
        <v>12091</v>
      </c>
      <c r="M2187">
        <v>12098</v>
      </c>
      <c r="N2187">
        <v>12098</v>
      </c>
      <c r="O2187" t="str">
        <f>INDEX([1]Opioid_prescription_amounts!$C$2:$E$3144,MATCH(B2187,[1]Opioid_prescription_amounts!$C$2:$C$3144,0),2)</f>
        <v>N/A</v>
      </c>
      <c r="P2187">
        <f>INDEX([1]Opioid_prescription_amounts!$C$2:$E$3144,MATCH(B2187,[1]Opioid_prescription_amounts!$C$2:$C$3144,0),3)</f>
        <v>80.2</v>
      </c>
      <c r="Q2187" t="s">
        <v>2196</v>
      </c>
    </row>
    <row r="2188" spans="2:17" x14ac:dyDescent="0.25">
      <c r="B2188" t="str">
        <f t="shared" si="37"/>
        <v>Oklahoma</v>
      </c>
      <c r="C2188" t="s">
        <v>2197</v>
      </c>
      <c r="D2188">
        <v>718633</v>
      </c>
      <c r="E2188">
        <v>718377</v>
      </c>
      <c r="F2188">
        <v>720787</v>
      </c>
      <c r="G2188">
        <v>731010</v>
      </c>
      <c r="H2188">
        <v>743828</v>
      </c>
      <c r="I2188">
        <v>756636</v>
      </c>
      <c r="J2188">
        <v>767316</v>
      </c>
      <c r="K2188">
        <v>777829</v>
      </c>
      <c r="L2188">
        <v>785333</v>
      </c>
      <c r="M2188">
        <v>787197</v>
      </c>
      <c r="N2188">
        <v>792582</v>
      </c>
      <c r="O2188">
        <f>INDEX([1]Opioid_prescription_amounts!$C$2:$E$3144,MATCH(B2188,[1]Opioid_prescription_amounts!$C$2:$C$3144,0),2)</f>
        <v>1435.1</v>
      </c>
      <c r="P2188">
        <f>INDEX([1]Opioid_prescription_amounts!$C$2:$E$3144,MATCH(B2188,[1]Opioid_prescription_amounts!$C$2:$C$3144,0),3)</f>
        <v>1161.3</v>
      </c>
      <c r="Q2188" t="s">
        <v>2197</v>
      </c>
    </row>
    <row r="2189" spans="2:17" x14ac:dyDescent="0.25">
      <c r="B2189" t="str">
        <f t="shared" si="37"/>
        <v>Okmulgee</v>
      </c>
      <c r="C2189" t="s">
        <v>2198</v>
      </c>
      <c r="D2189">
        <v>40069</v>
      </c>
      <c r="E2189">
        <v>40069</v>
      </c>
      <c r="F2189">
        <v>40082</v>
      </c>
      <c r="G2189">
        <v>39783</v>
      </c>
      <c r="H2189">
        <v>39565</v>
      </c>
      <c r="I2189">
        <v>39413</v>
      </c>
      <c r="J2189">
        <v>39097</v>
      </c>
      <c r="K2189">
        <v>39079</v>
      </c>
      <c r="L2189">
        <v>39088</v>
      </c>
      <c r="M2189">
        <v>38848</v>
      </c>
      <c r="N2189">
        <v>38335</v>
      </c>
      <c r="O2189">
        <f>INDEX([1]Opioid_prescription_amounts!$C$2:$E$3144,MATCH(B2189,[1]Opioid_prescription_amounts!$C$2:$C$3144,0),2)</f>
        <v>1368.2</v>
      </c>
      <c r="P2189">
        <f>INDEX([1]Opioid_prescription_amounts!$C$2:$E$3144,MATCH(B2189,[1]Opioid_prescription_amounts!$C$2:$C$3144,0),3)</f>
        <v>1051.9000000000001</v>
      </c>
      <c r="Q2189" t="s">
        <v>2198</v>
      </c>
    </row>
    <row r="2190" spans="2:17" x14ac:dyDescent="0.25">
      <c r="B2190" t="str">
        <f t="shared" si="37"/>
        <v>Osage</v>
      </c>
      <c r="C2190" t="s">
        <v>2199</v>
      </c>
      <c r="D2190">
        <v>47472</v>
      </c>
      <c r="E2190">
        <v>47476</v>
      </c>
      <c r="F2190">
        <v>47502</v>
      </c>
      <c r="G2190">
        <v>47783</v>
      </c>
      <c r="H2190">
        <v>47463</v>
      </c>
      <c r="I2190">
        <v>47394</v>
      </c>
      <c r="J2190">
        <v>47494</v>
      </c>
      <c r="K2190">
        <v>47342</v>
      </c>
      <c r="L2190">
        <v>47378</v>
      </c>
      <c r="M2190">
        <v>47328</v>
      </c>
      <c r="N2190">
        <v>47014</v>
      </c>
      <c r="O2190" t="str">
        <f>INDEX([1]Opioid_prescription_amounts!$C$2:$E$3144,MATCH(B2190,[1]Opioid_prescription_amounts!$C$2:$C$3144,0),2)</f>
        <v>N/A</v>
      </c>
      <c r="P2190">
        <f>INDEX([1]Opioid_prescription_amounts!$C$2:$E$3144,MATCH(B2190,[1]Opioid_prescription_amounts!$C$2:$C$3144,0),3)</f>
        <v>29.5</v>
      </c>
      <c r="Q2190" t="s">
        <v>2199</v>
      </c>
    </row>
    <row r="2191" spans="2:17" x14ac:dyDescent="0.25">
      <c r="B2191" t="str">
        <f t="shared" si="37"/>
        <v>Ottawa</v>
      </c>
      <c r="C2191" t="s">
        <v>2200</v>
      </c>
      <c r="D2191">
        <v>31848</v>
      </c>
      <c r="E2191">
        <v>31848</v>
      </c>
      <c r="F2191">
        <v>31856</v>
      </c>
      <c r="G2191">
        <v>31856</v>
      </c>
      <c r="H2191">
        <v>32140</v>
      </c>
      <c r="I2191">
        <v>32130</v>
      </c>
      <c r="J2191">
        <v>31905</v>
      </c>
      <c r="K2191">
        <v>31845</v>
      </c>
      <c r="L2191">
        <v>31578</v>
      </c>
      <c r="M2191">
        <v>31325</v>
      </c>
      <c r="N2191">
        <v>31175</v>
      </c>
      <c r="O2191" t="str">
        <f>INDEX([1]Opioid_prescription_amounts!$C$2:$E$3144,MATCH(B2191,[1]Opioid_prescription_amounts!$C$2:$C$3144,0),2)</f>
        <v>N/A</v>
      </c>
      <c r="P2191">
        <f>INDEX([1]Opioid_prescription_amounts!$C$2:$E$3144,MATCH(B2191,[1]Opioid_prescription_amounts!$C$2:$C$3144,0),3)</f>
        <v>32</v>
      </c>
      <c r="Q2191" t="s">
        <v>2200</v>
      </c>
    </row>
    <row r="2192" spans="2:17" x14ac:dyDescent="0.25">
      <c r="B2192" t="str">
        <f t="shared" si="37"/>
        <v>Pawnee</v>
      </c>
      <c r="C2192" t="s">
        <v>2201</v>
      </c>
      <c r="D2192">
        <v>16577</v>
      </c>
      <c r="E2192">
        <v>16579</v>
      </c>
      <c r="F2192">
        <v>16598</v>
      </c>
      <c r="G2192">
        <v>16737</v>
      </c>
      <c r="H2192">
        <v>16452</v>
      </c>
      <c r="I2192">
        <v>16464</v>
      </c>
      <c r="J2192">
        <v>16363</v>
      </c>
      <c r="K2192">
        <v>16448</v>
      </c>
      <c r="L2192">
        <v>16488</v>
      </c>
      <c r="M2192">
        <v>16451</v>
      </c>
      <c r="N2192">
        <v>16390</v>
      </c>
      <c r="O2192">
        <f>INDEX([1]Opioid_prescription_amounts!$C$2:$E$3144,MATCH(B2192,[1]Opioid_prescription_amounts!$C$2:$C$3144,0),2)</f>
        <v>427.9</v>
      </c>
      <c r="P2192">
        <f>INDEX([1]Opioid_prescription_amounts!$C$2:$E$3144,MATCH(B2192,[1]Opioid_prescription_amounts!$C$2:$C$3144,0),3)</f>
        <v>603.1</v>
      </c>
      <c r="Q2192" t="s">
        <v>2201</v>
      </c>
    </row>
    <row r="2193" spans="2:17" x14ac:dyDescent="0.25">
      <c r="B2193" t="str">
        <f t="shared" si="37"/>
        <v>Payne</v>
      </c>
      <c r="C2193" t="s">
        <v>2202</v>
      </c>
      <c r="D2193">
        <v>77350</v>
      </c>
      <c r="E2193">
        <v>77350</v>
      </c>
      <c r="F2193">
        <v>77399</v>
      </c>
      <c r="G2193">
        <v>78223</v>
      </c>
      <c r="H2193">
        <v>78724</v>
      </c>
      <c r="I2193">
        <v>79703</v>
      </c>
      <c r="J2193">
        <v>80531</v>
      </c>
      <c r="K2193">
        <v>81324</v>
      </c>
      <c r="L2193">
        <v>81799</v>
      </c>
      <c r="M2193">
        <v>81867</v>
      </c>
      <c r="N2193">
        <v>82040</v>
      </c>
      <c r="O2193">
        <f>INDEX([1]Opioid_prescription_amounts!$C$2:$E$3144,MATCH(B2193,[1]Opioid_prescription_amounts!$C$2:$C$3144,0),2)</f>
        <v>1009.1</v>
      </c>
      <c r="P2193">
        <f>INDEX([1]Opioid_prescription_amounts!$C$2:$E$3144,MATCH(B2193,[1]Opioid_prescription_amounts!$C$2:$C$3144,0),3)</f>
        <v>1138.2</v>
      </c>
      <c r="Q2193" t="s">
        <v>2202</v>
      </c>
    </row>
    <row r="2194" spans="2:17" x14ac:dyDescent="0.25">
      <c r="B2194" t="str">
        <f t="shared" si="37"/>
        <v>Pittsburg</v>
      </c>
      <c r="C2194" t="s">
        <v>2203</v>
      </c>
      <c r="D2194">
        <v>45837</v>
      </c>
      <c r="E2194">
        <v>45837</v>
      </c>
      <c r="F2194">
        <v>45783</v>
      </c>
      <c r="G2194">
        <v>45696</v>
      </c>
      <c r="H2194">
        <v>45521</v>
      </c>
      <c r="I2194">
        <v>45254</v>
      </c>
      <c r="J2194">
        <v>44835</v>
      </c>
      <c r="K2194">
        <v>44711</v>
      </c>
      <c r="L2194">
        <v>44341</v>
      </c>
      <c r="M2194">
        <v>44145</v>
      </c>
      <c r="N2194">
        <v>43877</v>
      </c>
      <c r="O2194">
        <f>INDEX([1]Opioid_prescription_amounts!$C$2:$E$3144,MATCH(B2194,[1]Opioid_prescription_amounts!$C$2:$C$3144,0),2)</f>
        <v>2037.3</v>
      </c>
      <c r="P2194">
        <f>INDEX([1]Opioid_prescription_amounts!$C$2:$E$3144,MATCH(B2194,[1]Opioid_prescription_amounts!$C$2:$C$3144,0),3)</f>
        <v>1859.6</v>
      </c>
      <c r="Q2194" t="s">
        <v>2203</v>
      </c>
    </row>
    <row r="2195" spans="2:17" x14ac:dyDescent="0.25">
      <c r="B2195" t="str">
        <f t="shared" si="37"/>
        <v>Pontotoc</v>
      </c>
      <c r="C2195" t="s">
        <v>2204</v>
      </c>
      <c r="D2195">
        <v>37492</v>
      </c>
      <c r="E2195">
        <v>37490</v>
      </c>
      <c r="F2195">
        <v>37599</v>
      </c>
      <c r="G2195">
        <v>37760</v>
      </c>
      <c r="H2195">
        <v>38080</v>
      </c>
      <c r="I2195">
        <v>38178</v>
      </c>
      <c r="J2195">
        <v>38308</v>
      </c>
      <c r="K2195">
        <v>38354</v>
      </c>
      <c r="L2195">
        <v>38525</v>
      </c>
      <c r="M2195">
        <v>38354</v>
      </c>
      <c r="N2195">
        <v>38247</v>
      </c>
      <c r="O2195">
        <f>INDEX([1]Opioid_prescription_amounts!$C$2:$E$3144,MATCH(B2195,[1]Opioid_prescription_amounts!$C$2:$C$3144,0),2)</f>
        <v>674.6</v>
      </c>
      <c r="P2195">
        <f>INDEX([1]Opioid_prescription_amounts!$C$2:$E$3144,MATCH(B2195,[1]Opioid_prescription_amounts!$C$2:$C$3144,0),3)</f>
        <v>602</v>
      </c>
      <c r="Q2195" t="s">
        <v>2204</v>
      </c>
    </row>
    <row r="2196" spans="2:17" x14ac:dyDescent="0.25">
      <c r="B2196" t="str">
        <f t="shared" si="37"/>
        <v>Pottawatomie</v>
      </c>
      <c r="C2196" t="s">
        <v>2205</v>
      </c>
      <c r="D2196">
        <v>69442</v>
      </c>
      <c r="E2196">
        <v>69443</v>
      </c>
      <c r="F2196">
        <v>69633</v>
      </c>
      <c r="G2196">
        <v>70045</v>
      </c>
      <c r="H2196">
        <v>70514</v>
      </c>
      <c r="I2196">
        <v>70907</v>
      </c>
      <c r="J2196">
        <v>71539</v>
      </c>
      <c r="K2196">
        <v>71495</v>
      </c>
      <c r="L2196">
        <v>72041</v>
      </c>
      <c r="M2196">
        <v>72248</v>
      </c>
      <c r="N2196">
        <v>72679</v>
      </c>
      <c r="O2196" t="str">
        <f>INDEX([1]Opioid_prescription_amounts!$C$2:$E$3144,MATCH(B2196,[1]Opioid_prescription_amounts!$C$2:$C$3144,0),2)</f>
        <v>N/A</v>
      </c>
      <c r="P2196">
        <f>INDEX([1]Opioid_prescription_amounts!$C$2:$E$3144,MATCH(B2196,[1]Opioid_prescription_amounts!$C$2:$C$3144,0),3)</f>
        <v>21.6</v>
      </c>
      <c r="Q2196" t="s">
        <v>2205</v>
      </c>
    </row>
    <row r="2197" spans="2:17" x14ac:dyDescent="0.25">
      <c r="B2197" t="str">
        <f t="shared" si="37"/>
        <v>Pushmataha</v>
      </c>
      <c r="C2197" t="s">
        <v>2206</v>
      </c>
      <c r="D2197">
        <v>11572</v>
      </c>
      <c r="E2197">
        <v>11578</v>
      </c>
      <c r="F2197">
        <v>11592</v>
      </c>
      <c r="G2197">
        <v>11406</v>
      </c>
      <c r="H2197">
        <v>11239</v>
      </c>
      <c r="I2197">
        <v>11190</v>
      </c>
      <c r="J2197">
        <v>11103</v>
      </c>
      <c r="K2197">
        <v>11144</v>
      </c>
      <c r="L2197">
        <v>11050</v>
      </c>
      <c r="M2197">
        <v>11117</v>
      </c>
      <c r="N2197">
        <v>11179</v>
      </c>
      <c r="O2197" t="str">
        <f>INDEX([1]Opioid_prescription_amounts!$C$2:$E$3144,MATCH(B2197,[1]Opioid_prescription_amounts!$C$2:$C$3144,0),2)</f>
        <v>N/A</v>
      </c>
      <c r="P2197">
        <f>INDEX([1]Opioid_prescription_amounts!$C$2:$E$3144,MATCH(B2197,[1]Opioid_prescription_amounts!$C$2:$C$3144,0),3)</f>
        <v>72.8</v>
      </c>
      <c r="Q2197" t="s">
        <v>2206</v>
      </c>
    </row>
    <row r="2198" spans="2:17" x14ac:dyDescent="0.25">
      <c r="B2198" t="str">
        <f t="shared" si="37"/>
        <v>Roger Mills</v>
      </c>
      <c r="C2198" t="s">
        <v>2207</v>
      </c>
      <c r="D2198">
        <v>3647</v>
      </c>
      <c r="E2198">
        <v>3647</v>
      </c>
      <c r="F2198">
        <v>3648</v>
      </c>
      <c r="G2198">
        <v>3759</v>
      </c>
      <c r="H2198">
        <v>3765</v>
      </c>
      <c r="I2198">
        <v>3731</v>
      </c>
      <c r="J2198">
        <v>3760</v>
      </c>
      <c r="K2198">
        <v>3776</v>
      </c>
      <c r="L2198">
        <v>3675</v>
      </c>
      <c r="M2198">
        <v>3671</v>
      </c>
      <c r="N2198">
        <v>3656</v>
      </c>
      <c r="O2198" t="str">
        <f>INDEX([1]Opioid_prescription_amounts!$C$2:$E$3144,MATCH(B2198,[1]Opioid_prescription_amounts!$C$2:$C$3144,0),2)</f>
        <v>N/A</v>
      </c>
      <c r="P2198">
        <f>INDEX([1]Opioid_prescription_amounts!$C$2:$E$3144,MATCH(B2198,[1]Opioid_prescription_amounts!$C$2:$C$3144,0),3)</f>
        <v>18.5</v>
      </c>
      <c r="Q2198" t="s">
        <v>2207</v>
      </c>
    </row>
    <row r="2199" spans="2:17" x14ac:dyDescent="0.25">
      <c r="B2199" t="str">
        <f t="shared" si="37"/>
        <v>Rogers</v>
      </c>
      <c r="C2199" t="s">
        <v>2208</v>
      </c>
      <c r="D2199">
        <v>86905</v>
      </c>
      <c r="E2199">
        <v>86918</v>
      </c>
      <c r="F2199">
        <v>87000</v>
      </c>
      <c r="G2199">
        <v>87554</v>
      </c>
      <c r="H2199">
        <v>88120</v>
      </c>
      <c r="I2199">
        <v>88752</v>
      </c>
      <c r="J2199">
        <v>89397</v>
      </c>
      <c r="K2199">
        <v>90144</v>
      </c>
      <c r="L2199">
        <v>91068</v>
      </c>
      <c r="M2199">
        <v>91479</v>
      </c>
      <c r="N2199">
        <v>91984</v>
      </c>
      <c r="O2199">
        <f>INDEX([1]Opioid_prescription_amounts!$C$2:$E$3144,MATCH(B2199,[1]Opioid_prescription_amounts!$C$2:$C$3144,0),2)</f>
        <v>1325.4</v>
      </c>
      <c r="P2199">
        <f>INDEX([1]Opioid_prescription_amounts!$C$2:$E$3144,MATCH(B2199,[1]Opioid_prescription_amounts!$C$2:$C$3144,0),3)</f>
        <v>1336</v>
      </c>
      <c r="Q2199" t="s">
        <v>2208</v>
      </c>
    </row>
    <row r="2200" spans="2:17" x14ac:dyDescent="0.25">
      <c r="B2200" t="str">
        <f t="shared" si="37"/>
        <v>Seminole</v>
      </c>
      <c r="C2200" t="s">
        <v>2209</v>
      </c>
      <c r="D2200">
        <v>25482</v>
      </c>
      <c r="E2200">
        <v>25482</v>
      </c>
      <c r="F2200">
        <v>25482</v>
      </c>
      <c r="G2200">
        <v>25445</v>
      </c>
      <c r="H2200">
        <v>25392</v>
      </c>
      <c r="I2200">
        <v>25444</v>
      </c>
      <c r="J2200">
        <v>25361</v>
      </c>
      <c r="K2200">
        <v>25401</v>
      </c>
      <c r="L2200">
        <v>25137</v>
      </c>
      <c r="M2200">
        <v>24880</v>
      </c>
      <c r="N2200">
        <v>24578</v>
      </c>
      <c r="O2200">
        <f>INDEX([1]Opioid_prescription_amounts!$C$2:$E$3144,MATCH(B2200,[1]Opioid_prescription_amounts!$C$2:$C$3144,0),2)</f>
        <v>1686.5</v>
      </c>
      <c r="P2200">
        <f>INDEX([1]Opioid_prescription_amounts!$C$2:$E$3144,MATCH(B2200,[1]Opioid_prescription_amounts!$C$2:$C$3144,0),3)</f>
        <v>446.2</v>
      </c>
      <c r="Q2200" t="s">
        <v>2209</v>
      </c>
    </row>
    <row r="2201" spans="2:17" x14ac:dyDescent="0.25">
      <c r="B2201" t="str">
        <f t="shared" si="37"/>
        <v>Sequoyah</v>
      </c>
      <c r="C2201" t="s">
        <v>2210</v>
      </c>
      <c r="D2201">
        <v>42391</v>
      </c>
      <c r="E2201">
        <v>42439</v>
      </c>
      <c r="F2201">
        <v>42465</v>
      </c>
      <c r="G2201">
        <v>42154</v>
      </c>
      <c r="H2201">
        <v>41637</v>
      </c>
      <c r="I2201">
        <v>41410</v>
      </c>
      <c r="J2201">
        <v>41453</v>
      </c>
      <c r="K2201">
        <v>41374</v>
      </c>
      <c r="L2201">
        <v>41453</v>
      </c>
      <c r="M2201">
        <v>41334</v>
      </c>
      <c r="N2201">
        <v>41179</v>
      </c>
      <c r="O2201">
        <f>INDEX([1]Opioid_prescription_amounts!$C$2:$E$3144,MATCH(B2201,[1]Opioid_prescription_amounts!$C$2:$C$3144,0),2)</f>
        <v>796.5</v>
      </c>
      <c r="P2201">
        <f>INDEX([1]Opioid_prescription_amounts!$C$2:$E$3144,MATCH(B2201,[1]Opioid_prescription_amounts!$C$2:$C$3144,0),3)</f>
        <v>1188.5999999999999</v>
      </c>
      <c r="Q2201" t="s">
        <v>2210</v>
      </c>
    </row>
    <row r="2202" spans="2:17" x14ac:dyDescent="0.25">
      <c r="B2202" t="str">
        <f t="shared" si="37"/>
        <v>Stephens</v>
      </c>
      <c r="C2202" t="s">
        <v>2211</v>
      </c>
      <c r="D2202">
        <v>45048</v>
      </c>
      <c r="E2202">
        <v>45048</v>
      </c>
      <c r="F2202">
        <v>45103</v>
      </c>
      <c r="G2202">
        <v>45117</v>
      </c>
      <c r="H2202">
        <v>44904</v>
      </c>
      <c r="I2202">
        <v>45006</v>
      </c>
      <c r="J2202">
        <v>44593</v>
      </c>
      <c r="K2202">
        <v>44607</v>
      </c>
      <c r="L2202">
        <v>44037</v>
      </c>
      <c r="M2202">
        <v>43411</v>
      </c>
      <c r="N2202">
        <v>43265</v>
      </c>
      <c r="O2202">
        <f>INDEX([1]Opioid_prescription_amounts!$C$2:$E$3144,MATCH(B2202,[1]Opioid_prescription_amounts!$C$2:$C$3144,0),2)</f>
        <v>1743.3</v>
      </c>
      <c r="P2202">
        <f>INDEX([1]Opioid_prescription_amounts!$C$2:$E$3144,MATCH(B2202,[1]Opioid_prescription_amounts!$C$2:$C$3144,0),3)</f>
        <v>1702.1</v>
      </c>
      <c r="Q2202" t="s">
        <v>2211</v>
      </c>
    </row>
    <row r="2203" spans="2:17" x14ac:dyDescent="0.25">
      <c r="B2203" t="str">
        <f t="shared" si="37"/>
        <v>Texas</v>
      </c>
      <c r="C2203" t="s">
        <v>2212</v>
      </c>
      <c r="D2203">
        <v>20640</v>
      </c>
      <c r="E2203">
        <v>20640</v>
      </c>
      <c r="F2203">
        <v>20813</v>
      </c>
      <c r="G2203">
        <v>21245</v>
      </c>
      <c r="H2203">
        <v>21556</v>
      </c>
      <c r="I2203">
        <v>22022</v>
      </c>
      <c r="J2203">
        <v>21733</v>
      </c>
      <c r="K2203">
        <v>21439</v>
      </c>
      <c r="L2203">
        <v>21121</v>
      </c>
      <c r="M2203">
        <v>20856</v>
      </c>
      <c r="N2203">
        <v>20455</v>
      </c>
      <c r="O2203">
        <f>INDEX([1]Opioid_prescription_amounts!$C$2:$E$3144,MATCH(B2203,[1]Opioid_prescription_amounts!$C$2:$C$3144,0),2)</f>
        <v>464.7</v>
      </c>
      <c r="P2203">
        <f>INDEX([1]Opioid_prescription_amounts!$C$2:$E$3144,MATCH(B2203,[1]Opioid_prescription_amounts!$C$2:$C$3144,0),3)</f>
        <v>635.1</v>
      </c>
      <c r="Q2203" t="s">
        <v>2212</v>
      </c>
    </row>
    <row r="2204" spans="2:17" x14ac:dyDescent="0.25">
      <c r="B2204" t="str">
        <f t="shared" si="37"/>
        <v>Tillman</v>
      </c>
      <c r="C2204" t="s">
        <v>2213</v>
      </c>
      <c r="D2204">
        <v>7992</v>
      </c>
      <c r="E2204">
        <v>7991</v>
      </c>
      <c r="F2204">
        <v>8000</v>
      </c>
      <c r="G2204">
        <v>8012</v>
      </c>
      <c r="H2204">
        <v>7838</v>
      </c>
      <c r="I2204">
        <v>7737</v>
      </c>
      <c r="J2204">
        <v>7684</v>
      </c>
      <c r="K2204">
        <v>7584</v>
      </c>
      <c r="L2204">
        <v>7534</v>
      </c>
      <c r="M2204">
        <v>7425</v>
      </c>
      <c r="N2204">
        <v>7348</v>
      </c>
      <c r="O2204">
        <f>INDEX([1]Opioid_prescription_amounts!$C$2:$E$3144,MATCH(B2204,[1]Opioid_prescription_amounts!$C$2:$C$3144,0),2)</f>
        <v>556.6</v>
      </c>
      <c r="P2204">
        <f>INDEX([1]Opioid_prescription_amounts!$C$2:$E$3144,MATCH(B2204,[1]Opioid_prescription_amounts!$C$2:$C$3144,0),3)</f>
        <v>1146</v>
      </c>
      <c r="Q2204" t="s">
        <v>2213</v>
      </c>
    </row>
    <row r="2205" spans="2:17" x14ac:dyDescent="0.25">
      <c r="B2205" t="str">
        <f t="shared" si="37"/>
        <v>Tulsa</v>
      </c>
      <c r="C2205" t="s">
        <v>2214</v>
      </c>
      <c r="D2205">
        <v>603403</v>
      </c>
      <c r="E2205">
        <v>603437</v>
      </c>
      <c r="F2205">
        <v>605008</v>
      </c>
      <c r="G2205">
        <v>609392</v>
      </c>
      <c r="H2205">
        <v>615594</v>
      </c>
      <c r="I2205">
        <v>624173</v>
      </c>
      <c r="J2205">
        <v>631441</v>
      </c>
      <c r="K2205">
        <v>640979</v>
      </c>
      <c r="L2205">
        <v>646396</v>
      </c>
      <c r="M2205">
        <v>646727</v>
      </c>
      <c r="N2205">
        <v>648360</v>
      </c>
      <c r="O2205">
        <f>INDEX([1]Opioid_prescription_amounts!$C$2:$E$3144,MATCH(B2205,[1]Opioid_prescription_amounts!$C$2:$C$3144,0),2)</f>
        <v>1455</v>
      </c>
      <c r="P2205">
        <f>INDEX([1]Opioid_prescription_amounts!$C$2:$E$3144,MATCH(B2205,[1]Opioid_prescription_amounts!$C$2:$C$3144,0),3)</f>
        <v>1338.9</v>
      </c>
      <c r="Q2205" t="s">
        <v>2214</v>
      </c>
    </row>
    <row r="2206" spans="2:17" x14ac:dyDescent="0.25">
      <c r="B2206" t="str">
        <f t="shared" si="37"/>
        <v>Wagoner</v>
      </c>
      <c r="C2206" t="s">
        <v>2215</v>
      </c>
      <c r="D2206">
        <v>73085</v>
      </c>
      <c r="E2206">
        <v>73082</v>
      </c>
      <c r="F2206">
        <v>73426</v>
      </c>
      <c r="G2206">
        <v>74032</v>
      </c>
      <c r="H2206">
        <v>74992</v>
      </c>
      <c r="I2206">
        <v>75660</v>
      </c>
      <c r="J2206">
        <v>75663</v>
      </c>
      <c r="K2206">
        <v>76770</v>
      </c>
      <c r="L2206">
        <v>77706</v>
      </c>
      <c r="M2206">
        <v>79003</v>
      </c>
      <c r="N2206">
        <v>80110</v>
      </c>
      <c r="O2206">
        <f>INDEX([1]Opioid_prescription_amounts!$C$2:$E$3144,MATCH(B2206,[1]Opioid_prescription_amounts!$C$2:$C$3144,0),2)</f>
        <v>604.6</v>
      </c>
      <c r="P2206">
        <f>INDEX([1]Opioid_prescription_amounts!$C$2:$E$3144,MATCH(B2206,[1]Opioid_prescription_amounts!$C$2:$C$3144,0),3)</f>
        <v>707.1</v>
      </c>
      <c r="Q2206" t="s">
        <v>2215</v>
      </c>
    </row>
    <row r="2207" spans="2:17" x14ac:dyDescent="0.25">
      <c r="B2207" t="str">
        <f t="shared" si="37"/>
        <v>Washington</v>
      </c>
      <c r="C2207" t="s">
        <v>2216</v>
      </c>
      <c r="D2207">
        <v>50976</v>
      </c>
      <c r="E2207">
        <v>50977</v>
      </c>
      <c r="F2207">
        <v>51065</v>
      </c>
      <c r="G2207">
        <v>51359</v>
      </c>
      <c r="H2207">
        <v>51631</v>
      </c>
      <c r="I2207">
        <v>51653</v>
      </c>
      <c r="J2207">
        <v>52006</v>
      </c>
      <c r="K2207">
        <v>52106</v>
      </c>
      <c r="L2207">
        <v>52036</v>
      </c>
      <c r="M2207">
        <v>52016</v>
      </c>
      <c r="N2207">
        <v>51843</v>
      </c>
      <c r="O2207">
        <f>INDEX([1]Opioid_prescription_amounts!$C$2:$E$3144,MATCH(B2207,[1]Opioid_prescription_amounts!$C$2:$C$3144,0),2)</f>
        <v>236.6</v>
      </c>
      <c r="P2207">
        <f>INDEX([1]Opioid_prescription_amounts!$C$2:$E$3144,MATCH(B2207,[1]Opioid_prescription_amounts!$C$2:$C$3144,0),3)</f>
        <v>358.7</v>
      </c>
      <c r="Q2207" t="s">
        <v>2216</v>
      </c>
    </row>
    <row r="2208" spans="2:17" x14ac:dyDescent="0.25">
      <c r="B2208" t="str">
        <f t="shared" si="37"/>
        <v>Washita</v>
      </c>
      <c r="C2208" t="s">
        <v>2217</v>
      </c>
      <c r="D2208">
        <v>11629</v>
      </c>
      <c r="E2208">
        <v>11629</v>
      </c>
      <c r="F2208">
        <v>11612</v>
      </c>
      <c r="G2208">
        <v>11613</v>
      </c>
      <c r="H2208">
        <v>11647</v>
      </c>
      <c r="I2208">
        <v>11768</v>
      </c>
      <c r="J2208">
        <v>11627</v>
      </c>
      <c r="K2208">
        <v>11756</v>
      </c>
      <c r="L2208">
        <v>11498</v>
      </c>
      <c r="M2208">
        <v>11152</v>
      </c>
      <c r="N2208">
        <v>11127</v>
      </c>
      <c r="O2208" t="str">
        <f>INDEX([1]Opioid_prescription_amounts!$C$2:$E$3144,MATCH(B2208,[1]Opioid_prescription_amounts!$C$2:$C$3144,0),2)</f>
        <v>N/A</v>
      </c>
      <c r="P2208">
        <f>INDEX([1]Opioid_prescription_amounts!$C$2:$E$3144,MATCH(B2208,[1]Opioid_prescription_amounts!$C$2:$C$3144,0),3)</f>
        <v>26.9</v>
      </c>
      <c r="Q2208" t="s">
        <v>2217</v>
      </c>
    </row>
    <row r="2209" spans="2:17" x14ac:dyDescent="0.25">
      <c r="B2209" t="str">
        <f t="shared" si="37"/>
        <v>Woods</v>
      </c>
      <c r="C2209" t="s">
        <v>2218</v>
      </c>
      <c r="D2209">
        <v>8878</v>
      </c>
      <c r="E2209">
        <v>8878</v>
      </c>
      <c r="F2209">
        <v>8902</v>
      </c>
      <c r="G2209">
        <v>8781</v>
      </c>
      <c r="H2209">
        <v>8838</v>
      </c>
      <c r="I2209">
        <v>8986</v>
      </c>
      <c r="J2209">
        <v>9236</v>
      </c>
      <c r="K2209">
        <v>9293</v>
      </c>
      <c r="L2209">
        <v>9147</v>
      </c>
      <c r="M2209">
        <v>9064</v>
      </c>
      <c r="N2209">
        <v>8897</v>
      </c>
      <c r="O2209">
        <f>INDEX([1]Opioid_prescription_amounts!$C$2:$E$3144,MATCH(B2209,[1]Opioid_prescription_amounts!$C$2:$C$3144,0),2)</f>
        <v>486.3</v>
      </c>
      <c r="P2209">
        <f>INDEX([1]Opioid_prescription_amounts!$C$2:$E$3144,MATCH(B2209,[1]Opioid_prescription_amounts!$C$2:$C$3144,0),3)</f>
        <v>341.9</v>
      </c>
      <c r="Q2209" t="s">
        <v>2218</v>
      </c>
    </row>
    <row r="2210" spans="2:17" x14ac:dyDescent="0.25">
      <c r="B2210" t="str">
        <f t="shared" si="37"/>
        <v>Woodward</v>
      </c>
      <c r="C2210" t="s">
        <v>2219</v>
      </c>
      <c r="D2210">
        <v>20081</v>
      </c>
      <c r="E2210">
        <v>20081</v>
      </c>
      <c r="F2210">
        <v>19995</v>
      </c>
      <c r="G2210">
        <v>20107</v>
      </c>
      <c r="H2210">
        <v>20669</v>
      </c>
      <c r="I2210">
        <v>21241</v>
      </c>
      <c r="J2210">
        <v>21536</v>
      </c>
      <c r="K2210">
        <v>21609</v>
      </c>
      <c r="L2210">
        <v>20970</v>
      </c>
      <c r="M2210">
        <v>20497</v>
      </c>
      <c r="N2210">
        <v>20222</v>
      </c>
      <c r="O2210">
        <f>INDEX([1]Opioid_prescription_amounts!$C$2:$E$3144,MATCH(B2210,[1]Opioid_prescription_amounts!$C$2:$C$3144,0),2)</f>
        <v>811.2</v>
      </c>
      <c r="P2210">
        <f>INDEX([1]Opioid_prescription_amounts!$C$2:$E$3144,MATCH(B2210,[1]Opioid_prescription_amounts!$C$2:$C$3144,0),3)</f>
        <v>895.2</v>
      </c>
      <c r="Q2210" t="s">
        <v>2219</v>
      </c>
    </row>
    <row r="2211" spans="2:17" x14ac:dyDescent="0.25">
      <c r="B2211" t="str">
        <f t="shared" si="37"/>
        <v>Baker</v>
      </c>
      <c r="C2211" t="s">
        <v>2220</v>
      </c>
      <c r="D2211">
        <v>16134</v>
      </c>
      <c r="E2211">
        <v>16131</v>
      </c>
      <c r="F2211">
        <v>16108</v>
      </c>
      <c r="G2211">
        <v>16058</v>
      </c>
      <c r="H2211">
        <v>15990</v>
      </c>
      <c r="I2211">
        <v>16015</v>
      </c>
      <c r="J2211">
        <v>16012</v>
      </c>
      <c r="K2211">
        <v>15873</v>
      </c>
      <c r="L2211">
        <v>15951</v>
      </c>
      <c r="M2211">
        <v>16079</v>
      </c>
      <c r="N2211">
        <v>16006</v>
      </c>
      <c r="O2211">
        <f>INDEX([1]Opioid_prescription_amounts!$C$2:$E$3144,MATCH(B2211,[1]Opioid_prescription_amounts!$C$2:$C$3144,0),2)</f>
        <v>1931.3</v>
      </c>
      <c r="P2211">
        <f>INDEX([1]Opioid_prescription_amounts!$C$2:$E$3144,MATCH(B2211,[1]Opioid_prescription_amounts!$C$2:$C$3144,0),3)</f>
        <v>1309.8</v>
      </c>
      <c r="Q2211" t="s">
        <v>2220</v>
      </c>
    </row>
    <row r="2212" spans="2:17" x14ac:dyDescent="0.25">
      <c r="B2212" t="str">
        <f t="shared" si="37"/>
        <v>Benton</v>
      </c>
      <c r="C2212" t="s">
        <v>2221</v>
      </c>
      <c r="D2212">
        <v>85579</v>
      </c>
      <c r="E2212">
        <v>85582</v>
      </c>
      <c r="F2212">
        <v>85574</v>
      </c>
      <c r="G2212">
        <v>86260</v>
      </c>
      <c r="H2212">
        <v>86675</v>
      </c>
      <c r="I2212">
        <v>86168</v>
      </c>
      <c r="J2212">
        <v>87221</v>
      </c>
      <c r="K2212">
        <v>88270</v>
      </c>
      <c r="L2212">
        <v>89743</v>
      </c>
      <c r="M2212">
        <v>91567</v>
      </c>
      <c r="N2212">
        <v>92101</v>
      </c>
      <c r="O2212">
        <f>INDEX([1]Opioid_prescription_amounts!$C$2:$E$3144,MATCH(B2212,[1]Opioid_prescription_amounts!$C$2:$C$3144,0),2)</f>
        <v>948.9</v>
      </c>
      <c r="P2212">
        <f>INDEX([1]Opioid_prescription_amounts!$C$2:$E$3144,MATCH(B2212,[1]Opioid_prescription_amounts!$C$2:$C$3144,0),3)</f>
        <v>879.3</v>
      </c>
      <c r="Q2212" t="s">
        <v>2221</v>
      </c>
    </row>
    <row r="2213" spans="2:17" x14ac:dyDescent="0.25">
      <c r="B2213" t="str">
        <f t="shared" si="37"/>
        <v>Clackamas</v>
      </c>
      <c r="C2213" t="s">
        <v>2222</v>
      </c>
      <c r="D2213">
        <v>375992</v>
      </c>
      <c r="E2213">
        <v>375996</v>
      </c>
      <c r="F2213">
        <v>376790</v>
      </c>
      <c r="G2213">
        <v>379485</v>
      </c>
      <c r="H2213">
        <v>383021</v>
      </c>
      <c r="I2213">
        <v>387406</v>
      </c>
      <c r="J2213">
        <v>393453</v>
      </c>
      <c r="K2213">
        <v>399799</v>
      </c>
      <c r="L2213">
        <v>406794</v>
      </c>
      <c r="M2213">
        <v>412821</v>
      </c>
      <c r="N2213">
        <v>416075</v>
      </c>
      <c r="O2213">
        <f>INDEX([1]Opioid_prescription_amounts!$C$2:$E$3144,MATCH(B2213,[1]Opioid_prescription_amounts!$C$2:$C$3144,0),2)</f>
        <v>932.7</v>
      </c>
      <c r="P2213">
        <f>INDEX([1]Opioid_prescription_amounts!$C$2:$E$3144,MATCH(B2213,[1]Opioid_prescription_amounts!$C$2:$C$3144,0),3)</f>
        <v>734.2</v>
      </c>
      <c r="Q2213" t="s">
        <v>2222</v>
      </c>
    </row>
    <row r="2214" spans="2:17" x14ac:dyDescent="0.25">
      <c r="B2214" t="str">
        <f t="shared" si="37"/>
        <v>Clatsop</v>
      </c>
      <c r="C2214" t="s">
        <v>2223</v>
      </c>
      <c r="D2214">
        <v>37039</v>
      </c>
      <c r="E2214">
        <v>37026</v>
      </c>
      <c r="F2214">
        <v>37086</v>
      </c>
      <c r="G2214">
        <v>37220</v>
      </c>
      <c r="H2214">
        <v>37408</v>
      </c>
      <c r="I2214">
        <v>37105</v>
      </c>
      <c r="J2214">
        <v>37440</v>
      </c>
      <c r="K2214">
        <v>37800</v>
      </c>
      <c r="L2214">
        <v>38686</v>
      </c>
      <c r="M2214">
        <v>39119</v>
      </c>
      <c r="N2214">
        <v>39764</v>
      </c>
      <c r="O2214">
        <f>INDEX([1]Opioid_prescription_amounts!$C$2:$E$3144,MATCH(B2214,[1]Opioid_prescription_amounts!$C$2:$C$3144,0),2)</f>
        <v>2298.6999999999998</v>
      </c>
      <c r="P2214">
        <f>INDEX([1]Opioid_prescription_amounts!$C$2:$E$3144,MATCH(B2214,[1]Opioid_prescription_amounts!$C$2:$C$3144,0),3)</f>
        <v>1407.4</v>
      </c>
      <c r="Q2214" t="s">
        <v>2223</v>
      </c>
    </row>
    <row r="2215" spans="2:17" x14ac:dyDescent="0.25">
      <c r="B2215" t="str">
        <f t="shared" si="37"/>
        <v>Columbia</v>
      </c>
      <c r="C2215" t="s">
        <v>2224</v>
      </c>
      <c r="D2215">
        <v>49351</v>
      </c>
      <c r="E2215">
        <v>49353</v>
      </c>
      <c r="F2215">
        <v>49355</v>
      </c>
      <c r="G2215">
        <v>49402</v>
      </c>
      <c r="H2215">
        <v>49215</v>
      </c>
      <c r="I2215">
        <v>49265</v>
      </c>
      <c r="J2215">
        <v>49499</v>
      </c>
      <c r="K2215">
        <v>49656</v>
      </c>
      <c r="L2215">
        <v>50930</v>
      </c>
      <c r="M2215">
        <v>51795</v>
      </c>
      <c r="N2215">
        <v>52377</v>
      </c>
      <c r="O2215">
        <f>INDEX([1]Opioid_prescription_amounts!$C$2:$E$3144,MATCH(B2215,[1]Opioid_prescription_amounts!$C$2:$C$3144,0),2)</f>
        <v>858</v>
      </c>
      <c r="P2215">
        <f>INDEX([1]Opioid_prescription_amounts!$C$2:$E$3144,MATCH(B2215,[1]Opioid_prescription_amounts!$C$2:$C$3144,0),3)</f>
        <v>785.6</v>
      </c>
      <c r="Q2215" t="s">
        <v>2224</v>
      </c>
    </row>
    <row r="2216" spans="2:17" x14ac:dyDescent="0.25">
      <c r="B2216" t="str">
        <f t="shared" si="37"/>
        <v>Coos</v>
      </c>
      <c r="C2216" t="s">
        <v>2225</v>
      </c>
      <c r="D2216">
        <v>63043</v>
      </c>
      <c r="E2216">
        <v>63054</v>
      </c>
      <c r="F2216">
        <v>63011</v>
      </c>
      <c r="G2216">
        <v>62775</v>
      </c>
      <c r="H2216">
        <v>62678</v>
      </c>
      <c r="I2216">
        <v>62380</v>
      </c>
      <c r="J2216">
        <v>62367</v>
      </c>
      <c r="K2216">
        <v>62654</v>
      </c>
      <c r="L2216">
        <v>63347</v>
      </c>
      <c r="M2216">
        <v>63781</v>
      </c>
      <c r="N2216">
        <v>64389</v>
      </c>
      <c r="O2216">
        <f>INDEX([1]Opioid_prescription_amounts!$C$2:$E$3144,MATCH(B2216,[1]Opioid_prescription_amounts!$C$2:$C$3144,0),2)</f>
        <v>1166.0999999999999</v>
      </c>
      <c r="P2216">
        <f>INDEX([1]Opioid_prescription_amounts!$C$2:$E$3144,MATCH(B2216,[1]Opioid_prescription_amounts!$C$2:$C$3144,0),3)</f>
        <v>1191.0999999999999</v>
      </c>
      <c r="Q2216" t="s">
        <v>2225</v>
      </c>
    </row>
    <row r="2217" spans="2:17" x14ac:dyDescent="0.25">
      <c r="B2217" t="str">
        <f t="shared" si="37"/>
        <v>Crook</v>
      </c>
      <c r="C2217" t="s">
        <v>2226</v>
      </c>
      <c r="D2217">
        <v>20978</v>
      </c>
      <c r="E2217">
        <v>20978</v>
      </c>
      <c r="F2217">
        <v>20885</v>
      </c>
      <c r="G2217">
        <v>20636</v>
      </c>
      <c r="H2217">
        <v>20606</v>
      </c>
      <c r="I2217">
        <v>20700</v>
      </c>
      <c r="J2217">
        <v>20957</v>
      </c>
      <c r="K2217">
        <v>21459</v>
      </c>
      <c r="L2217">
        <v>22313</v>
      </c>
      <c r="M2217">
        <v>23091</v>
      </c>
      <c r="N2217">
        <v>23867</v>
      </c>
      <c r="O2217">
        <f>INDEX([1]Opioid_prescription_amounts!$C$2:$E$3144,MATCH(B2217,[1]Opioid_prescription_amounts!$C$2:$C$3144,0),2)</f>
        <v>752.7</v>
      </c>
      <c r="P2217">
        <f>INDEX([1]Opioid_prescription_amounts!$C$2:$E$3144,MATCH(B2217,[1]Opioid_prescription_amounts!$C$2:$C$3144,0),3)</f>
        <v>810.5</v>
      </c>
      <c r="Q2217" t="s">
        <v>2226</v>
      </c>
    </row>
    <row r="2218" spans="2:17" x14ac:dyDescent="0.25">
      <c r="B2218" t="str">
        <f t="shared" si="37"/>
        <v>Curry</v>
      </c>
      <c r="C2218" t="s">
        <v>2227</v>
      </c>
      <c r="D2218">
        <v>22364</v>
      </c>
      <c r="E2218">
        <v>22365</v>
      </c>
      <c r="F2218">
        <v>22378</v>
      </c>
      <c r="G2218">
        <v>22486</v>
      </c>
      <c r="H2218">
        <v>22257</v>
      </c>
      <c r="I2218">
        <v>22225</v>
      </c>
      <c r="J2218">
        <v>22140</v>
      </c>
      <c r="K2218">
        <v>22296</v>
      </c>
      <c r="L2218">
        <v>22611</v>
      </c>
      <c r="M2218">
        <v>22676</v>
      </c>
      <c r="N2218">
        <v>22813</v>
      </c>
      <c r="O2218">
        <f>INDEX([1]Opioid_prescription_amounts!$C$2:$E$3144,MATCH(B2218,[1]Opioid_prescription_amounts!$C$2:$C$3144,0),2)</f>
        <v>668.6</v>
      </c>
      <c r="P2218">
        <f>INDEX([1]Opioid_prescription_amounts!$C$2:$E$3144,MATCH(B2218,[1]Opioid_prescription_amounts!$C$2:$C$3144,0),3)</f>
        <v>441.3</v>
      </c>
      <c r="Q2218" t="s">
        <v>2227</v>
      </c>
    </row>
    <row r="2219" spans="2:17" x14ac:dyDescent="0.25">
      <c r="B2219" t="str">
        <f t="shared" si="37"/>
        <v>Deschutes</v>
      </c>
      <c r="C2219" t="s">
        <v>2228</v>
      </c>
      <c r="D2219">
        <v>157733</v>
      </c>
      <c r="E2219">
        <v>157730</v>
      </c>
      <c r="F2219">
        <v>157743</v>
      </c>
      <c r="G2219">
        <v>159639</v>
      </c>
      <c r="H2219">
        <v>161345</v>
      </c>
      <c r="I2219">
        <v>165294</v>
      </c>
      <c r="J2219">
        <v>169506</v>
      </c>
      <c r="K2219">
        <v>174244</v>
      </c>
      <c r="L2219">
        <v>180649</v>
      </c>
      <c r="M2219">
        <v>186807</v>
      </c>
      <c r="N2219">
        <v>191996</v>
      </c>
      <c r="O2219">
        <f>INDEX([1]Opioid_prescription_amounts!$C$2:$E$3144,MATCH(B2219,[1]Opioid_prescription_amounts!$C$2:$C$3144,0),2)</f>
        <v>812.5</v>
      </c>
      <c r="P2219">
        <f>INDEX([1]Opioid_prescription_amounts!$C$2:$E$3144,MATCH(B2219,[1]Opioid_prescription_amounts!$C$2:$C$3144,0),3)</f>
        <v>683</v>
      </c>
      <c r="Q2219" t="s">
        <v>2228</v>
      </c>
    </row>
    <row r="2220" spans="2:17" x14ac:dyDescent="0.25">
      <c r="B2220" t="str">
        <f t="shared" si="37"/>
        <v>Douglas</v>
      </c>
      <c r="C2220" t="s">
        <v>2229</v>
      </c>
      <c r="D2220">
        <v>107667</v>
      </c>
      <c r="E2220">
        <v>107684</v>
      </c>
      <c r="F2220">
        <v>107634</v>
      </c>
      <c r="G2220">
        <v>107219</v>
      </c>
      <c r="H2220">
        <v>106918</v>
      </c>
      <c r="I2220">
        <v>106605</v>
      </c>
      <c r="J2220">
        <v>106702</v>
      </c>
      <c r="K2220">
        <v>107191</v>
      </c>
      <c r="L2220">
        <v>108154</v>
      </c>
      <c r="M2220">
        <v>109284</v>
      </c>
      <c r="N2220">
        <v>110283</v>
      </c>
      <c r="O2220">
        <f>INDEX([1]Opioid_prescription_amounts!$C$2:$E$3144,MATCH(B2220,[1]Opioid_prescription_amounts!$C$2:$C$3144,0),2)</f>
        <v>546.1</v>
      </c>
      <c r="P2220">
        <f>INDEX([1]Opioid_prescription_amounts!$C$2:$E$3144,MATCH(B2220,[1]Opioid_prescription_amounts!$C$2:$C$3144,0),3)</f>
        <v>404.5</v>
      </c>
      <c r="Q2220" t="s">
        <v>2229</v>
      </c>
    </row>
    <row r="2221" spans="2:17" x14ac:dyDescent="0.25">
      <c r="B2221" t="str">
        <f t="shared" si="37"/>
        <v>Gilliam</v>
      </c>
      <c r="C2221" t="s">
        <v>2230</v>
      </c>
      <c r="D2221">
        <v>1871</v>
      </c>
      <c r="E2221">
        <v>1873</v>
      </c>
      <c r="F2221">
        <v>1882</v>
      </c>
      <c r="G2221">
        <v>1951</v>
      </c>
      <c r="H2221">
        <v>1952</v>
      </c>
      <c r="I2221">
        <v>1943</v>
      </c>
      <c r="J2221">
        <v>1930</v>
      </c>
      <c r="K2221">
        <v>1868</v>
      </c>
      <c r="L2221">
        <v>1857</v>
      </c>
      <c r="M2221">
        <v>1865</v>
      </c>
      <c r="N2221">
        <v>1894</v>
      </c>
      <c r="O2221" t="str">
        <f>INDEX([1]Opioid_prescription_amounts!$C$2:$E$3144,MATCH(B2221,[1]Opioid_prescription_amounts!$C$2:$C$3144,0),2)</f>
        <v>N/A</v>
      </c>
      <c r="P2221">
        <f>INDEX([1]Opioid_prescription_amounts!$C$2:$E$3144,MATCH(B2221,[1]Opioid_prescription_amounts!$C$2:$C$3144,0),3)</f>
        <v>954.8</v>
      </c>
      <c r="Q2221" t="s">
        <v>2230</v>
      </c>
    </row>
    <row r="2222" spans="2:17" x14ac:dyDescent="0.25">
      <c r="B2222" t="str">
        <f t="shared" si="37"/>
        <v>Grant</v>
      </c>
      <c r="C2222" t="s">
        <v>2231</v>
      </c>
      <c r="D2222">
        <v>7445</v>
      </c>
      <c r="E2222">
        <v>7444</v>
      </c>
      <c r="F2222">
        <v>7464</v>
      </c>
      <c r="G2222">
        <v>7409</v>
      </c>
      <c r="H2222">
        <v>7325</v>
      </c>
      <c r="I2222">
        <v>7270</v>
      </c>
      <c r="J2222">
        <v>7190</v>
      </c>
      <c r="K2222">
        <v>7209</v>
      </c>
      <c r="L2222">
        <v>7169</v>
      </c>
      <c r="M2222">
        <v>7170</v>
      </c>
      <c r="N2222">
        <v>7176</v>
      </c>
      <c r="O2222">
        <f>INDEX([1]Opioid_prescription_amounts!$C$2:$E$3144,MATCH(B2222,[1]Opioid_prescription_amounts!$C$2:$C$3144,0),2)</f>
        <v>212.6</v>
      </c>
      <c r="P2222">
        <f>INDEX([1]Opioid_prescription_amounts!$C$2:$E$3144,MATCH(B2222,[1]Opioid_prescription_amounts!$C$2:$C$3144,0),3)</f>
        <v>735.9</v>
      </c>
      <c r="Q2222" t="s">
        <v>2231</v>
      </c>
    </row>
    <row r="2223" spans="2:17" x14ac:dyDescent="0.25">
      <c r="B2223" t="str">
        <f t="shared" si="37"/>
        <v>Harney</v>
      </c>
      <c r="C2223" t="s">
        <v>2232</v>
      </c>
      <c r="D2223">
        <v>7422</v>
      </c>
      <c r="E2223">
        <v>7422</v>
      </c>
      <c r="F2223">
        <v>7400</v>
      </c>
      <c r="G2223">
        <v>7357</v>
      </c>
      <c r="H2223">
        <v>7247</v>
      </c>
      <c r="I2223">
        <v>7160</v>
      </c>
      <c r="J2223">
        <v>7127</v>
      </c>
      <c r="K2223">
        <v>7149</v>
      </c>
      <c r="L2223">
        <v>7247</v>
      </c>
      <c r="M2223">
        <v>7286</v>
      </c>
      <c r="N2223">
        <v>7329</v>
      </c>
      <c r="O2223">
        <f>INDEX([1]Opioid_prescription_amounts!$C$2:$E$3144,MATCH(B2223,[1]Opioid_prescription_amounts!$C$2:$C$3144,0),2)</f>
        <v>1280.8</v>
      </c>
      <c r="P2223">
        <f>INDEX([1]Opioid_prescription_amounts!$C$2:$E$3144,MATCH(B2223,[1]Opioid_prescription_amounts!$C$2:$C$3144,0),3)</f>
        <v>940.1</v>
      </c>
      <c r="Q2223" t="s">
        <v>2232</v>
      </c>
    </row>
    <row r="2224" spans="2:17" x14ac:dyDescent="0.25">
      <c r="B2224" t="str">
        <f t="shared" si="37"/>
        <v>Hood River</v>
      </c>
      <c r="C2224" t="s">
        <v>2233</v>
      </c>
      <c r="D2224">
        <v>22346</v>
      </c>
      <c r="E2224">
        <v>22346</v>
      </c>
      <c r="F2224">
        <v>22445</v>
      </c>
      <c r="G2224">
        <v>22442</v>
      </c>
      <c r="H2224">
        <v>22558</v>
      </c>
      <c r="I2224">
        <v>22594</v>
      </c>
      <c r="J2224">
        <v>22695</v>
      </c>
      <c r="K2224">
        <v>22955</v>
      </c>
      <c r="L2224">
        <v>23103</v>
      </c>
      <c r="M2224">
        <v>23476</v>
      </c>
      <c r="N2224">
        <v>23428</v>
      </c>
      <c r="O2224">
        <f>INDEX([1]Opioid_prescription_amounts!$C$2:$E$3144,MATCH(B2224,[1]Opioid_prescription_amounts!$C$2:$C$3144,0),2)</f>
        <v>1005</v>
      </c>
      <c r="P2224">
        <f>INDEX([1]Opioid_prescription_amounts!$C$2:$E$3144,MATCH(B2224,[1]Opioid_prescription_amounts!$C$2:$C$3144,0),3)</f>
        <v>621</v>
      </c>
      <c r="Q2224" t="s">
        <v>2233</v>
      </c>
    </row>
    <row r="2225" spans="2:17" x14ac:dyDescent="0.25">
      <c r="B2225" t="str">
        <f t="shared" si="37"/>
        <v>Jackson</v>
      </c>
      <c r="C2225" t="s">
        <v>2234</v>
      </c>
      <c r="D2225">
        <v>203206</v>
      </c>
      <c r="E2225">
        <v>203205</v>
      </c>
      <c r="F2225">
        <v>203343</v>
      </c>
      <c r="G2225">
        <v>204738</v>
      </c>
      <c r="H2225">
        <v>205860</v>
      </c>
      <c r="I2225">
        <v>207173</v>
      </c>
      <c r="J2225">
        <v>209226</v>
      </c>
      <c r="K2225">
        <v>211432</v>
      </c>
      <c r="L2225">
        <v>214353</v>
      </c>
      <c r="M2225">
        <v>216761</v>
      </c>
      <c r="N2225">
        <v>219564</v>
      </c>
      <c r="O2225">
        <f>INDEX([1]Opioid_prescription_amounts!$C$2:$E$3144,MATCH(B2225,[1]Opioid_prescription_amounts!$C$2:$C$3144,0),2)</f>
        <v>1026.8</v>
      </c>
      <c r="P2225">
        <f>INDEX([1]Opioid_prescription_amounts!$C$2:$E$3144,MATCH(B2225,[1]Opioid_prescription_amounts!$C$2:$C$3144,0),3)</f>
        <v>902.1</v>
      </c>
      <c r="Q2225" t="s">
        <v>2234</v>
      </c>
    </row>
    <row r="2226" spans="2:17" x14ac:dyDescent="0.25">
      <c r="B2226" t="str">
        <f t="shared" si="37"/>
        <v>Jefferson</v>
      </c>
      <c r="C2226" t="s">
        <v>2235</v>
      </c>
      <c r="D2226">
        <v>21720</v>
      </c>
      <c r="E2226">
        <v>21723</v>
      </c>
      <c r="F2226">
        <v>21660</v>
      </c>
      <c r="G2226">
        <v>21750</v>
      </c>
      <c r="H2226">
        <v>21831</v>
      </c>
      <c r="I2226">
        <v>21871</v>
      </c>
      <c r="J2226">
        <v>22208</v>
      </c>
      <c r="K2226">
        <v>22555</v>
      </c>
      <c r="L2226">
        <v>23061</v>
      </c>
      <c r="M2226">
        <v>23700</v>
      </c>
      <c r="N2226">
        <v>24192</v>
      </c>
      <c r="O2226">
        <f>INDEX([1]Opioid_prescription_amounts!$C$2:$E$3144,MATCH(B2226,[1]Opioid_prescription_amounts!$C$2:$C$3144,0),2)</f>
        <v>1147.5</v>
      </c>
      <c r="P2226">
        <f>INDEX([1]Opioid_prescription_amounts!$C$2:$E$3144,MATCH(B2226,[1]Opioid_prescription_amounts!$C$2:$C$3144,0),3)</f>
        <v>1039.0999999999999</v>
      </c>
      <c r="Q2226" t="s">
        <v>2235</v>
      </c>
    </row>
    <row r="2227" spans="2:17" x14ac:dyDescent="0.25">
      <c r="B2227" t="str">
        <f t="shared" si="37"/>
        <v>Josephine</v>
      </c>
      <c r="C2227" t="s">
        <v>2236</v>
      </c>
      <c r="D2227">
        <v>82713</v>
      </c>
      <c r="E2227">
        <v>82718</v>
      </c>
      <c r="F2227">
        <v>82875</v>
      </c>
      <c r="G2227">
        <v>82690</v>
      </c>
      <c r="H2227">
        <v>82746</v>
      </c>
      <c r="I2227">
        <v>83119</v>
      </c>
      <c r="J2227">
        <v>83364</v>
      </c>
      <c r="K2227">
        <v>84508</v>
      </c>
      <c r="L2227">
        <v>85489</v>
      </c>
      <c r="M2227">
        <v>86653</v>
      </c>
      <c r="N2227">
        <v>87393</v>
      </c>
      <c r="O2227">
        <f>INDEX([1]Opioid_prescription_amounts!$C$2:$E$3144,MATCH(B2227,[1]Opioid_prescription_amounts!$C$2:$C$3144,0),2)</f>
        <v>1685.3</v>
      </c>
      <c r="P2227">
        <f>INDEX([1]Opioid_prescription_amounts!$C$2:$E$3144,MATCH(B2227,[1]Opioid_prescription_amounts!$C$2:$C$3144,0),3)</f>
        <v>1421</v>
      </c>
      <c r="Q2227" t="s">
        <v>2236</v>
      </c>
    </row>
    <row r="2228" spans="2:17" x14ac:dyDescent="0.25">
      <c r="B2228" t="str">
        <f t="shared" si="37"/>
        <v>Klamath</v>
      </c>
      <c r="C2228" t="s">
        <v>2237</v>
      </c>
      <c r="D2228">
        <v>66380</v>
      </c>
      <c r="E2228">
        <v>66380</v>
      </c>
      <c r="F2228">
        <v>66318</v>
      </c>
      <c r="G2228">
        <v>66294</v>
      </c>
      <c r="H2228">
        <v>65900</v>
      </c>
      <c r="I2228">
        <v>65682</v>
      </c>
      <c r="J2228">
        <v>65277</v>
      </c>
      <c r="K2228">
        <v>65661</v>
      </c>
      <c r="L2228">
        <v>66168</v>
      </c>
      <c r="M2228">
        <v>66789</v>
      </c>
      <c r="N2228">
        <v>67653</v>
      </c>
      <c r="O2228">
        <f>INDEX([1]Opioid_prescription_amounts!$C$2:$E$3144,MATCH(B2228,[1]Opioid_prescription_amounts!$C$2:$C$3144,0),2)</f>
        <v>970.3</v>
      </c>
      <c r="P2228">
        <f>INDEX([1]Opioid_prescription_amounts!$C$2:$E$3144,MATCH(B2228,[1]Opioid_prescription_amounts!$C$2:$C$3144,0),3)</f>
        <v>841.6</v>
      </c>
      <c r="Q2228" t="s">
        <v>2237</v>
      </c>
    </row>
    <row r="2229" spans="2:17" x14ac:dyDescent="0.25">
      <c r="B2229" t="str">
        <f t="shared" si="37"/>
        <v>Lake</v>
      </c>
      <c r="C2229" t="s">
        <v>2238</v>
      </c>
      <c r="D2229">
        <v>7895</v>
      </c>
      <c r="E2229">
        <v>7885</v>
      </c>
      <c r="F2229">
        <v>7874</v>
      </c>
      <c r="G2229">
        <v>7904</v>
      </c>
      <c r="H2229">
        <v>7786</v>
      </c>
      <c r="I2229">
        <v>7797</v>
      </c>
      <c r="J2229">
        <v>7823</v>
      </c>
      <c r="K2229">
        <v>7782</v>
      </c>
      <c r="L2229">
        <v>7843</v>
      </c>
      <c r="M2229">
        <v>7890</v>
      </c>
      <c r="N2229">
        <v>7879</v>
      </c>
      <c r="O2229">
        <f>INDEX([1]Opioid_prescription_amounts!$C$2:$E$3144,MATCH(B2229,[1]Opioid_prescription_amounts!$C$2:$C$3144,0),2)</f>
        <v>2444.1</v>
      </c>
      <c r="P2229">
        <f>INDEX([1]Opioid_prescription_amounts!$C$2:$E$3144,MATCH(B2229,[1]Opioid_prescription_amounts!$C$2:$C$3144,0),3)</f>
        <v>1961.5</v>
      </c>
      <c r="Q2229" t="s">
        <v>2238</v>
      </c>
    </row>
    <row r="2230" spans="2:17" x14ac:dyDescent="0.25">
      <c r="B2230" t="str">
        <f t="shared" si="37"/>
        <v>Lane</v>
      </c>
      <c r="C2230" t="s">
        <v>2239</v>
      </c>
      <c r="D2230">
        <v>351715</v>
      </c>
      <c r="E2230">
        <v>351704</v>
      </c>
      <c r="F2230">
        <v>351923</v>
      </c>
      <c r="G2230">
        <v>354005</v>
      </c>
      <c r="H2230">
        <v>355081</v>
      </c>
      <c r="I2230">
        <v>355506</v>
      </c>
      <c r="J2230">
        <v>358076</v>
      </c>
      <c r="K2230">
        <v>362047</v>
      </c>
      <c r="L2230">
        <v>369061</v>
      </c>
      <c r="M2230">
        <v>375617</v>
      </c>
      <c r="N2230">
        <v>379611</v>
      </c>
      <c r="O2230" t="str">
        <f>INDEX([1]Opioid_prescription_amounts!$C$2:$E$3144,MATCH(B2230,[1]Opioid_prescription_amounts!$C$2:$C$3144,0),2)</f>
        <v>N/A</v>
      </c>
      <c r="P2230">
        <f>INDEX([1]Opioid_prescription_amounts!$C$2:$E$3144,MATCH(B2230,[1]Opioid_prescription_amounts!$C$2:$C$3144,0),3)</f>
        <v>1037.0999999999999</v>
      </c>
      <c r="Q2230" t="s">
        <v>2239</v>
      </c>
    </row>
    <row r="2231" spans="2:17" x14ac:dyDescent="0.25">
      <c r="B2231" t="str">
        <f t="shared" si="37"/>
        <v>Lincoln</v>
      </c>
      <c r="C2231" t="s">
        <v>2240</v>
      </c>
      <c r="D2231">
        <v>46034</v>
      </c>
      <c r="E2231">
        <v>46033</v>
      </c>
      <c r="F2231">
        <v>46000</v>
      </c>
      <c r="G2231">
        <v>45868</v>
      </c>
      <c r="H2231">
        <v>46162</v>
      </c>
      <c r="I2231">
        <v>46323</v>
      </c>
      <c r="J2231">
        <v>46348</v>
      </c>
      <c r="K2231">
        <v>47008</v>
      </c>
      <c r="L2231">
        <v>47839</v>
      </c>
      <c r="M2231">
        <v>48820</v>
      </c>
      <c r="N2231">
        <v>49388</v>
      </c>
      <c r="O2231">
        <f>INDEX([1]Opioid_prescription_amounts!$C$2:$E$3144,MATCH(B2231,[1]Opioid_prescription_amounts!$C$2:$C$3144,0),2)</f>
        <v>224.3</v>
      </c>
      <c r="P2231">
        <f>INDEX([1]Opioid_prescription_amounts!$C$2:$E$3144,MATCH(B2231,[1]Opioid_prescription_amounts!$C$2:$C$3144,0),3)</f>
        <v>520.6</v>
      </c>
      <c r="Q2231" t="s">
        <v>2240</v>
      </c>
    </row>
    <row r="2232" spans="2:17" x14ac:dyDescent="0.25">
      <c r="B2232" t="str">
        <f t="shared" si="37"/>
        <v>Linn</v>
      </c>
      <c r="C2232" t="s">
        <v>2241</v>
      </c>
      <c r="D2232">
        <v>116672</v>
      </c>
      <c r="E2232">
        <v>116676</v>
      </c>
      <c r="F2232">
        <v>116887</v>
      </c>
      <c r="G2232">
        <v>118155</v>
      </c>
      <c r="H2232">
        <v>118273</v>
      </c>
      <c r="I2232">
        <v>118416</v>
      </c>
      <c r="J2232">
        <v>119063</v>
      </c>
      <c r="K2232">
        <v>120244</v>
      </c>
      <c r="L2232">
        <v>122730</v>
      </c>
      <c r="M2232">
        <v>124977</v>
      </c>
      <c r="N2232">
        <v>127335</v>
      </c>
      <c r="O2232">
        <f>INDEX([1]Opioid_prescription_amounts!$C$2:$E$3144,MATCH(B2232,[1]Opioid_prescription_amounts!$C$2:$C$3144,0),2)</f>
        <v>449.9</v>
      </c>
      <c r="P2232">
        <f>INDEX([1]Opioid_prescription_amounts!$C$2:$E$3144,MATCH(B2232,[1]Opioid_prescription_amounts!$C$2:$C$3144,0),3)</f>
        <v>420.2</v>
      </c>
      <c r="Q2232" t="s">
        <v>2241</v>
      </c>
    </row>
    <row r="2233" spans="2:17" x14ac:dyDescent="0.25">
      <c r="B2233" t="str">
        <f t="shared" si="37"/>
        <v>Malheur</v>
      </c>
      <c r="C2233" t="s">
        <v>2242</v>
      </c>
      <c r="D2233">
        <v>31313</v>
      </c>
      <c r="E2233">
        <v>31316</v>
      </c>
      <c r="F2233">
        <v>31350</v>
      </c>
      <c r="G2233">
        <v>30968</v>
      </c>
      <c r="H2233">
        <v>30762</v>
      </c>
      <c r="I2233">
        <v>30653</v>
      </c>
      <c r="J2233">
        <v>30366</v>
      </c>
      <c r="K2233">
        <v>30237</v>
      </c>
      <c r="L2233">
        <v>30367</v>
      </c>
      <c r="M2233">
        <v>30460</v>
      </c>
      <c r="N2233">
        <v>30725</v>
      </c>
      <c r="O2233">
        <f>INDEX([1]Opioid_prescription_amounts!$C$2:$E$3144,MATCH(B2233,[1]Opioid_prescription_amounts!$C$2:$C$3144,0),2)</f>
        <v>1271.8</v>
      </c>
      <c r="P2233">
        <f>INDEX([1]Opioid_prescription_amounts!$C$2:$E$3144,MATCH(B2233,[1]Opioid_prescription_amounts!$C$2:$C$3144,0),3)</f>
        <v>1596.5</v>
      </c>
      <c r="Q2233" t="s">
        <v>2242</v>
      </c>
    </row>
    <row r="2234" spans="2:17" x14ac:dyDescent="0.25">
      <c r="B2234" t="str">
        <f t="shared" si="37"/>
        <v>Marion</v>
      </c>
      <c r="C2234" t="s">
        <v>2243</v>
      </c>
      <c r="D2234">
        <v>315335</v>
      </c>
      <c r="E2234">
        <v>315343</v>
      </c>
      <c r="F2234">
        <v>315951</v>
      </c>
      <c r="G2234">
        <v>318049</v>
      </c>
      <c r="H2234">
        <v>319915</v>
      </c>
      <c r="I2234">
        <v>321575</v>
      </c>
      <c r="J2234">
        <v>324578</v>
      </c>
      <c r="K2234">
        <v>329287</v>
      </c>
      <c r="L2234">
        <v>335816</v>
      </c>
      <c r="M2234">
        <v>341217</v>
      </c>
      <c r="N2234">
        <v>346868</v>
      </c>
      <c r="O2234">
        <f>INDEX([1]Opioid_prescription_amounts!$C$2:$E$3144,MATCH(B2234,[1]Opioid_prescription_amounts!$C$2:$C$3144,0),2)</f>
        <v>2050</v>
      </c>
      <c r="P2234">
        <f>INDEX([1]Opioid_prescription_amounts!$C$2:$E$3144,MATCH(B2234,[1]Opioid_prescription_amounts!$C$2:$C$3144,0),3)</f>
        <v>2111.9</v>
      </c>
      <c r="Q2234" t="s">
        <v>2243</v>
      </c>
    </row>
    <row r="2235" spans="2:17" x14ac:dyDescent="0.25">
      <c r="B2235" t="str">
        <f t="shared" si="37"/>
        <v>Morrow</v>
      </c>
      <c r="C2235" t="s">
        <v>2244</v>
      </c>
      <c r="D2235">
        <v>11173</v>
      </c>
      <c r="E2235">
        <v>11177</v>
      </c>
      <c r="F2235">
        <v>11211</v>
      </c>
      <c r="G2235">
        <v>11232</v>
      </c>
      <c r="H2235">
        <v>11235</v>
      </c>
      <c r="I2235">
        <v>11208</v>
      </c>
      <c r="J2235">
        <v>11110</v>
      </c>
      <c r="K2235">
        <v>11147</v>
      </c>
      <c r="L2235">
        <v>11229</v>
      </c>
      <c r="M2235">
        <v>11215</v>
      </c>
      <c r="N2235">
        <v>11372</v>
      </c>
      <c r="O2235">
        <f>INDEX([1]Opioid_prescription_amounts!$C$2:$E$3144,MATCH(B2235,[1]Opioid_prescription_amounts!$C$2:$C$3144,0),2)</f>
        <v>387.8</v>
      </c>
      <c r="P2235">
        <f>INDEX([1]Opioid_prescription_amounts!$C$2:$E$3144,MATCH(B2235,[1]Opioid_prescription_amounts!$C$2:$C$3144,0),3)</f>
        <v>547.20000000000005</v>
      </c>
      <c r="Q2235" t="s">
        <v>2244</v>
      </c>
    </row>
    <row r="2236" spans="2:17" x14ac:dyDescent="0.25">
      <c r="B2236" t="str">
        <f t="shared" si="37"/>
        <v>Multnomah</v>
      </c>
      <c r="C2236" t="s">
        <v>2245</v>
      </c>
      <c r="D2236">
        <v>735334</v>
      </c>
      <c r="E2236">
        <v>735148</v>
      </c>
      <c r="F2236">
        <v>737291</v>
      </c>
      <c r="G2236">
        <v>749699</v>
      </c>
      <c r="H2236">
        <v>760235</v>
      </c>
      <c r="I2236">
        <v>766649</v>
      </c>
      <c r="J2236">
        <v>778604</v>
      </c>
      <c r="K2236">
        <v>790230</v>
      </c>
      <c r="L2236">
        <v>803741</v>
      </c>
      <c r="M2236">
        <v>808781</v>
      </c>
      <c r="N2236">
        <v>811880</v>
      </c>
      <c r="O2236">
        <f>INDEX([1]Opioid_prescription_amounts!$C$2:$E$3144,MATCH(B2236,[1]Opioid_prescription_amounts!$C$2:$C$3144,0),2)</f>
        <v>812.3</v>
      </c>
      <c r="P2236">
        <f>INDEX([1]Opioid_prescription_amounts!$C$2:$E$3144,MATCH(B2236,[1]Opioid_prescription_amounts!$C$2:$C$3144,0),3)</f>
        <v>463.8</v>
      </c>
      <c r="Q2236" t="s">
        <v>2245</v>
      </c>
    </row>
    <row r="2237" spans="2:17" x14ac:dyDescent="0.25">
      <c r="B2237" t="str">
        <f t="shared" si="37"/>
        <v>Polk</v>
      </c>
      <c r="C2237" t="s">
        <v>2246</v>
      </c>
      <c r="D2237">
        <v>75403</v>
      </c>
      <c r="E2237">
        <v>75407</v>
      </c>
      <c r="F2237">
        <v>75545</v>
      </c>
      <c r="G2237">
        <v>75931</v>
      </c>
      <c r="H2237">
        <v>76223</v>
      </c>
      <c r="I2237">
        <v>76566</v>
      </c>
      <c r="J2237">
        <v>77691</v>
      </c>
      <c r="K2237">
        <v>78991</v>
      </c>
      <c r="L2237">
        <v>81468</v>
      </c>
      <c r="M2237">
        <v>83751</v>
      </c>
      <c r="N2237">
        <v>85234</v>
      </c>
      <c r="O2237">
        <f>INDEX([1]Opioid_prescription_amounts!$C$2:$E$3144,MATCH(B2237,[1]Opioid_prescription_amounts!$C$2:$C$3144,0),2)</f>
        <v>1003.6</v>
      </c>
      <c r="P2237">
        <f>INDEX([1]Opioid_prescription_amounts!$C$2:$E$3144,MATCH(B2237,[1]Opioid_prescription_amounts!$C$2:$C$3144,0),3)</f>
        <v>1177.4000000000001</v>
      </c>
      <c r="Q2237" t="s">
        <v>2246</v>
      </c>
    </row>
    <row r="2238" spans="2:17" x14ac:dyDescent="0.25">
      <c r="B2238" t="str">
        <f t="shared" si="37"/>
        <v>Sherman</v>
      </c>
      <c r="C2238" t="s">
        <v>2247</v>
      </c>
      <c r="D2238">
        <v>1765</v>
      </c>
      <c r="E2238">
        <v>1766</v>
      </c>
      <c r="F2238">
        <v>1779</v>
      </c>
      <c r="G2238">
        <v>1750</v>
      </c>
      <c r="H2238">
        <v>1744</v>
      </c>
      <c r="I2238">
        <v>1725</v>
      </c>
      <c r="J2238">
        <v>1712</v>
      </c>
      <c r="K2238">
        <v>1689</v>
      </c>
      <c r="L2238">
        <v>1711</v>
      </c>
      <c r="M2238">
        <v>1741</v>
      </c>
      <c r="N2238">
        <v>1708</v>
      </c>
      <c r="O2238">
        <f>INDEX([1]Opioid_prescription_amounts!$C$2:$E$3144,MATCH(B2238,[1]Opioid_prescription_amounts!$C$2:$C$3144,0),2)</f>
        <v>857.3</v>
      </c>
      <c r="P2238">
        <f>INDEX([1]Opioid_prescription_amounts!$C$2:$E$3144,MATCH(B2238,[1]Opioid_prescription_amounts!$C$2:$C$3144,0),3)</f>
        <v>821.3</v>
      </c>
      <c r="Q2238" t="s">
        <v>2247</v>
      </c>
    </row>
    <row r="2239" spans="2:17" x14ac:dyDescent="0.25">
      <c r="B2239" t="str">
        <f t="shared" si="37"/>
        <v>Tillamook</v>
      </c>
      <c r="C2239" t="s">
        <v>2248</v>
      </c>
      <c r="D2239">
        <v>25250</v>
      </c>
      <c r="E2239">
        <v>25254</v>
      </c>
      <c r="F2239">
        <v>25254</v>
      </c>
      <c r="G2239">
        <v>25406</v>
      </c>
      <c r="H2239">
        <v>25289</v>
      </c>
      <c r="I2239">
        <v>25345</v>
      </c>
      <c r="J2239">
        <v>25325</v>
      </c>
      <c r="K2239">
        <v>25567</v>
      </c>
      <c r="L2239">
        <v>26129</v>
      </c>
      <c r="M2239">
        <v>26574</v>
      </c>
      <c r="N2239">
        <v>26787</v>
      </c>
      <c r="O2239">
        <f>INDEX([1]Opioid_prescription_amounts!$C$2:$E$3144,MATCH(B2239,[1]Opioid_prescription_amounts!$C$2:$C$3144,0),2)</f>
        <v>1998.2</v>
      </c>
      <c r="P2239">
        <f>INDEX([1]Opioid_prescription_amounts!$C$2:$E$3144,MATCH(B2239,[1]Opioid_prescription_amounts!$C$2:$C$3144,0),3)</f>
        <v>1549</v>
      </c>
      <c r="Q2239" t="s">
        <v>2248</v>
      </c>
    </row>
    <row r="2240" spans="2:17" x14ac:dyDescent="0.25">
      <c r="B2240" t="str">
        <f t="shared" si="37"/>
        <v>Umatilla</v>
      </c>
      <c r="C2240" t="s">
        <v>2249</v>
      </c>
      <c r="D2240">
        <v>75889</v>
      </c>
      <c r="E2240">
        <v>75885</v>
      </c>
      <c r="F2240">
        <v>76095</v>
      </c>
      <c r="G2240">
        <v>76798</v>
      </c>
      <c r="H2240">
        <v>77006</v>
      </c>
      <c r="I2240">
        <v>76891</v>
      </c>
      <c r="J2240">
        <v>76708</v>
      </c>
      <c r="K2240">
        <v>76498</v>
      </c>
      <c r="L2240">
        <v>76674</v>
      </c>
      <c r="M2240">
        <v>77096</v>
      </c>
      <c r="N2240">
        <v>77516</v>
      </c>
      <c r="O2240">
        <f>INDEX([1]Opioid_prescription_amounts!$C$2:$E$3144,MATCH(B2240,[1]Opioid_prescription_amounts!$C$2:$C$3144,0),2)</f>
        <v>942.1</v>
      </c>
      <c r="P2240">
        <f>INDEX([1]Opioid_prescription_amounts!$C$2:$E$3144,MATCH(B2240,[1]Opioid_prescription_amounts!$C$2:$C$3144,0),3)</f>
        <v>969.8</v>
      </c>
      <c r="Q2240" t="s">
        <v>2249</v>
      </c>
    </row>
    <row r="2241" spans="2:17" x14ac:dyDescent="0.25">
      <c r="B2241" t="str">
        <f t="shared" si="37"/>
        <v>Union</v>
      </c>
      <c r="C2241" t="s">
        <v>2250</v>
      </c>
      <c r="D2241">
        <v>25748</v>
      </c>
      <c r="E2241">
        <v>25744</v>
      </c>
      <c r="F2241">
        <v>25732</v>
      </c>
      <c r="G2241">
        <v>25902</v>
      </c>
      <c r="H2241">
        <v>25798</v>
      </c>
      <c r="I2241">
        <v>25523</v>
      </c>
      <c r="J2241">
        <v>25633</v>
      </c>
      <c r="K2241">
        <v>25698</v>
      </c>
      <c r="L2241">
        <v>26064</v>
      </c>
      <c r="M2241">
        <v>26286</v>
      </c>
      <c r="N2241">
        <v>26461</v>
      </c>
      <c r="O2241">
        <f>INDEX([1]Opioid_prescription_amounts!$C$2:$E$3144,MATCH(B2241,[1]Opioid_prescription_amounts!$C$2:$C$3144,0),2)</f>
        <v>1064.5</v>
      </c>
      <c r="P2241">
        <f>INDEX([1]Opioid_prescription_amounts!$C$2:$E$3144,MATCH(B2241,[1]Opioid_prescription_amounts!$C$2:$C$3144,0),3)</f>
        <v>889.1</v>
      </c>
      <c r="Q2241" t="s">
        <v>2250</v>
      </c>
    </row>
    <row r="2242" spans="2:17" x14ac:dyDescent="0.25">
      <c r="B2242" t="str">
        <f t="shared" si="37"/>
        <v>Wallowa</v>
      </c>
      <c r="C2242" t="s">
        <v>2251</v>
      </c>
      <c r="D2242">
        <v>7008</v>
      </c>
      <c r="E2242">
        <v>7008</v>
      </c>
      <c r="F2242">
        <v>7012</v>
      </c>
      <c r="G2242">
        <v>6978</v>
      </c>
      <c r="H2242">
        <v>6801</v>
      </c>
      <c r="I2242">
        <v>6769</v>
      </c>
      <c r="J2242">
        <v>6778</v>
      </c>
      <c r="K2242">
        <v>6812</v>
      </c>
      <c r="L2242">
        <v>6912</v>
      </c>
      <c r="M2242">
        <v>7035</v>
      </c>
      <c r="N2242">
        <v>7081</v>
      </c>
      <c r="O2242">
        <f>INDEX([1]Opioid_prescription_amounts!$C$2:$E$3144,MATCH(B2242,[1]Opioid_prescription_amounts!$C$2:$C$3144,0),2)</f>
        <v>760.9</v>
      </c>
      <c r="P2242">
        <f>INDEX([1]Opioid_prescription_amounts!$C$2:$E$3144,MATCH(B2242,[1]Opioid_prescription_amounts!$C$2:$C$3144,0),3)</f>
        <v>1094.4000000000001</v>
      </c>
      <c r="Q2242" t="s">
        <v>2251</v>
      </c>
    </row>
    <row r="2243" spans="2:17" x14ac:dyDescent="0.25">
      <c r="B2243" t="str">
        <f t="shared" si="37"/>
        <v>Wasco</v>
      </c>
      <c r="C2243" t="s">
        <v>2252</v>
      </c>
      <c r="D2243">
        <v>25213</v>
      </c>
      <c r="E2243">
        <v>25211</v>
      </c>
      <c r="F2243">
        <v>25285</v>
      </c>
      <c r="G2243">
        <v>25217</v>
      </c>
      <c r="H2243">
        <v>25375</v>
      </c>
      <c r="I2243">
        <v>25328</v>
      </c>
      <c r="J2243">
        <v>25275</v>
      </c>
      <c r="K2243">
        <v>25455</v>
      </c>
      <c r="L2243">
        <v>25776</v>
      </c>
      <c r="M2243">
        <v>26321</v>
      </c>
      <c r="N2243">
        <v>26505</v>
      </c>
      <c r="O2243">
        <f>INDEX([1]Opioid_prescription_amounts!$C$2:$E$3144,MATCH(B2243,[1]Opioid_prescription_amounts!$C$2:$C$3144,0),2)</f>
        <v>1814.9</v>
      </c>
      <c r="P2243">
        <f>INDEX([1]Opioid_prescription_amounts!$C$2:$E$3144,MATCH(B2243,[1]Opioid_prescription_amounts!$C$2:$C$3144,0),3)</f>
        <v>1171.8</v>
      </c>
      <c r="Q2243" t="s">
        <v>2252</v>
      </c>
    </row>
    <row r="2244" spans="2:17" x14ac:dyDescent="0.25">
      <c r="B2244" t="str">
        <f t="shared" ref="B2244:B2307" si="38">LEFT(C2244,(FIND("County",C2244)-2))</f>
        <v>Washington</v>
      </c>
      <c r="C2244" t="s">
        <v>2253</v>
      </c>
      <c r="D2244">
        <v>529710</v>
      </c>
      <c r="E2244">
        <v>529860</v>
      </c>
      <c r="F2244">
        <v>531645</v>
      </c>
      <c r="G2244">
        <v>540963</v>
      </c>
      <c r="H2244">
        <v>548598</v>
      </c>
      <c r="I2244">
        <v>555405</v>
      </c>
      <c r="J2244">
        <v>562539</v>
      </c>
      <c r="K2244">
        <v>572872</v>
      </c>
      <c r="L2244">
        <v>584835</v>
      </c>
      <c r="M2244">
        <v>591164</v>
      </c>
      <c r="N2244">
        <v>597695</v>
      </c>
      <c r="O2244">
        <f>INDEX([1]Opioid_prescription_amounts!$C$2:$E$3144,MATCH(B2244,[1]Opioid_prescription_amounts!$C$2:$C$3144,0),2)</f>
        <v>236.6</v>
      </c>
      <c r="P2244">
        <f>INDEX([1]Opioid_prescription_amounts!$C$2:$E$3144,MATCH(B2244,[1]Opioid_prescription_amounts!$C$2:$C$3144,0),3)</f>
        <v>358.7</v>
      </c>
      <c r="Q2244" t="s">
        <v>2253</v>
      </c>
    </row>
    <row r="2245" spans="2:17" x14ac:dyDescent="0.25">
      <c r="B2245" t="str">
        <f t="shared" si="38"/>
        <v>Wheeler</v>
      </c>
      <c r="C2245" t="s">
        <v>2254</v>
      </c>
      <c r="D2245">
        <v>1441</v>
      </c>
      <c r="E2245">
        <v>1439</v>
      </c>
      <c r="F2245">
        <v>1447</v>
      </c>
      <c r="G2245">
        <v>1416</v>
      </c>
      <c r="H2245">
        <v>1409</v>
      </c>
      <c r="I2245">
        <v>1378</v>
      </c>
      <c r="J2245">
        <v>1350</v>
      </c>
      <c r="K2245">
        <v>1326</v>
      </c>
      <c r="L2245">
        <v>1320</v>
      </c>
      <c r="M2245">
        <v>1355</v>
      </c>
      <c r="N2245">
        <v>1366</v>
      </c>
      <c r="O2245" t="str">
        <f>INDEX([1]Opioid_prescription_amounts!$C$2:$E$3144,MATCH(B2245,[1]Opioid_prescription_amounts!$C$2:$C$3144,0),2)</f>
        <v>N/A</v>
      </c>
      <c r="P2245">
        <f>INDEX([1]Opioid_prescription_amounts!$C$2:$E$3144,MATCH(B2245,[1]Opioid_prescription_amounts!$C$2:$C$3144,0),3)</f>
        <v>386.2</v>
      </c>
      <c r="Q2245" t="s">
        <v>2254</v>
      </c>
    </row>
    <row r="2246" spans="2:17" x14ac:dyDescent="0.25">
      <c r="B2246" t="str">
        <f t="shared" si="38"/>
        <v>Yamhill</v>
      </c>
      <c r="C2246" t="s">
        <v>2255</v>
      </c>
      <c r="D2246">
        <v>99193</v>
      </c>
      <c r="E2246">
        <v>99209</v>
      </c>
      <c r="F2246">
        <v>99300</v>
      </c>
      <c r="G2246">
        <v>99676</v>
      </c>
      <c r="H2246">
        <v>99894</v>
      </c>
      <c r="I2246">
        <v>99876</v>
      </c>
      <c r="J2246">
        <v>100813</v>
      </c>
      <c r="K2246">
        <v>101449</v>
      </c>
      <c r="L2246">
        <v>104264</v>
      </c>
      <c r="M2246">
        <v>105572</v>
      </c>
      <c r="N2246">
        <v>107002</v>
      </c>
      <c r="O2246">
        <f>INDEX([1]Opioid_prescription_amounts!$C$2:$E$3144,MATCH(B2246,[1]Opioid_prescription_amounts!$C$2:$C$3144,0),2)</f>
        <v>1103.9000000000001</v>
      </c>
      <c r="P2246">
        <f>INDEX([1]Opioid_prescription_amounts!$C$2:$E$3144,MATCH(B2246,[1]Opioid_prescription_amounts!$C$2:$C$3144,0),3)</f>
        <v>688.9</v>
      </c>
      <c r="Q2246" t="s">
        <v>2255</v>
      </c>
    </row>
    <row r="2247" spans="2:17" x14ac:dyDescent="0.25">
      <c r="B2247" t="str">
        <f t="shared" si="38"/>
        <v>Adams</v>
      </c>
      <c r="C2247" t="s">
        <v>2256</v>
      </c>
      <c r="D2247">
        <v>101407</v>
      </c>
      <c r="E2247">
        <v>101424</v>
      </c>
      <c r="F2247">
        <v>101473</v>
      </c>
      <c r="G2247">
        <v>101457</v>
      </c>
      <c r="H2247">
        <v>101242</v>
      </c>
      <c r="I2247">
        <v>101132</v>
      </c>
      <c r="J2247">
        <v>101350</v>
      </c>
      <c r="K2247">
        <v>101776</v>
      </c>
      <c r="L2247">
        <v>101812</v>
      </c>
      <c r="M2247">
        <v>102367</v>
      </c>
      <c r="N2247">
        <v>102811</v>
      </c>
      <c r="O2247">
        <f>INDEX([1]Opioid_prescription_amounts!$C$2:$E$3144,MATCH(B2247,[1]Opioid_prescription_amounts!$C$2:$C$3144,0),2)</f>
        <v>613.4</v>
      </c>
      <c r="P2247">
        <f>INDEX([1]Opioid_prescription_amounts!$C$2:$E$3144,MATCH(B2247,[1]Opioid_prescription_amounts!$C$2:$C$3144,0),3)</f>
        <v>528.1</v>
      </c>
      <c r="Q2247" t="s">
        <v>2256</v>
      </c>
    </row>
    <row r="2248" spans="2:17" x14ac:dyDescent="0.25">
      <c r="B2248" t="str">
        <f t="shared" si="38"/>
        <v>Allegheny</v>
      </c>
      <c r="C2248" t="s">
        <v>2257</v>
      </c>
      <c r="D2248">
        <v>1223348</v>
      </c>
      <c r="E2248">
        <v>1223323</v>
      </c>
      <c r="F2248">
        <v>1223970</v>
      </c>
      <c r="G2248">
        <v>1228183</v>
      </c>
      <c r="H2248">
        <v>1230881</v>
      </c>
      <c r="I2248">
        <v>1233710</v>
      </c>
      <c r="J2248">
        <v>1233073</v>
      </c>
      <c r="K2248">
        <v>1228965</v>
      </c>
      <c r="L2248">
        <v>1226660</v>
      </c>
      <c r="M2248">
        <v>1220656</v>
      </c>
      <c r="N2248">
        <v>1218452</v>
      </c>
      <c r="O2248">
        <f>INDEX([1]Opioid_prescription_amounts!$C$2:$E$3144,MATCH(B2248,[1]Opioid_prescription_amounts!$C$2:$C$3144,0),2)</f>
        <v>731.9</v>
      </c>
      <c r="P2248">
        <f>INDEX([1]Opioid_prescription_amounts!$C$2:$E$3144,MATCH(B2248,[1]Opioid_prescription_amounts!$C$2:$C$3144,0),3)</f>
        <v>629.5</v>
      </c>
      <c r="Q2248" t="s">
        <v>2257</v>
      </c>
    </row>
    <row r="2249" spans="2:17" x14ac:dyDescent="0.25">
      <c r="B2249" t="str">
        <f t="shared" si="38"/>
        <v>Armstrong</v>
      </c>
      <c r="C2249" t="s">
        <v>2258</v>
      </c>
      <c r="D2249">
        <v>68941</v>
      </c>
      <c r="E2249">
        <v>68944</v>
      </c>
      <c r="F2249">
        <v>68865</v>
      </c>
      <c r="G2249">
        <v>68492</v>
      </c>
      <c r="H2249">
        <v>68058</v>
      </c>
      <c r="I2249">
        <v>67851</v>
      </c>
      <c r="J2249">
        <v>67466</v>
      </c>
      <c r="K2249">
        <v>66753</v>
      </c>
      <c r="L2249">
        <v>66299</v>
      </c>
      <c r="M2249">
        <v>65876</v>
      </c>
      <c r="N2249">
        <v>65263</v>
      </c>
      <c r="O2249">
        <f>INDEX([1]Opioid_prescription_amounts!$C$2:$E$3144,MATCH(B2249,[1]Opioid_prescription_amounts!$C$2:$C$3144,0),2)</f>
        <v>969.9</v>
      </c>
      <c r="P2249">
        <f>INDEX([1]Opioid_prescription_amounts!$C$2:$E$3144,MATCH(B2249,[1]Opioid_prescription_amounts!$C$2:$C$3144,0),3)</f>
        <v>716</v>
      </c>
      <c r="Q2249" t="s">
        <v>2258</v>
      </c>
    </row>
    <row r="2250" spans="2:17" x14ac:dyDescent="0.25">
      <c r="B2250" t="str">
        <f t="shared" si="38"/>
        <v>Beaver</v>
      </c>
      <c r="C2250" t="s">
        <v>2259</v>
      </c>
      <c r="D2250">
        <v>170539</v>
      </c>
      <c r="E2250">
        <v>170549</v>
      </c>
      <c r="F2250">
        <v>170646</v>
      </c>
      <c r="G2250">
        <v>170307</v>
      </c>
      <c r="H2250">
        <v>170065</v>
      </c>
      <c r="I2250">
        <v>169743</v>
      </c>
      <c r="J2250">
        <v>168998</v>
      </c>
      <c r="K2250">
        <v>168267</v>
      </c>
      <c r="L2250">
        <v>166772</v>
      </c>
      <c r="M2250">
        <v>165703</v>
      </c>
      <c r="N2250">
        <v>164742</v>
      </c>
      <c r="O2250" t="str">
        <f>INDEX([1]Opioid_prescription_amounts!$C$2:$E$3144,MATCH(B2250,[1]Opioid_prescription_amounts!$C$2:$C$3144,0),2)</f>
        <v>N/A</v>
      </c>
      <c r="P2250" t="str">
        <f>INDEX([1]Opioid_prescription_amounts!$C$2:$E$3144,MATCH(B2250,[1]Opioid_prescription_amounts!$C$2:$C$3144,0),3)</f>
        <v>N/A</v>
      </c>
      <c r="Q2250" t="s">
        <v>2259</v>
      </c>
    </row>
    <row r="2251" spans="2:17" x14ac:dyDescent="0.25">
      <c r="B2251" t="str">
        <f t="shared" si="38"/>
        <v>Bedford</v>
      </c>
      <c r="C2251" t="s">
        <v>2260</v>
      </c>
      <c r="D2251">
        <v>49762</v>
      </c>
      <c r="E2251">
        <v>49763</v>
      </c>
      <c r="F2251">
        <v>49686</v>
      </c>
      <c r="G2251">
        <v>49610</v>
      </c>
      <c r="H2251">
        <v>49576</v>
      </c>
      <c r="I2251">
        <v>49302</v>
      </c>
      <c r="J2251">
        <v>49118</v>
      </c>
      <c r="K2251">
        <v>48735</v>
      </c>
      <c r="L2251">
        <v>48589</v>
      </c>
      <c r="M2251">
        <v>48438</v>
      </c>
      <c r="N2251">
        <v>48176</v>
      </c>
      <c r="O2251">
        <f>INDEX([1]Opioid_prescription_amounts!$C$2:$E$3144,MATCH(B2251,[1]Opioid_prescription_amounts!$C$2:$C$3144,0),2)</f>
        <v>776</v>
      </c>
      <c r="P2251">
        <f>INDEX([1]Opioid_prescription_amounts!$C$2:$E$3144,MATCH(B2251,[1]Opioid_prescription_amounts!$C$2:$C$3144,0),3)</f>
        <v>766.6</v>
      </c>
      <c r="Q2251" t="s">
        <v>2260</v>
      </c>
    </row>
    <row r="2252" spans="2:17" x14ac:dyDescent="0.25">
      <c r="B2252" t="str">
        <f t="shared" si="38"/>
        <v>Berks</v>
      </c>
      <c r="C2252" t="s">
        <v>2261</v>
      </c>
      <c r="D2252">
        <v>411442</v>
      </c>
      <c r="E2252">
        <v>411556</v>
      </c>
      <c r="F2252">
        <v>412025</v>
      </c>
      <c r="G2252">
        <v>412966</v>
      </c>
      <c r="H2252">
        <v>413515</v>
      </c>
      <c r="I2252">
        <v>413935</v>
      </c>
      <c r="J2252">
        <v>414593</v>
      </c>
      <c r="K2252">
        <v>415193</v>
      </c>
      <c r="L2252">
        <v>415748</v>
      </c>
      <c r="M2252">
        <v>417524</v>
      </c>
      <c r="N2252">
        <v>420152</v>
      </c>
      <c r="O2252">
        <f>INDEX([1]Opioid_prescription_amounts!$C$2:$E$3144,MATCH(B2252,[1]Opioid_prescription_amounts!$C$2:$C$3144,0),2)</f>
        <v>606.70000000000005</v>
      </c>
      <c r="P2252">
        <f>INDEX([1]Opioid_prescription_amounts!$C$2:$E$3144,MATCH(B2252,[1]Opioid_prescription_amounts!$C$2:$C$3144,0),3)</f>
        <v>589.5</v>
      </c>
      <c r="Q2252" t="s">
        <v>2261</v>
      </c>
    </row>
    <row r="2253" spans="2:17" x14ac:dyDescent="0.25">
      <c r="B2253" t="str">
        <f t="shared" si="38"/>
        <v>Blair</v>
      </c>
      <c r="C2253" t="s">
        <v>2262</v>
      </c>
      <c r="D2253">
        <v>127089</v>
      </c>
      <c r="E2253">
        <v>127116</v>
      </c>
      <c r="F2253">
        <v>127043</v>
      </c>
      <c r="G2253">
        <v>126959</v>
      </c>
      <c r="H2253">
        <v>126540</v>
      </c>
      <c r="I2253">
        <v>125835</v>
      </c>
      <c r="J2253">
        <v>125276</v>
      </c>
      <c r="K2253">
        <v>124585</v>
      </c>
      <c r="L2253">
        <v>123680</v>
      </c>
      <c r="M2253">
        <v>123175</v>
      </c>
      <c r="N2253">
        <v>122492</v>
      </c>
      <c r="O2253">
        <f>INDEX([1]Opioid_prescription_amounts!$C$2:$E$3144,MATCH(B2253,[1]Opioid_prescription_amounts!$C$2:$C$3144,0),2)</f>
        <v>1459</v>
      </c>
      <c r="P2253">
        <f>INDEX([1]Opioid_prescription_amounts!$C$2:$E$3144,MATCH(B2253,[1]Opioid_prescription_amounts!$C$2:$C$3144,0),3)</f>
        <v>1081.7</v>
      </c>
      <c r="Q2253" t="s">
        <v>2262</v>
      </c>
    </row>
    <row r="2254" spans="2:17" x14ac:dyDescent="0.25">
      <c r="B2254" t="str">
        <f t="shared" si="38"/>
        <v>Bradford</v>
      </c>
      <c r="C2254" t="s">
        <v>2263</v>
      </c>
      <c r="D2254">
        <v>62622</v>
      </c>
      <c r="E2254">
        <v>62704</v>
      </c>
      <c r="F2254">
        <v>62736</v>
      </c>
      <c r="G2254">
        <v>63106</v>
      </c>
      <c r="H2254">
        <v>63002</v>
      </c>
      <c r="I2254">
        <v>62512</v>
      </c>
      <c r="J2254">
        <v>61955</v>
      </c>
      <c r="K2254">
        <v>61648</v>
      </c>
      <c r="L2254">
        <v>61098</v>
      </c>
      <c r="M2254">
        <v>60988</v>
      </c>
      <c r="N2254">
        <v>60833</v>
      </c>
      <c r="O2254">
        <f>INDEX([1]Opioid_prescription_amounts!$C$2:$E$3144,MATCH(B2254,[1]Opioid_prescription_amounts!$C$2:$C$3144,0),2)</f>
        <v>1793.3</v>
      </c>
      <c r="P2254">
        <f>INDEX([1]Opioid_prescription_amounts!$C$2:$E$3144,MATCH(B2254,[1]Opioid_prescription_amounts!$C$2:$C$3144,0),3)</f>
        <v>988.6</v>
      </c>
      <c r="Q2254" t="s">
        <v>2263</v>
      </c>
    </row>
    <row r="2255" spans="2:17" x14ac:dyDescent="0.25">
      <c r="B2255" t="str">
        <f t="shared" si="38"/>
        <v>Bucks</v>
      </c>
      <c r="C2255" t="s">
        <v>2264</v>
      </c>
      <c r="D2255">
        <v>625249</v>
      </c>
      <c r="E2255">
        <v>625266</v>
      </c>
      <c r="F2255">
        <v>625405</v>
      </c>
      <c r="G2255">
        <v>625908</v>
      </c>
      <c r="H2255">
        <v>625361</v>
      </c>
      <c r="I2255">
        <v>625059</v>
      </c>
      <c r="J2255">
        <v>625334</v>
      </c>
      <c r="K2255">
        <v>625366</v>
      </c>
      <c r="L2255">
        <v>625925</v>
      </c>
      <c r="M2255">
        <v>627028</v>
      </c>
      <c r="N2255">
        <v>628195</v>
      </c>
      <c r="O2255">
        <f>INDEX([1]Opioid_prescription_amounts!$C$2:$E$3144,MATCH(B2255,[1]Opioid_prescription_amounts!$C$2:$C$3144,0),2)</f>
        <v>1071.3</v>
      </c>
      <c r="P2255">
        <f>INDEX([1]Opioid_prescription_amounts!$C$2:$E$3144,MATCH(B2255,[1]Opioid_prescription_amounts!$C$2:$C$3144,0),3)</f>
        <v>941.9</v>
      </c>
      <c r="Q2255" t="s">
        <v>2264</v>
      </c>
    </row>
    <row r="2256" spans="2:17" x14ac:dyDescent="0.25">
      <c r="B2256" t="str">
        <f t="shared" si="38"/>
        <v>Butler</v>
      </c>
      <c r="C2256" t="s">
        <v>2265</v>
      </c>
      <c r="D2256">
        <v>183862</v>
      </c>
      <c r="E2256">
        <v>183856</v>
      </c>
      <c r="F2256">
        <v>184092</v>
      </c>
      <c r="G2256">
        <v>184644</v>
      </c>
      <c r="H2256">
        <v>184899</v>
      </c>
      <c r="I2256">
        <v>185077</v>
      </c>
      <c r="J2256">
        <v>185754</v>
      </c>
      <c r="K2256">
        <v>185937</v>
      </c>
      <c r="L2256">
        <v>186248</v>
      </c>
      <c r="M2256">
        <v>187004</v>
      </c>
      <c r="N2256">
        <v>187888</v>
      </c>
      <c r="O2256">
        <f>INDEX([1]Opioid_prescription_amounts!$C$2:$E$3144,MATCH(B2256,[1]Opioid_prescription_amounts!$C$2:$C$3144,0),2)</f>
        <v>834.1</v>
      </c>
      <c r="P2256">
        <f>INDEX([1]Opioid_prescription_amounts!$C$2:$E$3144,MATCH(B2256,[1]Opioid_prescription_amounts!$C$2:$C$3144,0),3)</f>
        <v>941.9</v>
      </c>
      <c r="Q2256" t="s">
        <v>2265</v>
      </c>
    </row>
    <row r="2257" spans="2:17" x14ac:dyDescent="0.25">
      <c r="B2257" t="str">
        <f t="shared" si="38"/>
        <v>Cambria</v>
      </c>
      <c r="C2257" t="s">
        <v>2266</v>
      </c>
      <c r="D2257">
        <v>143679</v>
      </c>
      <c r="E2257">
        <v>143681</v>
      </c>
      <c r="F2257">
        <v>143450</v>
      </c>
      <c r="G2257">
        <v>142551</v>
      </c>
      <c r="H2257">
        <v>141513</v>
      </c>
      <c r="I2257">
        <v>138806</v>
      </c>
      <c r="J2257">
        <v>137520</v>
      </c>
      <c r="K2257">
        <v>136029</v>
      </c>
      <c r="L2257">
        <v>134416</v>
      </c>
      <c r="M2257">
        <v>133054</v>
      </c>
      <c r="N2257">
        <v>131730</v>
      </c>
      <c r="O2257">
        <f>INDEX([1]Opioid_prescription_amounts!$C$2:$E$3144,MATCH(B2257,[1]Opioid_prescription_amounts!$C$2:$C$3144,0),2)</f>
        <v>2026.2</v>
      </c>
      <c r="P2257">
        <f>INDEX([1]Opioid_prescription_amounts!$C$2:$E$3144,MATCH(B2257,[1]Opioid_prescription_amounts!$C$2:$C$3144,0),3)</f>
        <v>1409.4</v>
      </c>
      <c r="Q2257" t="s">
        <v>2266</v>
      </c>
    </row>
    <row r="2258" spans="2:17" x14ac:dyDescent="0.25">
      <c r="B2258" t="str">
        <f t="shared" si="38"/>
        <v>Cameron</v>
      </c>
      <c r="C2258" t="s">
        <v>2267</v>
      </c>
      <c r="D2258">
        <v>5085</v>
      </c>
      <c r="E2258">
        <v>5085</v>
      </c>
      <c r="F2258">
        <v>5082</v>
      </c>
      <c r="G2258">
        <v>5014</v>
      </c>
      <c r="H2258">
        <v>4975</v>
      </c>
      <c r="I2258">
        <v>4928</v>
      </c>
      <c r="J2258">
        <v>4832</v>
      </c>
      <c r="K2258">
        <v>4775</v>
      </c>
      <c r="L2258">
        <v>4710</v>
      </c>
      <c r="M2258">
        <v>4621</v>
      </c>
      <c r="N2258">
        <v>4492</v>
      </c>
      <c r="O2258" t="str">
        <f>INDEX([1]Opioid_prescription_amounts!$C$2:$E$3144,MATCH(B2258,[1]Opioid_prescription_amounts!$C$2:$C$3144,0),2)</f>
        <v>N/A</v>
      </c>
      <c r="P2258" t="str">
        <f>INDEX([1]Opioid_prescription_amounts!$C$2:$E$3144,MATCH(B2258,[1]Opioid_prescription_amounts!$C$2:$C$3144,0),3)</f>
        <v>N/A</v>
      </c>
      <c r="Q2258" t="s">
        <v>2267</v>
      </c>
    </row>
    <row r="2259" spans="2:17" x14ac:dyDescent="0.25">
      <c r="B2259" t="str">
        <f t="shared" si="38"/>
        <v>Carbon</v>
      </c>
      <c r="C2259" t="s">
        <v>2268</v>
      </c>
      <c r="D2259">
        <v>65249</v>
      </c>
      <c r="E2259">
        <v>65252</v>
      </c>
      <c r="F2259">
        <v>65255</v>
      </c>
      <c r="G2259">
        <v>65088</v>
      </c>
      <c r="H2259">
        <v>64804</v>
      </c>
      <c r="I2259">
        <v>64547</v>
      </c>
      <c r="J2259">
        <v>64270</v>
      </c>
      <c r="K2259">
        <v>63773</v>
      </c>
      <c r="L2259">
        <v>63522</v>
      </c>
      <c r="M2259">
        <v>63865</v>
      </c>
      <c r="N2259">
        <v>64227</v>
      </c>
      <c r="O2259" t="str">
        <f>INDEX([1]Opioid_prescription_amounts!$C$2:$E$3144,MATCH(B2259,[1]Opioid_prescription_amounts!$C$2:$C$3144,0),2)</f>
        <v>N/A</v>
      </c>
      <c r="P2259">
        <f>INDEX([1]Opioid_prescription_amounts!$C$2:$E$3144,MATCH(B2259,[1]Opioid_prescription_amounts!$C$2:$C$3144,0),3)</f>
        <v>21.2</v>
      </c>
      <c r="Q2259" t="s">
        <v>2268</v>
      </c>
    </row>
    <row r="2260" spans="2:17" x14ac:dyDescent="0.25">
      <c r="B2260" t="str">
        <f t="shared" si="38"/>
        <v>Centre</v>
      </c>
      <c r="C2260" t="s">
        <v>2269</v>
      </c>
      <c r="D2260">
        <v>153990</v>
      </c>
      <c r="E2260">
        <v>154001</v>
      </c>
      <c r="F2260">
        <v>154218</v>
      </c>
      <c r="G2260">
        <v>155042</v>
      </c>
      <c r="H2260">
        <v>155815</v>
      </c>
      <c r="I2260">
        <v>158227</v>
      </c>
      <c r="J2260">
        <v>159655</v>
      </c>
      <c r="K2260">
        <v>160442</v>
      </c>
      <c r="L2260">
        <v>162062</v>
      </c>
      <c r="M2260">
        <v>162250</v>
      </c>
      <c r="N2260">
        <v>162805</v>
      </c>
      <c r="O2260">
        <f>INDEX([1]Opioid_prescription_amounts!$C$2:$E$3144,MATCH(B2260,[1]Opioid_prescription_amounts!$C$2:$C$3144,0),2)</f>
        <v>465.1</v>
      </c>
      <c r="P2260">
        <f>INDEX([1]Opioid_prescription_amounts!$C$2:$E$3144,MATCH(B2260,[1]Opioid_prescription_amounts!$C$2:$C$3144,0),3)</f>
        <v>359.2</v>
      </c>
      <c r="Q2260" t="s">
        <v>2269</v>
      </c>
    </row>
    <row r="2261" spans="2:17" x14ac:dyDescent="0.25">
      <c r="B2261" t="str">
        <f t="shared" si="38"/>
        <v>Chester</v>
      </c>
      <c r="C2261" t="s">
        <v>2270</v>
      </c>
      <c r="D2261">
        <v>498886</v>
      </c>
      <c r="E2261">
        <v>499133</v>
      </c>
      <c r="F2261">
        <v>499924</v>
      </c>
      <c r="G2261">
        <v>503425</v>
      </c>
      <c r="H2261">
        <v>506106</v>
      </c>
      <c r="I2261">
        <v>509157</v>
      </c>
      <c r="J2261">
        <v>512852</v>
      </c>
      <c r="K2261">
        <v>515137</v>
      </c>
      <c r="L2261">
        <v>516813</v>
      </c>
      <c r="M2261">
        <v>518934</v>
      </c>
      <c r="N2261">
        <v>522046</v>
      </c>
      <c r="O2261">
        <f>INDEX([1]Opioid_prescription_amounts!$C$2:$E$3144,MATCH(B2261,[1]Opioid_prescription_amounts!$C$2:$C$3144,0),2)</f>
        <v>583.4</v>
      </c>
      <c r="P2261">
        <f>INDEX([1]Opioid_prescription_amounts!$C$2:$E$3144,MATCH(B2261,[1]Opioid_prescription_amounts!$C$2:$C$3144,0),3)</f>
        <v>582.79999999999995</v>
      </c>
      <c r="Q2261" t="s">
        <v>2270</v>
      </c>
    </row>
    <row r="2262" spans="2:17" x14ac:dyDescent="0.25">
      <c r="B2262" t="str">
        <f t="shared" si="38"/>
        <v>Clarion</v>
      </c>
      <c r="C2262" t="s">
        <v>2271</v>
      </c>
      <c r="D2262">
        <v>39988</v>
      </c>
      <c r="E2262">
        <v>39991</v>
      </c>
      <c r="F2262">
        <v>39931</v>
      </c>
      <c r="G2262">
        <v>39901</v>
      </c>
      <c r="H2262">
        <v>39465</v>
      </c>
      <c r="I2262">
        <v>39080</v>
      </c>
      <c r="J2262">
        <v>38917</v>
      </c>
      <c r="K2262">
        <v>38871</v>
      </c>
      <c r="L2262">
        <v>38591</v>
      </c>
      <c r="M2262">
        <v>38975</v>
      </c>
      <c r="N2262">
        <v>38779</v>
      </c>
      <c r="O2262">
        <f>INDEX([1]Opioid_prescription_amounts!$C$2:$E$3144,MATCH(B2262,[1]Opioid_prescription_amounts!$C$2:$C$3144,0),2)</f>
        <v>566</v>
      </c>
      <c r="P2262">
        <f>INDEX([1]Opioid_prescription_amounts!$C$2:$E$3144,MATCH(B2262,[1]Opioid_prescription_amounts!$C$2:$C$3144,0),3)</f>
        <v>566.79999999999995</v>
      </c>
      <c r="Q2262" t="s">
        <v>2271</v>
      </c>
    </row>
    <row r="2263" spans="2:17" x14ac:dyDescent="0.25">
      <c r="B2263" t="str">
        <f t="shared" si="38"/>
        <v>Clearfield</v>
      </c>
      <c r="C2263" t="s">
        <v>2272</v>
      </c>
      <c r="D2263">
        <v>81642</v>
      </c>
      <c r="E2263">
        <v>81616</v>
      </c>
      <c r="F2263">
        <v>81553</v>
      </c>
      <c r="G2263">
        <v>81430</v>
      </c>
      <c r="H2263">
        <v>81406</v>
      </c>
      <c r="I2263">
        <v>81435</v>
      </c>
      <c r="J2263">
        <v>81020</v>
      </c>
      <c r="K2263">
        <v>80717</v>
      </c>
      <c r="L2263">
        <v>80178</v>
      </c>
      <c r="M2263">
        <v>79775</v>
      </c>
      <c r="N2263">
        <v>79388</v>
      </c>
      <c r="O2263">
        <f>INDEX([1]Opioid_prescription_amounts!$C$2:$E$3144,MATCH(B2263,[1]Opioid_prescription_amounts!$C$2:$C$3144,0),2)</f>
        <v>851.1</v>
      </c>
      <c r="P2263">
        <f>INDEX([1]Opioid_prescription_amounts!$C$2:$E$3144,MATCH(B2263,[1]Opioid_prescription_amounts!$C$2:$C$3144,0),3)</f>
        <v>788.4</v>
      </c>
      <c r="Q2263" t="s">
        <v>2272</v>
      </c>
    </row>
    <row r="2264" spans="2:17" x14ac:dyDescent="0.25">
      <c r="B2264" t="str">
        <f t="shared" si="38"/>
        <v>Clinton</v>
      </c>
      <c r="C2264" t="s">
        <v>2273</v>
      </c>
      <c r="D2264">
        <v>39238</v>
      </c>
      <c r="E2264">
        <v>39240</v>
      </c>
      <c r="F2264">
        <v>39250</v>
      </c>
      <c r="G2264">
        <v>39493</v>
      </c>
      <c r="H2264">
        <v>39715</v>
      </c>
      <c r="I2264">
        <v>39817</v>
      </c>
      <c r="J2264">
        <v>39471</v>
      </c>
      <c r="K2264">
        <v>39381</v>
      </c>
      <c r="L2264">
        <v>38996</v>
      </c>
      <c r="M2264">
        <v>38837</v>
      </c>
      <c r="N2264">
        <v>38684</v>
      </c>
      <c r="O2264">
        <f>INDEX([1]Opioid_prescription_amounts!$C$2:$E$3144,MATCH(B2264,[1]Opioid_prescription_amounts!$C$2:$C$3144,0),2)</f>
        <v>554.29999999999995</v>
      </c>
      <c r="P2264">
        <f>INDEX([1]Opioid_prescription_amounts!$C$2:$E$3144,MATCH(B2264,[1]Opioid_prescription_amounts!$C$2:$C$3144,0),3)</f>
        <v>553.1</v>
      </c>
      <c r="Q2264" t="s">
        <v>2273</v>
      </c>
    </row>
    <row r="2265" spans="2:17" x14ac:dyDescent="0.25">
      <c r="B2265" t="str">
        <f t="shared" si="38"/>
        <v>Columbia</v>
      </c>
      <c r="C2265" t="s">
        <v>2274</v>
      </c>
      <c r="D2265">
        <v>67295</v>
      </c>
      <c r="E2265">
        <v>67303</v>
      </c>
      <c r="F2265">
        <v>67360</v>
      </c>
      <c r="G2265">
        <v>67081</v>
      </c>
      <c r="H2265">
        <v>67043</v>
      </c>
      <c r="I2265">
        <v>67200</v>
      </c>
      <c r="J2265">
        <v>67127</v>
      </c>
      <c r="K2265">
        <v>66702</v>
      </c>
      <c r="L2265">
        <v>66166</v>
      </c>
      <c r="M2265">
        <v>65649</v>
      </c>
      <c r="N2265">
        <v>65456</v>
      </c>
      <c r="O2265">
        <f>INDEX([1]Opioid_prescription_amounts!$C$2:$E$3144,MATCH(B2265,[1]Opioid_prescription_amounts!$C$2:$C$3144,0),2)</f>
        <v>858</v>
      </c>
      <c r="P2265">
        <f>INDEX([1]Opioid_prescription_amounts!$C$2:$E$3144,MATCH(B2265,[1]Opioid_prescription_amounts!$C$2:$C$3144,0),3)</f>
        <v>785.6</v>
      </c>
      <c r="Q2265" t="s">
        <v>2274</v>
      </c>
    </row>
    <row r="2266" spans="2:17" x14ac:dyDescent="0.25">
      <c r="B2266" t="str">
        <f t="shared" si="38"/>
        <v>Crawford</v>
      </c>
      <c r="C2266" t="s">
        <v>2275</v>
      </c>
      <c r="D2266">
        <v>88765</v>
      </c>
      <c r="E2266">
        <v>88750</v>
      </c>
      <c r="F2266">
        <v>88613</v>
      </c>
      <c r="G2266">
        <v>88155</v>
      </c>
      <c r="H2266">
        <v>87719</v>
      </c>
      <c r="I2266">
        <v>87503</v>
      </c>
      <c r="J2266">
        <v>87151</v>
      </c>
      <c r="K2266">
        <v>86510</v>
      </c>
      <c r="L2266">
        <v>86306</v>
      </c>
      <c r="M2266">
        <v>85788</v>
      </c>
      <c r="N2266">
        <v>85063</v>
      </c>
      <c r="O2266">
        <f>INDEX([1]Opioid_prescription_amounts!$C$2:$E$3144,MATCH(B2266,[1]Opioid_prescription_amounts!$C$2:$C$3144,0),2)</f>
        <v>1512.8</v>
      </c>
      <c r="P2266">
        <f>INDEX([1]Opioid_prescription_amounts!$C$2:$E$3144,MATCH(B2266,[1]Opioid_prescription_amounts!$C$2:$C$3144,0),3)</f>
        <v>1657.5</v>
      </c>
      <c r="Q2266" t="s">
        <v>2275</v>
      </c>
    </row>
    <row r="2267" spans="2:17" x14ac:dyDescent="0.25">
      <c r="B2267" t="str">
        <f t="shared" si="38"/>
        <v>Cumberland</v>
      </c>
      <c r="C2267" t="s">
        <v>2276</v>
      </c>
      <c r="D2267">
        <v>235406</v>
      </c>
      <c r="E2267">
        <v>235405</v>
      </c>
      <c r="F2267">
        <v>235902</v>
      </c>
      <c r="G2267">
        <v>237101</v>
      </c>
      <c r="H2267">
        <v>239252</v>
      </c>
      <c r="I2267">
        <v>241071</v>
      </c>
      <c r="J2267">
        <v>243301</v>
      </c>
      <c r="K2267">
        <v>245766</v>
      </c>
      <c r="L2267">
        <v>247435</v>
      </c>
      <c r="M2267">
        <v>249238</v>
      </c>
      <c r="N2267">
        <v>251423</v>
      </c>
      <c r="O2267" t="str">
        <f>INDEX([1]Opioid_prescription_amounts!$C$2:$E$3144,MATCH(B2267,[1]Opioid_prescription_amounts!$C$2:$C$3144,0),2)</f>
        <v>N/A</v>
      </c>
      <c r="P2267">
        <f>INDEX([1]Opioid_prescription_amounts!$C$2:$E$3144,MATCH(B2267,[1]Opioid_prescription_amounts!$C$2:$C$3144,0),3)</f>
        <v>9.6</v>
      </c>
      <c r="Q2267" t="s">
        <v>2276</v>
      </c>
    </row>
    <row r="2268" spans="2:17" x14ac:dyDescent="0.25">
      <c r="B2268" t="str">
        <f t="shared" si="38"/>
        <v>Dauphin</v>
      </c>
      <c r="C2268" t="s">
        <v>2277</v>
      </c>
      <c r="D2268">
        <v>268100</v>
      </c>
      <c r="E2268">
        <v>268123</v>
      </c>
      <c r="F2268">
        <v>268272</v>
      </c>
      <c r="G2268">
        <v>269218</v>
      </c>
      <c r="H2268">
        <v>269997</v>
      </c>
      <c r="I2268">
        <v>271439</v>
      </c>
      <c r="J2268">
        <v>272241</v>
      </c>
      <c r="K2268">
        <v>273138</v>
      </c>
      <c r="L2268">
        <v>274266</v>
      </c>
      <c r="M2268">
        <v>275831</v>
      </c>
      <c r="N2268">
        <v>277097</v>
      </c>
      <c r="O2268">
        <f>INDEX([1]Opioid_prescription_amounts!$C$2:$E$3144,MATCH(B2268,[1]Opioid_prescription_amounts!$C$2:$C$3144,0),2)</f>
        <v>834.2</v>
      </c>
      <c r="P2268">
        <f>INDEX([1]Opioid_prescription_amounts!$C$2:$E$3144,MATCH(B2268,[1]Opioid_prescription_amounts!$C$2:$C$3144,0),3)</f>
        <v>755.9</v>
      </c>
      <c r="Q2268" t="s">
        <v>2277</v>
      </c>
    </row>
    <row r="2269" spans="2:17" x14ac:dyDescent="0.25">
      <c r="B2269" t="str">
        <f t="shared" si="38"/>
        <v>Delaware</v>
      </c>
      <c r="C2269" t="s">
        <v>2278</v>
      </c>
      <c r="D2269">
        <v>558979</v>
      </c>
      <c r="E2269">
        <v>558759</v>
      </c>
      <c r="F2269">
        <v>558982</v>
      </c>
      <c r="G2269">
        <v>559228</v>
      </c>
      <c r="H2269">
        <v>560756</v>
      </c>
      <c r="I2269">
        <v>561528</v>
      </c>
      <c r="J2269">
        <v>562748</v>
      </c>
      <c r="K2269">
        <v>563161</v>
      </c>
      <c r="L2269">
        <v>563490</v>
      </c>
      <c r="M2269">
        <v>563487</v>
      </c>
      <c r="N2269">
        <v>564751</v>
      </c>
      <c r="O2269">
        <f>INDEX([1]Opioid_prescription_amounts!$C$2:$E$3144,MATCH(B2269,[1]Opioid_prescription_amounts!$C$2:$C$3144,0),2)</f>
        <v>332.2</v>
      </c>
      <c r="P2269">
        <f>INDEX([1]Opioid_prescription_amounts!$C$2:$E$3144,MATCH(B2269,[1]Opioid_prescription_amounts!$C$2:$C$3144,0),3)</f>
        <v>299.10000000000002</v>
      </c>
      <c r="Q2269" t="s">
        <v>2278</v>
      </c>
    </row>
    <row r="2270" spans="2:17" x14ac:dyDescent="0.25">
      <c r="B2270" t="str">
        <f t="shared" si="38"/>
        <v>Elk</v>
      </c>
      <c r="C2270" t="s">
        <v>2279</v>
      </c>
      <c r="D2270">
        <v>31946</v>
      </c>
      <c r="E2270">
        <v>31946</v>
      </c>
      <c r="F2270">
        <v>31861</v>
      </c>
      <c r="G2270">
        <v>31795</v>
      </c>
      <c r="H2270">
        <v>31616</v>
      </c>
      <c r="I2270">
        <v>31461</v>
      </c>
      <c r="J2270">
        <v>31184</v>
      </c>
      <c r="K2270">
        <v>30892</v>
      </c>
      <c r="L2270">
        <v>30504</v>
      </c>
      <c r="M2270">
        <v>30290</v>
      </c>
      <c r="N2270">
        <v>30169</v>
      </c>
      <c r="O2270" t="str">
        <f>INDEX([1]Opioid_prescription_amounts!$C$2:$E$3144,MATCH(B2270,[1]Opioid_prescription_amounts!$C$2:$C$3144,0),2)</f>
        <v>N/A</v>
      </c>
      <c r="P2270">
        <f>INDEX([1]Opioid_prescription_amounts!$C$2:$E$3144,MATCH(B2270,[1]Opioid_prescription_amounts!$C$2:$C$3144,0),3)</f>
        <v>167.2</v>
      </c>
      <c r="Q2270" t="s">
        <v>2279</v>
      </c>
    </row>
    <row r="2271" spans="2:17" x14ac:dyDescent="0.25">
      <c r="B2271" t="str">
        <f t="shared" si="38"/>
        <v>Erie</v>
      </c>
      <c r="C2271" t="s">
        <v>2280</v>
      </c>
      <c r="D2271">
        <v>280566</v>
      </c>
      <c r="E2271">
        <v>280584</v>
      </c>
      <c r="F2271">
        <v>280797</v>
      </c>
      <c r="G2271">
        <v>281296</v>
      </c>
      <c r="H2271">
        <v>281523</v>
      </c>
      <c r="I2271">
        <v>280724</v>
      </c>
      <c r="J2271">
        <v>279437</v>
      </c>
      <c r="K2271">
        <v>278182</v>
      </c>
      <c r="L2271">
        <v>276289</v>
      </c>
      <c r="M2271">
        <v>273892</v>
      </c>
      <c r="N2271">
        <v>272061</v>
      </c>
      <c r="O2271">
        <f>INDEX([1]Opioid_prescription_amounts!$C$2:$E$3144,MATCH(B2271,[1]Opioid_prescription_amounts!$C$2:$C$3144,0),2)</f>
        <v>1083.9000000000001</v>
      </c>
      <c r="P2271">
        <f>INDEX([1]Opioid_prescription_amounts!$C$2:$E$3144,MATCH(B2271,[1]Opioid_prescription_amounts!$C$2:$C$3144,0),3)</f>
        <v>885.3</v>
      </c>
      <c r="Q2271" t="s">
        <v>2280</v>
      </c>
    </row>
    <row r="2272" spans="2:17" x14ac:dyDescent="0.25">
      <c r="B2272" t="str">
        <f t="shared" si="38"/>
        <v>Fayette</v>
      </c>
      <c r="C2272" t="s">
        <v>2281</v>
      </c>
      <c r="D2272">
        <v>136606</v>
      </c>
      <c r="E2272">
        <v>136595</v>
      </c>
      <c r="F2272">
        <v>136438</v>
      </c>
      <c r="G2272">
        <v>135997</v>
      </c>
      <c r="H2272">
        <v>135270</v>
      </c>
      <c r="I2272">
        <v>134586</v>
      </c>
      <c r="J2272">
        <v>133989</v>
      </c>
      <c r="K2272">
        <v>133224</v>
      </c>
      <c r="L2272">
        <v>132365</v>
      </c>
      <c r="M2272">
        <v>131427</v>
      </c>
      <c r="N2272">
        <v>130441</v>
      </c>
      <c r="O2272">
        <f>INDEX([1]Opioid_prescription_amounts!$C$2:$E$3144,MATCH(B2272,[1]Opioid_prescription_amounts!$C$2:$C$3144,0),2)</f>
        <v>374.5</v>
      </c>
      <c r="P2272">
        <f>INDEX([1]Opioid_prescription_amounts!$C$2:$E$3144,MATCH(B2272,[1]Opioid_prescription_amounts!$C$2:$C$3144,0),3)</f>
        <v>1387.4</v>
      </c>
      <c r="Q2272" t="s">
        <v>2281</v>
      </c>
    </row>
    <row r="2273" spans="2:17" x14ac:dyDescent="0.25">
      <c r="B2273" t="str">
        <f t="shared" si="38"/>
        <v>Forest</v>
      </c>
      <c r="C2273" t="s">
        <v>2282</v>
      </c>
      <c r="D2273">
        <v>7716</v>
      </c>
      <c r="E2273">
        <v>7710</v>
      </c>
      <c r="F2273">
        <v>7707</v>
      </c>
      <c r="G2273">
        <v>7673</v>
      </c>
      <c r="H2273">
        <v>7589</v>
      </c>
      <c r="I2273">
        <v>7543</v>
      </c>
      <c r="J2273">
        <v>7463</v>
      </c>
      <c r="K2273">
        <v>7377</v>
      </c>
      <c r="L2273">
        <v>7324</v>
      </c>
      <c r="M2273">
        <v>7311</v>
      </c>
      <c r="N2273">
        <v>7279</v>
      </c>
      <c r="O2273">
        <f>INDEX([1]Opioid_prescription_amounts!$C$2:$E$3144,MATCH(B2273,[1]Opioid_prescription_amounts!$C$2:$C$3144,0),2)</f>
        <v>601.6</v>
      </c>
      <c r="P2273">
        <f>INDEX([1]Opioid_prescription_amounts!$C$2:$E$3144,MATCH(B2273,[1]Opioid_prescription_amounts!$C$2:$C$3144,0),3)</f>
        <v>490.4</v>
      </c>
      <c r="Q2273" t="s">
        <v>2282</v>
      </c>
    </row>
    <row r="2274" spans="2:17" x14ac:dyDescent="0.25">
      <c r="B2274" t="str">
        <f t="shared" si="38"/>
        <v>Franklin</v>
      </c>
      <c r="C2274" t="s">
        <v>2283</v>
      </c>
      <c r="D2274">
        <v>149618</v>
      </c>
      <c r="E2274">
        <v>149619</v>
      </c>
      <c r="F2274">
        <v>149915</v>
      </c>
      <c r="G2274">
        <v>150910</v>
      </c>
      <c r="H2274">
        <v>151468</v>
      </c>
      <c r="I2274">
        <v>151938</v>
      </c>
      <c r="J2274">
        <v>152607</v>
      </c>
      <c r="K2274">
        <v>153074</v>
      </c>
      <c r="L2274">
        <v>153753</v>
      </c>
      <c r="M2274">
        <v>154487</v>
      </c>
      <c r="N2274">
        <v>154835</v>
      </c>
      <c r="O2274">
        <f>INDEX([1]Opioid_prescription_amounts!$C$2:$E$3144,MATCH(B2274,[1]Opioid_prescription_amounts!$C$2:$C$3144,0),2)</f>
        <v>1536.5</v>
      </c>
      <c r="P2274">
        <f>INDEX([1]Opioid_prescription_amounts!$C$2:$E$3144,MATCH(B2274,[1]Opioid_prescription_amounts!$C$2:$C$3144,0),3)</f>
        <v>1934.2</v>
      </c>
      <c r="Q2274" t="s">
        <v>2283</v>
      </c>
    </row>
    <row r="2275" spans="2:17" x14ac:dyDescent="0.25">
      <c r="B2275" t="str">
        <f t="shared" si="38"/>
        <v>Fulton</v>
      </c>
      <c r="C2275" t="s">
        <v>2284</v>
      </c>
      <c r="D2275">
        <v>14845</v>
      </c>
      <c r="E2275">
        <v>14844</v>
      </c>
      <c r="F2275">
        <v>14862</v>
      </c>
      <c r="G2275">
        <v>14737</v>
      </c>
      <c r="H2275">
        <v>14701</v>
      </c>
      <c r="I2275">
        <v>14620</v>
      </c>
      <c r="J2275">
        <v>14534</v>
      </c>
      <c r="K2275">
        <v>14505</v>
      </c>
      <c r="L2275">
        <v>14492</v>
      </c>
      <c r="M2275">
        <v>14475</v>
      </c>
      <c r="N2275">
        <v>14523</v>
      </c>
      <c r="O2275">
        <f>INDEX([1]Opioid_prescription_amounts!$C$2:$E$3144,MATCH(B2275,[1]Opioid_prescription_amounts!$C$2:$C$3144,0),2)</f>
        <v>1566</v>
      </c>
      <c r="P2275">
        <f>INDEX([1]Opioid_prescription_amounts!$C$2:$E$3144,MATCH(B2275,[1]Opioid_prescription_amounts!$C$2:$C$3144,0),3)</f>
        <v>1259.9000000000001</v>
      </c>
      <c r="Q2275" t="s">
        <v>2284</v>
      </c>
    </row>
    <row r="2276" spans="2:17" x14ac:dyDescent="0.25">
      <c r="B2276" t="str">
        <f t="shared" si="38"/>
        <v>Greene</v>
      </c>
      <c r="C2276" t="s">
        <v>2285</v>
      </c>
      <c r="D2276">
        <v>38686</v>
      </c>
      <c r="E2276">
        <v>38689</v>
      </c>
      <c r="F2276">
        <v>38612</v>
      </c>
      <c r="G2276">
        <v>38363</v>
      </c>
      <c r="H2276">
        <v>38029</v>
      </c>
      <c r="I2276">
        <v>37860</v>
      </c>
      <c r="J2276">
        <v>37756</v>
      </c>
      <c r="K2276">
        <v>37400</v>
      </c>
      <c r="L2276">
        <v>37211</v>
      </c>
      <c r="M2276">
        <v>36849</v>
      </c>
      <c r="N2276">
        <v>36506</v>
      </c>
      <c r="O2276">
        <f>INDEX([1]Opioid_prescription_amounts!$C$2:$E$3144,MATCH(B2276,[1]Opioid_prescription_amounts!$C$2:$C$3144,0),2)</f>
        <v>175</v>
      </c>
      <c r="P2276">
        <f>INDEX([1]Opioid_prescription_amounts!$C$2:$E$3144,MATCH(B2276,[1]Opioid_prescription_amounts!$C$2:$C$3144,0),3)</f>
        <v>309.3</v>
      </c>
      <c r="Q2276" t="s">
        <v>2285</v>
      </c>
    </row>
    <row r="2277" spans="2:17" x14ac:dyDescent="0.25">
      <c r="B2277" t="str">
        <f t="shared" si="38"/>
        <v>Huntingdon</v>
      </c>
      <c r="C2277" t="s">
        <v>2286</v>
      </c>
      <c r="D2277">
        <v>45913</v>
      </c>
      <c r="E2277">
        <v>46009</v>
      </c>
      <c r="F2277">
        <v>46003</v>
      </c>
      <c r="G2277">
        <v>46006</v>
      </c>
      <c r="H2277">
        <v>45941</v>
      </c>
      <c r="I2277">
        <v>45843</v>
      </c>
      <c r="J2277">
        <v>45737</v>
      </c>
      <c r="K2277">
        <v>45485</v>
      </c>
      <c r="L2277">
        <v>45343</v>
      </c>
      <c r="M2277">
        <v>45374</v>
      </c>
      <c r="N2277">
        <v>45168</v>
      </c>
      <c r="O2277">
        <f>INDEX([1]Opioid_prescription_amounts!$C$2:$E$3144,MATCH(B2277,[1]Opioid_prescription_amounts!$C$2:$C$3144,0),2)</f>
        <v>437.7</v>
      </c>
      <c r="P2277">
        <f>INDEX([1]Opioid_prescription_amounts!$C$2:$E$3144,MATCH(B2277,[1]Opioid_prescription_amounts!$C$2:$C$3144,0),3)</f>
        <v>577.1</v>
      </c>
      <c r="Q2277" t="s">
        <v>2286</v>
      </c>
    </row>
    <row r="2278" spans="2:17" x14ac:dyDescent="0.25">
      <c r="B2278" t="str">
        <f t="shared" si="38"/>
        <v>Indiana</v>
      </c>
      <c r="C2278" t="s">
        <v>2287</v>
      </c>
      <c r="D2278">
        <v>88880</v>
      </c>
      <c r="E2278">
        <v>88889</v>
      </c>
      <c r="F2278">
        <v>88865</v>
      </c>
      <c r="G2278">
        <v>88619</v>
      </c>
      <c r="H2278">
        <v>88220</v>
      </c>
      <c r="I2278">
        <v>88142</v>
      </c>
      <c r="J2278">
        <v>87423</v>
      </c>
      <c r="K2278">
        <v>86773</v>
      </c>
      <c r="L2278">
        <v>85200</v>
      </c>
      <c r="M2278">
        <v>84879</v>
      </c>
      <c r="N2278">
        <v>84501</v>
      </c>
      <c r="O2278">
        <f>INDEX([1]Opioid_prescription_amounts!$C$2:$E$3144,MATCH(B2278,[1]Opioid_prescription_amounts!$C$2:$C$3144,0),2)</f>
        <v>842.6</v>
      </c>
      <c r="P2278">
        <f>INDEX([1]Opioid_prescription_amounts!$C$2:$E$3144,MATCH(B2278,[1]Opioid_prescription_amounts!$C$2:$C$3144,0),3)</f>
        <v>838.6</v>
      </c>
      <c r="Q2278" t="s">
        <v>2287</v>
      </c>
    </row>
    <row r="2279" spans="2:17" x14ac:dyDescent="0.25">
      <c r="B2279" t="str">
        <f t="shared" si="38"/>
        <v>Jefferson</v>
      </c>
      <c r="C2279" t="s">
        <v>2288</v>
      </c>
      <c r="D2279">
        <v>45200</v>
      </c>
      <c r="E2279">
        <v>45189</v>
      </c>
      <c r="F2279">
        <v>45162</v>
      </c>
      <c r="G2279">
        <v>44914</v>
      </c>
      <c r="H2279">
        <v>44801</v>
      </c>
      <c r="I2279">
        <v>44876</v>
      </c>
      <c r="J2279">
        <v>44570</v>
      </c>
      <c r="K2279">
        <v>44345</v>
      </c>
      <c r="L2279">
        <v>44037</v>
      </c>
      <c r="M2279">
        <v>43828</v>
      </c>
      <c r="N2279">
        <v>43641</v>
      </c>
      <c r="O2279">
        <f>INDEX([1]Opioid_prescription_amounts!$C$2:$E$3144,MATCH(B2279,[1]Opioid_prescription_amounts!$C$2:$C$3144,0),2)</f>
        <v>1147.5</v>
      </c>
      <c r="P2279">
        <f>INDEX([1]Opioid_prescription_amounts!$C$2:$E$3144,MATCH(B2279,[1]Opioid_prescription_amounts!$C$2:$C$3144,0),3)</f>
        <v>1039.0999999999999</v>
      </c>
      <c r="Q2279" t="s">
        <v>2288</v>
      </c>
    </row>
    <row r="2280" spans="2:17" x14ac:dyDescent="0.25">
      <c r="B2280" t="str">
        <f t="shared" si="38"/>
        <v>Juniata</v>
      </c>
      <c r="C2280" t="s">
        <v>2289</v>
      </c>
      <c r="D2280">
        <v>24636</v>
      </c>
      <c r="E2280">
        <v>24635</v>
      </c>
      <c r="F2280">
        <v>24625</v>
      </c>
      <c r="G2280">
        <v>24710</v>
      </c>
      <c r="H2280">
        <v>24611</v>
      </c>
      <c r="I2280">
        <v>24480</v>
      </c>
      <c r="J2280">
        <v>24486</v>
      </c>
      <c r="K2280">
        <v>24437</v>
      </c>
      <c r="L2280">
        <v>24556</v>
      </c>
      <c r="M2280">
        <v>24628</v>
      </c>
      <c r="N2280">
        <v>24704</v>
      </c>
      <c r="O2280">
        <f>INDEX([1]Opioid_prescription_amounts!$C$2:$E$3144,MATCH(B2280,[1]Opioid_prescription_amounts!$C$2:$C$3144,0),2)</f>
        <v>762.9</v>
      </c>
      <c r="P2280">
        <f>INDEX([1]Opioid_prescription_amounts!$C$2:$E$3144,MATCH(B2280,[1]Opioid_prescription_amounts!$C$2:$C$3144,0),3)</f>
        <v>608.20000000000005</v>
      </c>
      <c r="Q2280" t="s">
        <v>2289</v>
      </c>
    </row>
    <row r="2281" spans="2:17" x14ac:dyDescent="0.25">
      <c r="B2281" t="str">
        <f t="shared" si="38"/>
        <v>Lackawanna</v>
      </c>
      <c r="C2281" t="s">
        <v>2290</v>
      </c>
      <c r="D2281">
        <v>214437</v>
      </c>
      <c r="E2281">
        <v>214439</v>
      </c>
      <c r="F2281">
        <v>214528</v>
      </c>
      <c r="G2281">
        <v>214369</v>
      </c>
      <c r="H2281">
        <v>214195</v>
      </c>
      <c r="I2281">
        <v>213753</v>
      </c>
      <c r="J2281">
        <v>212858</v>
      </c>
      <c r="K2281">
        <v>211904</v>
      </c>
      <c r="L2281">
        <v>211073</v>
      </c>
      <c r="M2281">
        <v>210640</v>
      </c>
      <c r="N2281">
        <v>210793</v>
      </c>
      <c r="O2281">
        <f>INDEX([1]Opioid_prescription_amounts!$C$2:$E$3144,MATCH(B2281,[1]Opioid_prescription_amounts!$C$2:$C$3144,0),2)</f>
        <v>1225.9000000000001</v>
      </c>
      <c r="P2281">
        <f>INDEX([1]Opioid_prescription_amounts!$C$2:$E$3144,MATCH(B2281,[1]Opioid_prescription_amounts!$C$2:$C$3144,0),3)</f>
        <v>1330.6</v>
      </c>
      <c r="Q2281" t="s">
        <v>2290</v>
      </c>
    </row>
    <row r="2282" spans="2:17" x14ac:dyDescent="0.25">
      <c r="B2282" t="str">
        <f t="shared" si="38"/>
        <v>Lancaster</v>
      </c>
      <c r="C2282" t="s">
        <v>2291</v>
      </c>
      <c r="D2282">
        <v>519445</v>
      </c>
      <c r="E2282">
        <v>519446</v>
      </c>
      <c r="F2282">
        <v>520322</v>
      </c>
      <c r="G2282">
        <v>523906</v>
      </c>
      <c r="H2282">
        <v>526869</v>
      </c>
      <c r="I2282">
        <v>530027</v>
      </c>
      <c r="J2282">
        <v>533320</v>
      </c>
      <c r="K2282">
        <v>535737</v>
      </c>
      <c r="L2282">
        <v>538069</v>
      </c>
      <c r="M2282">
        <v>541054</v>
      </c>
      <c r="N2282">
        <v>543557</v>
      </c>
      <c r="O2282">
        <f>INDEX([1]Opioid_prescription_amounts!$C$2:$E$3144,MATCH(B2282,[1]Opioid_prescription_amounts!$C$2:$C$3144,0),2)</f>
        <v>538.5</v>
      </c>
      <c r="P2282">
        <f>INDEX([1]Opioid_prescription_amounts!$C$2:$E$3144,MATCH(B2282,[1]Opioid_prescription_amounts!$C$2:$C$3144,0),3)</f>
        <v>406.8</v>
      </c>
      <c r="Q2282" t="s">
        <v>2291</v>
      </c>
    </row>
    <row r="2283" spans="2:17" x14ac:dyDescent="0.25">
      <c r="B2283" t="str">
        <f t="shared" si="38"/>
        <v>Lawrence</v>
      </c>
      <c r="C2283" t="s">
        <v>2292</v>
      </c>
      <c r="D2283">
        <v>91108</v>
      </c>
      <c r="E2283">
        <v>91140</v>
      </c>
      <c r="F2283">
        <v>91003</v>
      </c>
      <c r="G2283">
        <v>90499</v>
      </c>
      <c r="H2283">
        <v>89867</v>
      </c>
      <c r="I2283">
        <v>89243</v>
      </c>
      <c r="J2283">
        <v>88631</v>
      </c>
      <c r="K2283">
        <v>88113</v>
      </c>
      <c r="L2283">
        <v>87332</v>
      </c>
      <c r="M2283">
        <v>86652</v>
      </c>
      <c r="N2283">
        <v>86184</v>
      </c>
      <c r="O2283">
        <f>INDEX([1]Opioid_prescription_amounts!$C$2:$E$3144,MATCH(B2283,[1]Opioid_prescription_amounts!$C$2:$C$3144,0),2)</f>
        <v>426.4</v>
      </c>
      <c r="P2283">
        <f>INDEX([1]Opioid_prescription_amounts!$C$2:$E$3144,MATCH(B2283,[1]Opioid_prescription_amounts!$C$2:$C$3144,0),3)</f>
        <v>1020.9</v>
      </c>
      <c r="Q2283" t="s">
        <v>2292</v>
      </c>
    </row>
    <row r="2284" spans="2:17" x14ac:dyDescent="0.25">
      <c r="B2284" t="str">
        <f t="shared" si="38"/>
        <v>Lebanon</v>
      </c>
      <c r="C2284" t="s">
        <v>2293</v>
      </c>
      <c r="D2284">
        <v>133568</v>
      </c>
      <c r="E2284">
        <v>133577</v>
      </c>
      <c r="F2284">
        <v>133643</v>
      </c>
      <c r="G2284">
        <v>134490</v>
      </c>
      <c r="H2284">
        <v>135516</v>
      </c>
      <c r="I2284">
        <v>135782</v>
      </c>
      <c r="J2284">
        <v>136524</v>
      </c>
      <c r="K2284">
        <v>137491</v>
      </c>
      <c r="L2284">
        <v>138475</v>
      </c>
      <c r="M2284">
        <v>139566</v>
      </c>
      <c r="N2284">
        <v>141314</v>
      </c>
      <c r="O2284">
        <f>INDEX([1]Opioid_prescription_amounts!$C$2:$E$3144,MATCH(B2284,[1]Opioid_prescription_amounts!$C$2:$C$3144,0),2)</f>
        <v>731.2</v>
      </c>
      <c r="P2284">
        <f>INDEX([1]Opioid_prescription_amounts!$C$2:$E$3144,MATCH(B2284,[1]Opioid_prescription_amounts!$C$2:$C$3144,0),3)</f>
        <v>760.9</v>
      </c>
      <c r="Q2284" t="s">
        <v>2293</v>
      </c>
    </row>
    <row r="2285" spans="2:17" x14ac:dyDescent="0.25">
      <c r="B2285" t="str">
        <f t="shared" si="38"/>
        <v>Lehigh</v>
      </c>
      <c r="C2285" t="s">
        <v>2294</v>
      </c>
      <c r="D2285">
        <v>349497</v>
      </c>
      <c r="E2285">
        <v>349676</v>
      </c>
      <c r="F2285">
        <v>350164</v>
      </c>
      <c r="G2285">
        <v>353415</v>
      </c>
      <c r="H2285">
        <v>354771</v>
      </c>
      <c r="I2285">
        <v>355376</v>
      </c>
      <c r="J2285">
        <v>357693</v>
      </c>
      <c r="K2285">
        <v>359720</v>
      </c>
      <c r="L2285">
        <v>362181</v>
      </c>
      <c r="M2285">
        <v>365371</v>
      </c>
      <c r="N2285">
        <v>368100</v>
      </c>
      <c r="O2285">
        <f>INDEX([1]Opioid_prescription_amounts!$C$2:$E$3144,MATCH(B2285,[1]Opioid_prescription_amounts!$C$2:$C$3144,0),2)</f>
        <v>446.7</v>
      </c>
      <c r="P2285">
        <f>INDEX([1]Opioid_prescription_amounts!$C$2:$E$3144,MATCH(B2285,[1]Opioid_prescription_amounts!$C$2:$C$3144,0),3)</f>
        <v>448.8</v>
      </c>
      <c r="Q2285" t="s">
        <v>2294</v>
      </c>
    </row>
    <row r="2286" spans="2:17" x14ac:dyDescent="0.25">
      <c r="B2286" t="str">
        <f t="shared" si="38"/>
        <v>Luzerne</v>
      </c>
      <c r="C2286" t="s">
        <v>2295</v>
      </c>
      <c r="D2286">
        <v>320918</v>
      </c>
      <c r="E2286">
        <v>320895</v>
      </c>
      <c r="F2286">
        <v>320988</v>
      </c>
      <c r="G2286">
        <v>320960</v>
      </c>
      <c r="H2286">
        <v>321122</v>
      </c>
      <c r="I2286">
        <v>319631</v>
      </c>
      <c r="J2286">
        <v>319152</v>
      </c>
      <c r="K2286">
        <v>317978</v>
      </c>
      <c r="L2286">
        <v>317018</v>
      </c>
      <c r="M2286">
        <v>317624</v>
      </c>
      <c r="N2286">
        <v>317646</v>
      </c>
      <c r="O2286">
        <f>INDEX([1]Opioid_prescription_amounts!$C$2:$E$3144,MATCH(B2286,[1]Opioid_prescription_amounts!$C$2:$C$3144,0),2)</f>
        <v>992.8</v>
      </c>
      <c r="P2286">
        <f>INDEX([1]Opioid_prescription_amounts!$C$2:$E$3144,MATCH(B2286,[1]Opioid_prescription_amounts!$C$2:$C$3144,0),3)</f>
        <v>834.1</v>
      </c>
      <c r="Q2286" t="s">
        <v>2295</v>
      </c>
    </row>
    <row r="2287" spans="2:17" x14ac:dyDescent="0.25">
      <c r="B2287" t="str">
        <f t="shared" si="38"/>
        <v>Lycoming</v>
      </c>
      <c r="C2287" t="s">
        <v>2296</v>
      </c>
      <c r="D2287">
        <v>116111</v>
      </c>
      <c r="E2287">
        <v>116114</v>
      </c>
      <c r="F2287">
        <v>116234</v>
      </c>
      <c r="G2287">
        <v>116742</v>
      </c>
      <c r="H2287">
        <v>117234</v>
      </c>
      <c r="I2287">
        <v>116607</v>
      </c>
      <c r="J2287">
        <v>116303</v>
      </c>
      <c r="K2287">
        <v>115576</v>
      </c>
      <c r="L2287">
        <v>114821</v>
      </c>
      <c r="M2287">
        <v>113930</v>
      </c>
      <c r="N2287">
        <v>113664</v>
      </c>
      <c r="O2287">
        <f>INDEX([1]Opioid_prescription_amounts!$C$2:$E$3144,MATCH(B2287,[1]Opioid_prescription_amounts!$C$2:$C$3144,0),2)</f>
        <v>835.6</v>
      </c>
      <c r="P2287">
        <f>INDEX([1]Opioid_prescription_amounts!$C$2:$E$3144,MATCH(B2287,[1]Opioid_prescription_amounts!$C$2:$C$3144,0),3)</f>
        <v>833.6</v>
      </c>
      <c r="Q2287" t="s">
        <v>2296</v>
      </c>
    </row>
    <row r="2288" spans="2:17" x14ac:dyDescent="0.25">
      <c r="B2288" t="str">
        <f t="shared" si="38"/>
        <v>McKean</v>
      </c>
      <c r="C2288" t="s">
        <v>2297</v>
      </c>
      <c r="D2288">
        <v>43450</v>
      </c>
      <c r="E2288">
        <v>43459</v>
      </c>
      <c r="F2288">
        <v>43343</v>
      </c>
      <c r="G2288">
        <v>43128</v>
      </c>
      <c r="H2288">
        <v>43141</v>
      </c>
      <c r="I2288">
        <v>42806</v>
      </c>
      <c r="J2288">
        <v>42644</v>
      </c>
      <c r="K2288">
        <v>42406</v>
      </c>
      <c r="L2288">
        <v>41683</v>
      </c>
      <c r="M2288">
        <v>41329</v>
      </c>
      <c r="N2288">
        <v>40968</v>
      </c>
      <c r="O2288">
        <f>INDEX([1]Opioid_prescription_amounts!$C$2:$E$3144,MATCH(B2288,[1]Opioid_prescription_amounts!$C$2:$C$3144,0),2)</f>
        <v>1229.0999999999999</v>
      </c>
      <c r="P2288">
        <f>INDEX([1]Opioid_prescription_amounts!$C$2:$E$3144,MATCH(B2288,[1]Opioid_prescription_amounts!$C$2:$C$3144,0),3)</f>
        <v>1030.5</v>
      </c>
      <c r="Q2288" t="s">
        <v>2297</v>
      </c>
    </row>
    <row r="2289" spans="2:17" x14ac:dyDescent="0.25">
      <c r="B2289" t="str">
        <f t="shared" si="38"/>
        <v>Mercer</v>
      </c>
      <c r="C2289" t="s">
        <v>2298</v>
      </c>
      <c r="D2289">
        <v>116638</v>
      </c>
      <c r="E2289">
        <v>116668</v>
      </c>
      <c r="F2289">
        <v>116612</v>
      </c>
      <c r="G2289">
        <v>116147</v>
      </c>
      <c r="H2289">
        <v>115638</v>
      </c>
      <c r="I2289">
        <v>115133</v>
      </c>
      <c r="J2289">
        <v>114680</v>
      </c>
      <c r="K2289">
        <v>113633</v>
      </c>
      <c r="L2289">
        <v>112604</v>
      </c>
      <c r="M2289">
        <v>111551</v>
      </c>
      <c r="N2289">
        <v>110683</v>
      </c>
      <c r="O2289">
        <f>INDEX([1]Opioid_prescription_amounts!$C$2:$E$3144,MATCH(B2289,[1]Opioid_prescription_amounts!$C$2:$C$3144,0),2)</f>
        <v>288.39999999999998</v>
      </c>
      <c r="P2289">
        <f>INDEX([1]Opioid_prescription_amounts!$C$2:$E$3144,MATCH(B2289,[1]Opioid_prescription_amounts!$C$2:$C$3144,0),3)</f>
        <v>258.2</v>
      </c>
      <c r="Q2289" t="s">
        <v>2298</v>
      </c>
    </row>
    <row r="2290" spans="2:17" x14ac:dyDescent="0.25">
      <c r="B2290" t="str">
        <f t="shared" si="38"/>
        <v>Mifflin</v>
      </c>
      <c r="C2290" t="s">
        <v>2299</v>
      </c>
      <c r="D2290">
        <v>46682</v>
      </c>
      <c r="E2290">
        <v>46679</v>
      </c>
      <c r="F2290">
        <v>46639</v>
      </c>
      <c r="G2290">
        <v>46743</v>
      </c>
      <c r="H2290">
        <v>46752</v>
      </c>
      <c r="I2290">
        <v>46629</v>
      </c>
      <c r="J2290">
        <v>46490</v>
      </c>
      <c r="K2290">
        <v>46433</v>
      </c>
      <c r="L2290">
        <v>46331</v>
      </c>
      <c r="M2290">
        <v>46334</v>
      </c>
      <c r="N2290">
        <v>46222</v>
      </c>
      <c r="O2290">
        <f>INDEX([1]Opioid_prescription_amounts!$C$2:$E$3144,MATCH(B2290,[1]Opioid_prescription_amounts!$C$2:$C$3144,0),2)</f>
        <v>837.3</v>
      </c>
      <c r="P2290">
        <f>INDEX([1]Opioid_prescription_amounts!$C$2:$E$3144,MATCH(B2290,[1]Opioid_prescription_amounts!$C$2:$C$3144,0),3)</f>
        <v>665.9</v>
      </c>
      <c r="Q2290" t="s">
        <v>2299</v>
      </c>
    </row>
    <row r="2291" spans="2:17" x14ac:dyDescent="0.25">
      <c r="B2291" t="str">
        <f t="shared" si="38"/>
        <v>Monroe</v>
      </c>
      <c r="C2291" t="s">
        <v>2300</v>
      </c>
      <c r="D2291">
        <v>169842</v>
      </c>
      <c r="E2291">
        <v>169832</v>
      </c>
      <c r="F2291">
        <v>169843</v>
      </c>
      <c r="G2291">
        <v>169877</v>
      </c>
      <c r="H2291">
        <v>168629</v>
      </c>
      <c r="I2291">
        <v>167370</v>
      </c>
      <c r="J2291">
        <v>167313</v>
      </c>
      <c r="K2291">
        <v>166598</v>
      </c>
      <c r="L2291">
        <v>166421</v>
      </c>
      <c r="M2291">
        <v>168089</v>
      </c>
      <c r="N2291">
        <v>169507</v>
      </c>
      <c r="O2291">
        <f>INDEX([1]Opioid_prescription_amounts!$C$2:$E$3144,MATCH(B2291,[1]Opioid_prescription_amounts!$C$2:$C$3144,0),2)</f>
        <v>752</v>
      </c>
      <c r="P2291">
        <f>INDEX([1]Opioid_prescription_amounts!$C$2:$E$3144,MATCH(B2291,[1]Opioid_prescription_amounts!$C$2:$C$3144,0),3)</f>
        <v>831.2</v>
      </c>
      <c r="Q2291" t="s">
        <v>2300</v>
      </c>
    </row>
    <row r="2292" spans="2:17" x14ac:dyDescent="0.25">
      <c r="B2292" t="str">
        <f t="shared" si="38"/>
        <v>Montgomery</v>
      </c>
      <c r="C2292" t="s">
        <v>2301</v>
      </c>
      <c r="D2292">
        <v>799874</v>
      </c>
      <c r="E2292">
        <v>799872</v>
      </c>
      <c r="F2292">
        <v>800907</v>
      </c>
      <c r="G2292">
        <v>805240</v>
      </c>
      <c r="H2292">
        <v>808700</v>
      </c>
      <c r="I2292">
        <v>812665</v>
      </c>
      <c r="J2292">
        <v>815880</v>
      </c>
      <c r="K2292">
        <v>817373</v>
      </c>
      <c r="L2292">
        <v>820084</v>
      </c>
      <c r="M2292">
        <v>824562</v>
      </c>
      <c r="N2292">
        <v>828604</v>
      </c>
      <c r="O2292">
        <f>INDEX([1]Opioid_prescription_amounts!$C$2:$E$3144,MATCH(B2292,[1]Opioid_prescription_amounts!$C$2:$C$3144,0),2)</f>
        <v>669.6</v>
      </c>
      <c r="P2292">
        <f>INDEX([1]Opioid_prescription_amounts!$C$2:$E$3144,MATCH(B2292,[1]Opioid_prescription_amounts!$C$2:$C$3144,0),3)</f>
        <v>547.4</v>
      </c>
      <c r="Q2292" t="s">
        <v>2301</v>
      </c>
    </row>
    <row r="2293" spans="2:17" x14ac:dyDescent="0.25">
      <c r="B2293" t="str">
        <f t="shared" si="38"/>
        <v>Montour</v>
      </c>
      <c r="C2293" t="s">
        <v>2302</v>
      </c>
      <c r="D2293">
        <v>18267</v>
      </c>
      <c r="E2293">
        <v>18258</v>
      </c>
      <c r="F2293">
        <v>18302</v>
      </c>
      <c r="G2293">
        <v>18365</v>
      </c>
      <c r="H2293">
        <v>18431</v>
      </c>
      <c r="I2293">
        <v>18397</v>
      </c>
      <c r="J2293">
        <v>18417</v>
      </c>
      <c r="K2293">
        <v>18292</v>
      </c>
      <c r="L2293">
        <v>18244</v>
      </c>
      <c r="M2293">
        <v>18275</v>
      </c>
      <c r="N2293">
        <v>18240</v>
      </c>
      <c r="O2293">
        <f>INDEX([1]Opioid_prescription_amounts!$C$2:$E$3144,MATCH(B2293,[1]Opioid_prescription_amounts!$C$2:$C$3144,0),2)</f>
        <v>823.5</v>
      </c>
      <c r="P2293">
        <f>INDEX([1]Opioid_prescription_amounts!$C$2:$E$3144,MATCH(B2293,[1]Opioid_prescription_amounts!$C$2:$C$3144,0),3)</f>
        <v>779.1</v>
      </c>
      <c r="Q2293" t="s">
        <v>2302</v>
      </c>
    </row>
    <row r="2294" spans="2:17" x14ac:dyDescent="0.25">
      <c r="B2294" t="str">
        <f t="shared" si="38"/>
        <v>Northampton</v>
      </c>
      <c r="C2294" t="s">
        <v>2303</v>
      </c>
      <c r="D2294">
        <v>297735</v>
      </c>
      <c r="E2294">
        <v>297694</v>
      </c>
      <c r="F2294">
        <v>297914</v>
      </c>
      <c r="G2294">
        <v>298222</v>
      </c>
      <c r="H2294">
        <v>299000</v>
      </c>
      <c r="I2294">
        <v>298957</v>
      </c>
      <c r="J2294">
        <v>299624</v>
      </c>
      <c r="K2294">
        <v>300120</v>
      </c>
      <c r="L2294">
        <v>301364</v>
      </c>
      <c r="M2294">
        <v>302976</v>
      </c>
      <c r="N2294">
        <v>304807</v>
      </c>
      <c r="O2294" t="str">
        <f>INDEX([1]Opioid_prescription_amounts!$C$2:$E$3144,MATCH(B2294,[1]Opioid_prescription_amounts!$C$2:$C$3144,0),2)</f>
        <v>N/A</v>
      </c>
      <c r="P2294">
        <f>INDEX([1]Opioid_prescription_amounts!$C$2:$E$3144,MATCH(B2294,[1]Opioid_prescription_amounts!$C$2:$C$3144,0),3)</f>
        <v>11.6</v>
      </c>
      <c r="Q2294" t="s">
        <v>2303</v>
      </c>
    </row>
    <row r="2295" spans="2:17" x14ac:dyDescent="0.25">
      <c r="B2295" t="str">
        <f t="shared" si="38"/>
        <v>Northumberland</v>
      </c>
      <c r="C2295" t="s">
        <v>2304</v>
      </c>
      <c r="D2295">
        <v>94528</v>
      </c>
      <c r="E2295">
        <v>94483</v>
      </c>
      <c r="F2295">
        <v>94301</v>
      </c>
      <c r="G2295">
        <v>94395</v>
      </c>
      <c r="H2295">
        <v>94419</v>
      </c>
      <c r="I2295">
        <v>93896</v>
      </c>
      <c r="J2295">
        <v>93609</v>
      </c>
      <c r="K2295">
        <v>92890</v>
      </c>
      <c r="L2295">
        <v>92275</v>
      </c>
      <c r="M2295">
        <v>91767</v>
      </c>
      <c r="N2295">
        <v>91083</v>
      </c>
      <c r="O2295">
        <f>INDEX([1]Opioid_prescription_amounts!$C$2:$E$3144,MATCH(B2295,[1]Opioid_prescription_amounts!$C$2:$C$3144,0),2)</f>
        <v>1035.4000000000001</v>
      </c>
      <c r="P2295">
        <f>INDEX([1]Opioid_prescription_amounts!$C$2:$E$3144,MATCH(B2295,[1]Opioid_prescription_amounts!$C$2:$C$3144,0),3)</f>
        <v>1107.5</v>
      </c>
      <c r="Q2295" t="s">
        <v>2304</v>
      </c>
    </row>
    <row r="2296" spans="2:17" x14ac:dyDescent="0.25">
      <c r="B2296" t="str">
        <f t="shared" si="38"/>
        <v>Perry</v>
      </c>
      <c r="C2296" t="s">
        <v>2305</v>
      </c>
      <c r="D2296">
        <v>45969</v>
      </c>
      <c r="E2296">
        <v>45940</v>
      </c>
      <c r="F2296">
        <v>45928</v>
      </c>
      <c r="G2296">
        <v>45924</v>
      </c>
      <c r="H2296">
        <v>45811</v>
      </c>
      <c r="I2296">
        <v>45653</v>
      </c>
      <c r="J2296">
        <v>45664</v>
      </c>
      <c r="K2296">
        <v>45848</v>
      </c>
      <c r="L2296">
        <v>45939</v>
      </c>
      <c r="M2296">
        <v>46032</v>
      </c>
      <c r="N2296">
        <v>46139</v>
      </c>
      <c r="O2296" t="str">
        <f>INDEX([1]Opioid_prescription_amounts!$C$2:$E$3144,MATCH(B2296,[1]Opioid_prescription_amounts!$C$2:$C$3144,0),2)</f>
        <v>N/A</v>
      </c>
      <c r="P2296">
        <f>INDEX([1]Opioid_prescription_amounts!$C$2:$E$3144,MATCH(B2296,[1]Opioid_prescription_amounts!$C$2:$C$3144,0),3)</f>
        <v>21.6</v>
      </c>
      <c r="Q2296" t="s">
        <v>2305</v>
      </c>
    </row>
    <row r="2297" spans="2:17" x14ac:dyDescent="0.25">
      <c r="B2297" t="str">
        <f t="shared" si="38"/>
        <v>Philadelphia</v>
      </c>
      <c r="C2297" t="s">
        <v>2306</v>
      </c>
      <c r="D2297">
        <v>1526006</v>
      </c>
      <c r="E2297">
        <v>1526009</v>
      </c>
      <c r="F2297">
        <v>1528293</v>
      </c>
      <c r="G2297">
        <v>1540322</v>
      </c>
      <c r="H2297">
        <v>1551797</v>
      </c>
      <c r="I2297">
        <v>1558371</v>
      </c>
      <c r="J2297">
        <v>1565604</v>
      </c>
      <c r="K2297">
        <v>1571258</v>
      </c>
      <c r="L2297">
        <v>1576390</v>
      </c>
      <c r="M2297">
        <v>1580221</v>
      </c>
      <c r="N2297">
        <v>1584138</v>
      </c>
      <c r="O2297">
        <f>INDEX([1]Opioid_prescription_amounts!$C$2:$E$3144,MATCH(B2297,[1]Opioid_prescription_amounts!$C$2:$C$3144,0),2)</f>
        <v>917.2</v>
      </c>
      <c r="P2297">
        <f>INDEX([1]Opioid_prescription_amounts!$C$2:$E$3144,MATCH(B2297,[1]Opioid_prescription_amounts!$C$2:$C$3144,0),3)</f>
        <v>878.2</v>
      </c>
      <c r="Q2297" t="s">
        <v>2306</v>
      </c>
    </row>
    <row r="2298" spans="2:17" x14ac:dyDescent="0.25">
      <c r="B2298" t="str">
        <f t="shared" si="38"/>
        <v>Pike</v>
      </c>
      <c r="C2298" t="s">
        <v>2307</v>
      </c>
      <c r="D2298">
        <v>57369</v>
      </c>
      <c r="E2298">
        <v>57346</v>
      </c>
      <c r="F2298">
        <v>57367</v>
      </c>
      <c r="G2298">
        <v>57067</v>
      </c>
      <c r="H2298">
        <v>56291</v>
      </c>
      <c r="I2298">
        <v>56079</v>
      </c>
      <c r="J2298">
        <v>55659</v>
      </c>
      <c r="K2298">
        <v>55350</v>
      </c>
      <c r="L2298">
        <v>55024</v>
      </c>
      <c r="M2298">
        <v>55523</v>
      </c>
      <c r="N2298">
        <v>55933</v>
      </c>
      <c r="O2298">
        <f>INDEX([1]Opioid_prescription_amounts!$C$2:$E$3144,MATCH(B2298,[1]Opioid_prescription_amounts!$C$2:$C$3144,0),2)</f>
        <v>764.6</v>
      </c>
      <c r="P2298">
        <f>INDEX([1]Opioid_prescription_amounts!$C$2:$E$3144,MATCH(B2298,[1]Opioid_prescription_amounts!$C$2:$C$3144,0),3)</f>
        <v>663.8</v>
      </c>
      <c r="Q2298" t="s">
        <v>2307</v>
      </c>
    </row>
    <row r="2299" spans="2:17" x14ac:dyDescent="0.25">
      <c r="B2299" t="str">
        <f t="shared" si="38"/>
        <v>Potter</v>
      </c>
      <c r="C2299" t="s">
        <v>2308</v>
      </c>
      <c r="D2299">
        <v>17457</v>
      </c>
      <c r="E2299">
        <v>17449</v>
      </c>
      <c r="F2299">
        <v>17456</v>
      </c>
      <c r="G2299">
        <v>17455</v>
      </c>
      <c r="H2299">
        <v>17562</v>
      </c>
      <c r="I2299">
        <v>17453</v>
      </c>
      <c r="J2299">
        <v>17190</v>
      </c>
      <c r="K2299">
        <v>17085</v>
      </c>
      <c r="L2299">
        <v>16952</v>
      </c>
      <c r="M2299">
        <v>16835</v>
      </c>
      <c r="N2299">
        <v>16622</v>
      </c>
      <c r="O2299">
        <f>INDEX([1]Opioid_prescription_amounts!$C$2:$E$3144,MATCH(B2299,[1]Opioid_prescription_amounts!$C$2:$C$3144,0),2)</f>
        <v>794</v>
      </c>
      <c r="P2299">
        <f>INDEX([1]Opioid_prescription_amounts!$C$2:$E$3144,MATCH(B2299,[1]Opioid_prescription_amounts!$C$2:$C$3144,0),3)</f>
        <v>597.5</v>
      </c>
      <c r="Q2299" t="s">
        <v>2308</v>
      </c>
    </row>
    <row r="2300" spans="2:17" x14ac:dyDescent="0.25">
      <c r="B2300" t="str">
        <f t="shared" si="38"/>
        <v>Schuylkill</v>
      </c>
      <c r="C2300" t="s">
        <v>2309</v>
      </c>
      <c r="D2300">
        <v>148289</v>
      </c>
      <c r="E2300">
        <v>148291</v>
      </c>
      <c r="F2300">
        <v>148285</v>
      </c>
      <c r="G2300">
        <v>147519</v>
      </c>
      <c r="H2300">
        <v>147120</v>
      </c>
      <c r="I2300">
        <v>146665</v>
      </c>
      <c r="J2300">
        <v>145391</v>
      </c>
      <c r="K2300">
        <v>144129</v>
      </c>
      <c r="L2300">
        <v>143521</v>
      </c>
      <c r="M2300">
        <v>142666</v>
      </c>
      <c r="N2300">
        <v>142067</v>
      </c>
      <c r="O2300">
        <f>INDEX([1]Opioid_prescription_amounts!$C$2:$E$3144,MATCH(B2300,[1]Opioid_prescription_amounts!$C$2:$C$3144,0),2)</f>
        <v>932.3</v>
      </c>
      <c r="P2300">
        <f>INDEX([1]Opioid_prescription_amounts!$C$2:$E$3144,MATCH(B2300,[1]Opioid_prescription_amounts!$C$2:$C$3144,0),3)</f>
        <v>950.1</v>
      </c>
      <c r="Q2300" t="s">
        <v>2309</v>
      </c>
    </row>
    <row r="2301" spans="2:17" x14ac:dyDescent="0.25">
      <c r="B2301" t="str">
        <f t="shared" si="38"/>
        <v>Snyder</v>
      </c>
      <c r="C2301" t="s">
        <v>2310</v>
      </c>
      <c r="D2301">
        <v>39702</v>
      </c>
      <c r="E2301">
        <v>39719</v>
      </c>
      <c r="F2301">
        <v>39707</v>
      </c>
      <c r="G2301">
        <v>39777</v>
      </c>
      <c r="H2301">
        <v>39878</v>
      </c>
      <c r="I2301">
        <v>40120</v>
      </c>
      <c r="J2301">
        <v>40232</v>
      </c>
      <c r="K2301">
        <v>40523</v>
      </c>
      <c r="L2301">
        <v>40452</v>
      </c>
      <c r="M2301">
        <v>40585</v>
      </c>
      <c r="N2301">
        <v>40540</v>
      </c>
      <c r="O2301">
        <f>INDEX([1]Opioid_prescription_amounts!$C$2:$E$3144,MATCH(B2301,[1]Opioid_prescription_amounts!$C$2:$C$3144,0),2)</f>
        <v>719.5</v>
      </c>
      <c r="P2301">
        <f>INDEX([1]Opioid_prescription_amounts!$C$2:$E$3144,MATCH(B2301,[1]Opioid_prescription_amounts!$C$2:$C$3144,0),3)</f>
        <v>648.4</v>
      </c>
      <c r="Q2301" t="s">
        <v>2310</v>
      </c>
    </row>
    <row r="2302" spans="2:17" x14ac:dyDescent="0.25">
      <c r="B2302" t="str">
        <f t="shared" si="38"/>
        <v>Somerset</v>
      </c>
      <c r="C2302" t="s">
        <v>2311</v>
      </c>
      <c r="D2302">
        <v>77742</v>
      </c>
      <c r="E2302">
        <v>77737</v>
      </c>
      <c r="F2302">
        <v>77763</v>
      </c>
      <c r="G2302">
        <v>77275</v>
      </c>
      <c r="H2302">
        <v>77012</v>
      </c>
      <c r="I2302">
        <v>76588</v>
      </c>
      <c r="J2302">
        <v>76151</v>
      </c>
      <c r="K2302">
        <v>75396</v>
      </c>
      <c r="L2302">
        <v>74892</v>
      </c>
      <c r="M2302">
        <v>74356</v>
      </c>
      <c r="N2302">
        <v>73952</v>
      </c>
      <c r="O2302">
        <f>INDEX([1]Opioid_prescription_amounts!$C$2:$E$3144,MATCH(B2302,[1]Opioid_prescription_amounts!$C$2:$C$3144,0),2)</f>
        <v>821.8</v>
      </c>
      <c r="P2302">
        <f>INDEX([1]Opioid_prescription_amounts!$C$2:$E$3144,MATCH(B2302,[1]Opioid_prescription_amounts!$C$2:$C$3144,0),3)</f>
        <v>550</v>
      </c>
      <c r="Q2302" t="s">
        <v>2311</v>
      </c>
    </row>
    <row r="2303" spans="2:17" x14ac:dyDescent="0.25">
      <c r="B2303" t="str">
        <f t="shared" si="38"/>
        <v>Sullivan</v>
      </c>
      <c r="C2303" t="s">
        <v>2312</v>
      </c>
      <c r="D2303">
        <v>6428</v>
      </c>
      <c r="E2303">
        <v>6429</v>
      </c>
      <c r="F2303">
        <v>6407</v>
      </c>
      <c r="G2303">
        <v>6414</v>
      </c>
      <c r="H2303">
        <v>6403</v>
      </c>
      <c r="I2303">
        <v>6299</v>
      </c>
      <c r="J2303">
        <v>6277</v>
      </c>
      <c r="K2303">
        <v>6267</v>
      </c>
      <c r="L2303">
        <v>6129</v>
      </c>
      <c r="M2303">
        <v>6139</v>
      </c>
      <c r="N2303">
        <v>6071</v>
      </c>
      <c r="O2303">
        <f>INDEX([1]Opioid_prescription_amounts!$C$2:$E$3144,MATCH(B2303,[1]Opioid_prescription_amounts!$C$2:$C$3144,0),2)</f>
        <v>1056.5</v>
      </c>
      <c r="P2303">
        <f>INDEX([1]Opioid_prescription_amounts!$C$2:$E$3144,MATCH(B2303,[1]Opioid_prescription_amounts!$C$2:$C$3144,0),3)</f>
        <v>1409.4</v>
      </c>
      <c r="Q2303" t="s">
        <v>2312</v>
      </c>
    </row>
    <row r="2304" spans="2:17" x14ac:dyDescent="0.25">
      <c r="B2304" t="str">
        <f t="shared" si="38"/>
        <v>Susquehanna</v>
      </c>
      <c r="C2304" t="s">
        <v>2313</v>
      </c>
      <c r="D2304">
        <v>43356</v>
      </c>
      <c r="E2304">
        <v>43328</v>
      </c>
      <c r="F2304">
        <v>43343</v>
      </c>
      <c r="G2304">
        <v>43225</v>
      </c>
      <c r="H2304">
        <v>42924</v>
      </c>
      <c r="I2304">
        <v>42399</v>
      </c>
      <c r="J2304">
        <v>42090</v>
      </c>
      <c r="K2304">
        <v>41783</v>
      </c>
      <c r="L2304">
        <v>41263</v>
      </c>
      <c r="M2304">
        <v>40975</v>
      </c>
      <c r="N2304">
        <v>40589</v>
      </c>
      <c r="O2304">
        <f>INDEX([1]Opioid_prescription_amounts!$C$2:$E$3144,MATCH(B2304,[1]Opioid_prescription_amounts!$C$2:$C$3144,0),2)</f>
        <v>701.5</v>
      </c>
      <c r="P2304">
        <f>INDEX([1]Opioid_prescription_amounts!$C$2:$E$3144,MATCH(B2304,[1]Opioid_prescription_amounts!$C$2:$C$3144,0),3)</f>
        <v>687</v>
      </c>
      <c r="Q2304" t="s">
        <v>2313</v>
      </c>
    </row>
    <row r="2305" spans="2:17" x14ac:dyDescent="0.25">
      <c r="B2305" t="str">
        <f t="shared" si="38"/>
        <v>Tioga</v>
      </c>
      <c r="C2305" t="s">
        <v>2314</v>
      </c>
      <c r="D2305">
        <v>41981</v>
      </c>
      <c r="E2305">
        <v>41902</v>
      </c>
      <c r="F2305">
        <v>41972</v>
      </c>
      <c r="G2305">
        <v>42234</v>
      </c>
      <c r="H2305">
        <v>42444</v>
      </c>
      <c r="I2305">
        <v>42207</v>
      </c>
      <c r="J2305">
        <v>41896</v>
      </c>
      <c r="K2305">
        <v>41520</v>
      </c>
      <c r="L2305">
        <v>41251</v>
      </c>
      <c r="M2305">
        <v>40701</v>
      </c>
      <c r="N2305">
        <v>40763</v>
      </c>
      <c r="O2305">
        <f>INDEX([1]Opioid_prescription_amounts!$C$2:$E$3144,MATCH(B2305,[1]Opioid_prescription_amounts!$C$2:$C$3144,0),2)</f>
        <v>668.3</v>
      </c>
      <c r="P2305">
        <f>INDEX([1]Opioid_prescription_amounts!$C$2:$E$3144,MATCH(B2305,[1]Opioid_prescription_amounts!$C$2:$C$3144,0),3)</f>
        <v>648.29999999999995</v>
      </c>
      <c r="Q2305" t="s">
        <v>2314</v>
      </c>
    </row>
    <row r="2306" spans="2:17" x14ac:dyDescent="0.25">
      <c r="B2306" t="str">
        <f t="shared" si="38"/>
        <v>Union</v>
      </c>
      <c r="C2306" t="s">
        <v>2315</v>
      </c>
      <c r="D2306">
        <v>44947</v>
      </c>
      <c r="E2306">
        <v>44963</v>
      </c>
      <c r="F2306">
        <v>45000</v>
      </c>
      <c r="G2306">
        <v>45100</v>
      </c>
      <c r="H2306">
        <v>45159</v>
      </c>
      <c r="I2306">
        <v>44729</v>
      </c>
      <c r="J2306">
        <v>44965</v>
      </c>
      <c r="K2306">
        <v>45551</v>
      </c>
      <c r="L2306">
        <v>45514</v>
      </c>
      <c r="M2306">
        <v>44756</v>
      </c>
      <c r="N2306">
        <v>44785</v>
      </c>
      <c r="O2306">
        <f>INDEX([1]Opioid_prescription_amounts!$C$2:$E$3144,MATCH(B2306,[1]Opioid_prescription_amounts!$C$2:$C$3144,0),2)</f>
        <v>1064.5</v>
      </c>
      <c r="P2306">
        <f>INDEX([1]Opioid_prescription_amounts!$C$2:$E$3144,MATCH(B2306,[1]Opioid_prescription_amounts!$C$2:$C$3144,0),3)</f>
        <v>889.1</v>
      </c>
      <c r="Q2306" t="s">
        <v>2315</v>
      </c>
    </row>
    <row r="2307" spans="2:17" x14ac:dyDescent="0.25">
      <c r="B2307" t="str">
        <f t="shared" si="38"/>
        <v>Venango</v>
      </c>
      <c r="C2307" t="s">
        <v>2316</v>
      </c>
      <c r="D2307">
        <v>54984</v>
      </c>
      <c r="E2307">
        <v>54992</v>
      </c>
      <c r="F2307">
        <v>54976</v>
      </c>
      <c r="G2307">
        <v>54682</v>
      </c>
      <c r="H2307">
        <v>54192</v>
      </c>
      <c r="I2307">
        <v>53817</v>
      </c>
      <c r="J2307">
        <v>53354</v>
      </c>
      <c r="K2307">
        <v>52956</v>
      </c>
      <c r="L2307">
        <v>52480</v>
      </c>
      <c r="M2307">
        <v>51823</v>
      </c>
      <c r="N2307">
        <v>51266</v>
      </c>
      <c r="O2307">
        <f>INDEX([1]Opioid_prescription_amounts!$C$2:$E$3144,MATCH(B2307,[1]Opioid_prescription_amounts!$C$2:$C$3144,0),2)</f>
        <v>927.9</v>
      </c>
      <c r="P2307">
        <f>INDEX([1]Opioid_prescription_amounts!$C$2:$E$3144,MATCH(B2307,[1]Opioid_prescription_amounts!$C$2:$C$3144,0),3)</f>
        <v>1053.7</v>
      </c>
      <c r="Q2307" t="s">
        <v>2316</v>
      </c>
    </row>
    <row r="2308" spans="2:17" x14ac:dyDescent="0.25">
      <c r="B2308" t="str">
        <f t="shared" ref="B2308:B2371" si="39">LEFT(C2308,(FIND("County",C2308)-2))</f>
        <v>Warren</v>
      </c>
      <c r="C2308" t="s">
        <v>2317</v>
      </c>
      <c r="D2308">
        <v>41815</v>
      </c>
      <c r="E2308">
        <v>41811</v>
      </c>
      <c r="F2308">
        <v>41771</v>
      </c>
      <c r="G2308">
        <v>41501</v>
      </c>
      <c r="H2308">
        <v>41258</v>
      </c>
      <c r="I2308">
        <v>40953</v>
      </c>
      <c r="J2308">
        <v>40655</v>
      </c>
      <c r="K2308">
        <v>40327</v>
      </c>
      <c r="L2308">
        <v>40017</v>
      </c>
      <c r="M2308">
        <v>39677</v>
      </c>
      <c r="N2308">
        <v>39498</v>
      </c>
      <c r="O2308" t="str">
        <f>INDEX([1]Opioid_prescription_amounts!$C$2:$E$3144,MATCH(B2308,[1]Opioid_prescription_amounts!$C$2:$C$3144,0),2)</f>
        <v>N/A</v>
      </c>
      <c r="P2308">
        <f>INDEX([1]Opioid_prescription_amounts!$C$2:$E$3144,MATCH(B2308,[1]Opioid_prescription_amounts!$C$2:$C$3144,0),3)</f>
        <v>5.8</v>
      </c>
      <c r="Q2308" t="s">
        <v>2317</v>
      </c>
    </row>
    <row r="2309" spans="2:17" x14ac:dyDescent="0.25">
      <c r="B2309" t="str">
        <f t="shared" si="39"/>
        <v>Washington</v>
      </c>
      <c r="C2309" t="s">
        <v>2318</v>
      </c>
      <c r="D2309">
        <v>207820</v>
      </c>
      <c r="E2309">
        <v>207841</v>
      </c>
      <c r="F2309">
        <v>207929</v>
      </c>
      <c r="G2309">
        <v>208027</v>
      </c>
      <c r="H2309">
        <v>208273</v>
      </c>
      <c r="I2309">
        <v>208028</v>
      </c>
      <c r="J2309">
        <v>207946</v>
      </c>
      <c r="K2309">
        <v>207727</v>
      </c>
      <c r="L2309">
        <v>207418</v>
      </c>
      <c r="M2309">
        <v>207296</v>
      </c>
      <c r="N2309">
        <v>207346</v>
      </c>
      <c r="O2309">
        <f>INDEX([1]Opioid_prescription_amounts!$C$2:$E$3144,MATCH(B2309,[1]Opioid_prescription_amounts!$C$2:$C$3144,0),2)</f>
        <v>236.6</v>
      </c>
      <c r="P2309">
        <f>INDEX([1]Opioid_prescription_amounts!$C$2:$E$3144,MATCH(B2309,[1]Opioid_prescription_amounts!$C$2:$C$3144,0),3)</f>
        <v>358.7</v>
      </c>
      <c r="Q2309" t="s">
        <v>2318</v>
      </c>
    </row>
    <row r="2310" spans="2:17" x14ac:dyDescent="0.25">
      <c r="B2310" t="str">
        <f t="shared" si="39"/>
        <v>Wayne</v>
      </c>
      <c r="C2310" t="s">
        <v>2319</v>
      </c>
      <c r="D2310">
        <v>52822</v>
      </c>
      <c r="E2310">
        <v>52850</v>
      </c>
      <c r="F2310">
        <v>52848</v>
      </c>
      <c r="G2310">
        <v>52725</v>
      </c>
      <c r="H2310">
        <v>52231</v>
      </c>
      <c r="I2310">
        <v>52184</v>
      </c>
      <c r="J2310">
        <v>52045</v>
      </c>
      <c r="K2310">
        <v>51812</v>
      </c>
      <c r="L2310">
        <v>51332</v>
      </c>
      <c r="M2310">
        <v>51215</v>
      </c>
      <c r="N2310">
        <v>51276</v>
      </c>
      <c r="O2310">
        <f>INDEX([1]Opioid_prescription_amounts!$C$2:$E$3144,MATCH(B2310,[1]Opioid_prescription_amounts!$C$2:$C$3144,0),2)</f>
        <v>1870.9</v>
      </c>
      <c r="P2310">
        <f>INDEX([1]Opioid_prescription_amounts!$C$2:$E$3144,MATCH(B2310,[1]Opioid_prescription_amounts!$C$2:$C$3144,0),3)</f>
        <v>1466.3</v>
      </c>
      <c r="Q2310" t="s">
        <v>2319</v>
      </c>
    </row>
    <row r="2311" spans="2:17" x14ac:dyDescent="0.25">
      <c r="B2311" t="str">
        <f t="shared" si="39"/>
        <v>Westmoreland</v>
      </c>
      <c r="C2311" t="s">
        <v>2320</v>
      </c>
      <c r="D2311">
        <v>365169</v>
      </c>
      <c r="E2311">
        <v>365194</v>
      </c>
      <c r="F2311">
        <v>365146</v>
      </c>
      <c r="G2311">
        <v>364510</v>
      </c>
      <c r="H2311">
        <v>362885</v>
      </c>
      <c r="I2311">
        <v>360769</v>
      </c>
      <c r="J2311">
        <v>358975</v>
      </c>
      <c r="K2311">
        <v>357034</v>
      </c>
      <c r="L2311">
        <v>354814</v>
      </c>
      <c r="M2311">
        <v>352321</v>
      </c>
      <c r="N2311">
        <v>350611</v>
      </c>
      <c r="O2311">
        <f>INDEX([1]Opioid_prescription_amounts!$C$2:$E$3144,MATCH(B2311,[1]Opioid_prescription_amounts!$C$2:$C$3144,0),2)</f>
        <v>765.7</v>
      </c>
      <c r="P2311">
        <f>INDEX([1]Opioid_prescription_amounts!$C$2:$E$3144,MATCH(B2311,[1]Opioid_prescription_amounts!$C$2:$C$3144,0),3)</f>
        <v>727.6</v>
      </c>
      <c r="Q2311" t="s">
        <v>2320</v>
      </c>
    </row>
    <row r="2312" spans="2:17" x14ac:dyDescent="0.25">
      <c r="B2312" t="str">
        <f t="shared" si="39"/>
        <v>Wyoming</v>
      </c>
      <c r="C2312" t="s">
        <v>2321</v>
      </c>
      <c r="D2312">
        <v>28276</v>
      </c>
      <c r="E2312">
        <v>28283</v>
      </c>
      <c r="F2312">
        <v>28241</v>
      </c>
      <c r="G2312">
        <v>28306</v>
      </c>
      <c r="H2312">
        <v>28380</v>
      </c>
      <c r="I2312">
        <v>28132</v>
      </c>
      <c r="J2312">
        <v>28165</v>
      </c>
      <c r="K2312">
        <v>27808</v>
      </c>
      <c r="L2312">
        <v>27542</v>
      </c>
      <c r="M2312">
        <v>27381</v>
      </c>
      <c r="N2312">
        <v>27046</v>
      </c>
      <c r="O2312">
        <f>INDEX([1]Opioid_prescription_amounts!$C$2:$E$3144,MATCH(B2312,[1]Opioid_prescription_amounts!$C$2:$C$3144,0),2)</f>
        <v>617.9</v>
      </c>
      <c r="P2312">
        <f>INDEX([1]Opioid_prescription_amounts!$C$2:$E$3144,MATCH(B2312,[1]Opioid_prescription_amounts!$C$2:$C$3144,0),3)</f>
        <v>597.9</v>
      </c>
      <c r="Q2312" t="s">
        <v>2321</v>
      </c>
    </row>
    <row r="2313" spans="2:17" x14ac:dyDescent="0.25">
      <c r="B2313" t="str">
        <f t="shared" si="39"/>
        <v>York</v>
      </c>
      <c r="C2313" t="s">
        <v>2322</v>
      </c>
      <c r="D2313">
        <v>434972</v>
      </c>
      <c r="E2313">
        <v>435008</v>
      </c>
      <c r="F2313">
        <v>435403</v>
      </c>
      <c r="G2313">
        <v>436643</v>
      </c>
      <c r="H2313">
        <v>437449</v>
      </c>
      <c r="I2313">
        <v>438936</v>
      </c>
      <c r="J2313">
        <v>440496</v>
      </c>
      <c r="K2313">
        <v>441800</v>
      </c>
      <c r="L2313">
        <v>443777</v>
      </c>
      <c r="M2313">
        <v>445722</v>
      </c>
      <c r="N2313">
        <v>448273</v>
      </c>
      <c r="O2313">
        <f>INDEX([1]Opioid_prescription_amounts!$C$2:$E$3144,MATCH(B2313,[1]Opioid_prescription_amounts!$C$2:$C$3144,0),2)</f>
        <v>986</v>
      </c>
      <c r="P2313">
        <f>INDEX([1]Opioid_prescription_amounts!$C$2:$E$3144,MATCH(B2313,[1]Opioid_prescription_amounts!$C$2:$C$3144,0),3)</f>
        <v>879.3</v>
      </c>
      <c r="Q2313" t="s">
        <v>2322</v>
      </c>
    </row>
    <row r="2314" spans="2:17" x14ac:dyDescent="0.25">
      <c r="B2314" t="str">
        <f t="shared" si="39"/>
        <v>Bristol</v>
      </c>
      <c r="C2314" t="s">
        <v>2323</v>
      </c>
      <c r="D2314">
        <v>49875</v>
      </c>
      <c r="E2314">
        <v>49847</v>
      </c>
      <c r="F2314">
        <v>49817</v>
      </c>
      <c r="G2314">
        <v>49227</v>
      </c>
      <c r="H2314">
        <v>49267</v>
      </c>
      <c r="I2314">
        <v>49249</v>
      </c>
      <c r="J2314">
        <v>49073</v>
      </c>
      <c r="K2314">
        <v>49115</v>
      </c>
      <c r="L2314">
        <v>48863</v>
      </c>
      <c r="M2314">
        <v>48800</v>
      </c>
      <c r="N2314">
        <v>48649</v>
      </c>
      <c r="O2314">
        <f>INDEX([1]Opioid_prescription_amounts!$C$2:$E$3144,MATCH(B2314,[1]Opioid_prescription_amounts!$C$2:$C$3144,0),2)</f>
        <v>822.4</v>
      </c>
      <c r="P2314">
        <f>INDEX([1]Opioid_prescription_amounts!$C$2:$E$3144,MATCH(B2314,[1]Opioid_prescription_amounts!$C$2:$C$3144,0),3)</f>
        <v>822.8</v>
      </c>
      <c r="Q2314" t="s">
        <v>2323</v>
      </c>
    </row>
    <row r="2315" spans="2:17" x14ac:dyDescent="0.25">
      <c r="B2315" t="str">
        <f t="shared" si="39"/>
        <v>Kent</v>
      </c>
      <c r="C2315" t="s">
        <v>2324</v>
      </c>
      <c r="D2315">
        <v>166158</v>
      </c>
      <c r="E2315">
        <v>166113</v>
      </c>
      <c r="F2315">
        <v>166031</v>
      </c>
      <c r="G2315">
        <v>165261</v>
      </c>
      <c r="H2315">
        <v>164629</v>
      </c>
      <c r="I2315">
        <v>164367</v>
      </c>
      <c r="J2315">
        <v>164503</v>
      </c>
      <c r="K2315">
        <v>163750</v>
      </c>
      <c r="L2315">
        <v>163651</v>
      </c>
      <c r="M2315">
        <v>163541</v>
      </c>
      <c r="N2315">
        <v>163861</v>
      </c>
      <c r="O2315">
        <f>INDEX([1]Opioid_prescription_amounts!$C$2:$E$3144,MATCH(B2315,[1]Opioid_prescription_amounts!$C$2:$C$3144,0),2)</f>
        <v>1053.5999999999999</v>
      </c>
      <c r="P2315">
        <f>INDEX([1]Opioid_prescription_amounts!$C$2:$E$3144,MATCH(B2315,[1]Opioid_prescription_amounts!$C$2:$C$3144,0),3)</f>
        <v>994.5</v>
      </c>
      <c r="Q2315" t="s">
        <v>2324</v>
      </c>
    </row>
    <row r="2316" spans="2:17" x14ac:dyDescent="0.25">
      <c r="B2316" t="str">
        <f t="shared" si="39"/>
        <v>Newport</v>
      </c>
      <c r="C2316" t="s">
        <v>2325</v>
      </c>
      <c r="D2316">
        <v>82888</v>
      </c>
      <c r="E2316">
        <v>83141</v>
      </c>
      <c r="F2316">
        <v>83175</v>
      </c>
      <c r="G2316">
        <v>83199</v>
      </c>
      <c r="H2316">
        <v>83202</v>
      </c>
      <c r="I2316">
        <v>83452</v>
      </c>
      <c r="J2316">
        <v>83350</v>
      </c>
      <c r="K2316">
        <v>83268</v>
      </c>
      <c r="L2316">
        <v>83197</v>
      </c>
      <c r="M2316">
        <v>83018</v>
      </c>
      <c r="N2316">
        <v>82542</v>
      </c>
      <c r="O2316">
        <f>INDEX([1]Opioid_prescription_amounts!$C$2:$E$3144,MATCH(B2316,[1]Opioid_prescription_amounts!$C$2:$C$3144,0),2)</f>
        <v>686.9</v>
      </c>
      <c r="P2316">
        <f>INDEX([1]Opioid_prescription_amounts!$C$2:$E$3144,MATCH(B2316,[1]Opioid_prescription_amounts!$C$2:$C$3144,0),3)</f>
        <v>633.9</v>
      </c>
      <c r="Q2316" t="s">
        <v>2325</v>
      </c>
    </row>
    <row r="2317" spans="2:17" x14ac:dyDescent="0.25">
      <c r="B2317" t="str">
        <f t="shared" si="39"/>
        <v>Providence</v>
      </c>
      <c r="C2317" t="s">
        <v>2326</v>
      </c>
      <c r="D2317">
        <v>626667</v>
      </c>
      <c r="E2317">
        <v>626762</v>
      </c>
      <c r="F2317">
        <v>627814</v>
      </c>
      <c r="G2317">
        <v>629324</v>
      </c>
      <c r="H2317">
        <v>631212</v>
      </c>
      <c r="I2317">
        <v>631621</v>
      </c>
      <c r="J2317">
        <v>632737</v>
      </c>
      <c r="K2317">
        <v>633856</v>
      </c>
      <c r="L2317">
        <v>635230</v>
      </c>
      <c r="M2317">
        <v>634758</v>
      </c>
      <c r="N2317">
        <v>636084</v>
      </c>
      <c r="O2317">
        <f>INDEX([1]Opioid_prescription_amounts!$C$2:$E$3144,MATCH(B2317,[1]Opioid_prescription_amounts!$C$2:$C$3144,0),2)</f>
        <v>671.6</v>
      </c>
      <c r="P2317">
        <f>INDEX([1]Opioid_prescription_amounts!$C$2:$E$3144,MATCH(B2317,[1]Opioid_prescription_amounts!$C$2:$C$3144,0),3)</f>
        <v>538.6</v>
      </c>
      <c r="Q2317" t="s">
        <v>2326</v>
      </c>
    </row>
    <row r="2318" spans="2:17" x14ac:dyDescent="0.25">
      <c r="B2318" t="str">
        <f t="shared" si="39"/>
        <v>Washington</v>
      </c>
      <c r="C2318" t="s">
        <v>2327</v>
      </c>
      <c r="D2318">
        <v>126979</v>
      </c>
      <c r="E2318">
        <v>127094</v>
      </c>
      <c r="F2318">
        <v>127101</v>
      </c>
      <c r="G2318">
        <v>126525</v>
      </c>
      <c r="H2318">
        <v>126291</v>
      </c>
      <c r="I2318">
        <v>126433</v>
      </c>
      <c r="J2318">
        <v>126354</v>
      </c>
      <c r="K2318">
        <v>126184</v>
      </c>
      <c r="L2318">
        <v>126122</v>
      </c>
      <c r="M2318">
        <v>126369</v>
      </c>
      <c r="N2318">
        <v>126179</v>
      </c>
      <c r="O2318">
        <f>INDEX([1]Opioid_prescription_amounts!$C$2:$E$3144,MATCH(B2318,[1]Opioid_prescription_amounts!$C$2:$C$3144,0),2)</f>
        <v>236.6</v>
      </c>
      <c r="P2318">
        <f>INDEX([1]Opioid_prescription_amounts!$C$2:$E$3144,MATCH(B2318,[1]Opioid_prescription_amounts!$C$2:$C$3144,0),3)</f>
        <v>358.7</v>
      </c>
      <c r="Q2318" t="s">
        <v>2327</v>
      </c>
    </row>
    <row r="2319" spans="2:17" x14ac:dyDescent="0.25">
      <c r="B2319" t="str">
        <f t="shared" si="39"/>
        <v>Abbeville</v>
      </c>
      <c r="C2319" t="s">
        <v>2328</v>
      </c>
      <c r="D2319">
        <v>25417</v>
      </c>
      <c r="E2319">
        <v>25399</v>
      </c>
      <c r="F2319">
        <v>25310</v>
      </c>
      <c r="G2319">
        <v>25060</v>
      </c>
      <c r="H2319">
        <v>25000</v>
      </c>
      <c r="I2319">
        <v>24880</v>
      </c>
      <c r="J2319">
        <v>24775</v>
      </c>
      <c r="K2319">
        <v>24775</v>
      </c>
      <c r="L2319">
        <v>24633</v>
      </c>
      <c r="M2319">
        <v>24560</v>
      </c>
      <c r="N2319">
        <v>24541</v>
      </c>
      <c r="O2319">
        <f>INDEX([1]Opioid_prescription_amounts!$C$2:$E$3144,MATCH(B2319,[1]Opioid_prescription_amounts!$C$2:$C$3144,0),2)</f>
        <v>366.4</v>
      </c>
      <c r="P2319">
        <f>INDEX([1]Opioid_prescription_amounts!$C$2:$E$3144,MATCH(B2319,[1]Opioid_prescription_amounts!$C$2:$C$3144,0),3)</f>
        <v>413.6</v>
      </c>
      <c r="Q2319" t="s">
        <v>2328</v>
      </c>
    </row>
    <row r="2320" spans="2:17" x14ac:dyDescent="0.25">
      <c r="B2320" t="str">
        <f t="shared" si="39"/>
        <v>Aiken</v>
      </c>
      <c r="C2320" t="s">
        <v>2329</v>
      </c>
      <c r="D2320">
        <v>160099</v>
      </c>
      <c r="E2320">
        <v>160114</v>
      </c>
      <c r="F2320">
        <v>160531</v>
      </c>
      <c r="G2320">
        <v>161566</v>
      </c>
      <c r="H2320">
        <v>162910</v>
      </c>
      <c r="I2320">
        <v>163694</v>
      </c>
      <c r="J2320">
        <v>164213</v>
      </c>
      <c r="K2320">
        <v>165657</v>
      </c>
      <c r="L2320">
        <v>167103</v>
      </c>
      <c r="M2320">
        <v>168256</v>
      </c>
      <c r="N2320">
        <v>169401</v>
      </c>
      <c r="O2320">
        <f>INDEX([1]Opioid_prescription_amounts!$C$2:$E$3144,MATCH(B2320,[1]Opioid_prescription_amounts!$C$2:$C$3144,0),2)</f>
        <v>823.3</v>
      </c>
      <c r="P2320">
        <f>INDEX([1]Opioid_prescription_amounts!$C$2:$E$3144,MATCH(B2320,[1]Opioid_prescription_amounts!$C$2:$C$3144,0),3)</f>
        <v>814.3</v>
      </c>
      <c r="Q2320" t="s">
        <v>2329</v>
      </c>
    </row>
    <row r="2321" spans="2:17" x14ac:dyDescent="0.25">
      <c r="B2321" t="str">
        <f t="shared" si="39"/>
        <v>Allendale</v>
      </c>
      <c r="C2321" t="s">
        <v>2330</v>
      </c>
      <c r="D2321">
        <v>10419</v>
      </c>
      <c r="E2321">
        <v>10419</v>
      </c>
      <c r="F2321">
        <v>10354</v>
      </c>
      <c r="G2321">
        <v>10233</v>
      </c>
      <c r="H2321">
        <v>9982</v>
      </c>
      <c r="I2321">
        <v>9824</v>
      </c>
      <c r="J2321">
        <v>9700</v>
      </c>
      <c r="K2321">
        <v>9420</v>
      </c>
      <c r="L2321">
        <v>9048</v>
      </c>
      <c r="M2321">
        <v>9001</v>
      </c>
      <c r="N2321">
        <v>8903</v>
      </c>
      <c r="O2321">
        <f>INDEX([1]Opioid_prescription_amounts!$C$2:$E$3144,MATCH(B2321,[1]Opioid_prescription_amounts!$C$2:$C$3144,0),2)</f>
        <v>277.5</v>
      </c>
      <c r="P2321">
        <f>INDEX([1]Opioid_prescription_amounts!$C$2:$E$3144,MATCH(B2321,[1]Opioid_prescription_amounts!$C$2:$C$3144,0),3)</f>
        <v>313.60000000000002</v>
      </c>
      <c r="Q2321" t="s">
        <v>2330</v>
      </c>
    </row>
    <row r="2322" spans="2:17" x14ac:dyDescent="0.25">
      <c r="B2322" t="str">
        <f t="shared" si="39"/>
        <v>Anderson</v>
      </c>
      <c r="C2322" t="s">
        <v>2331</v>
      </c>
      <c r="D2322">
        <v>187126</v>
      </c>
      <c r="E2322">
        <v>186943</v>
      </c>
      <c r="F2322">
        <v>187109</v>
      </c>
      <c r="G2322">
        <v>188153</v>
      </c>
      <c r="H2322">
        <v>188822</v>
      </c>
      <c r="I2322">
        <v>190022</v>
      </c>
      <c r="J2322">
        <v>191807</v>
      </c>
      <c r="K2322">
        <v>193743</v>
      </c>
      <c r="L2322">
        <v>195673</v>
      </c>
      <c r="M2322">
        <v>198268</v>
      </c>
      <c r="N2322">
        <v>200482</v>
      </c>
      <c r="O2322" t="str">
        <f>INDEX([1]Opioid_prescription_amounts!$C$2:$E$3144,MATCH(B2322,[1]Opioid_prescription_amounts!$C$2:$C$3144,0),2)</f>
        <v>N/A</v>
      </c>
      <c r="P2322">
        <f>INDEX([1]Opioid_prescription_amounts!$C$2:$E$3144,MATCH(B2322,[1]Opioid_prescription_amounts!$C$2:$C$3144,0),3)</f>
        <v>37.6</v>
      </c>
      <c r="Q2322" t="s">
        <v>2331</v>
      </c>
    </row>
    <row r="2323" spans="2:17" x14ac:dyDescent="0.25">
      <c r="B2323" t="str">
        <f t="shared" si="39"/>
        <v>Bamberg</v>
      </c>
      <c r="C2323" t="s">
        <v>2332</v>
      </c>
      <c r="D2323">
        <v>15987</v>
      </c>
      <c r="E2323">
        <v>15972</v>
      </c>
      <c r="F2323">
        <v>15956</v>
      </c>
      <c r="G2323">
        <v>15817</v>
      </c>
      <c r="H2323">
        <v>15691</v>
      </c>
      <c r="I2323">
        <v>15401</v>
      </c>
      <c r="J2323">
        <v>15156</v>
      </c>
      <c r="K2323">
        <v>14689</v>
      </c>
      <c r="L2323">
        <v>14484</v>
      </c>
      <c r="M2323">
        <v>14397</v>
      </c>
      <c r="N2323">
        <v>14275</v>
      </c>
      <c r="O2323">
        <f>INDEX([1]Opioid_prescription_amounts!$C$2:$E$3144,MATCH(B2323,[1]Opioid_prescription_amounts!$C$2:$C$3144,0),2)</f>
        <v>776.4</v>
      </c>
      <c r="P2323">
        <f>INDEX([1]Opioid_prescription_amounts!$C$2:$E$3144,MATCH(B2323,[1]Opioid_prescription_amounts!$C$2:$C$3144,0),3)</f>
        <v>736.9</v>
      </c>
      <c r="Q2323" t="s">
        <v>2332</v>
      </c>
    </row>
    <row r="2324" spans="2:17" x14ac:dyDescent="0.25">
      <c r="B2324" t="str">
        <f t="shared" si="39"/>
        <v>Barnwell</v>
      </c>
      <c r="C2324" t="s">
        <v>2333</v>
      </c>
      <c r="D2324">
        <v>22621</v>
      </c>
      <c r="E2324">
        <v>22621</v>
      </c>
      <c r="F2324">
        <v>22637</v>
      </c>
      <c r="G2324">
        <v>22455</v>
      </c>
      <c r="H2324">
        <v>22354</v>
      </c>
      <c r="I2324">
        <v>22209</v>
      </c>
      <c r="J2324">
        <v>22026</v>
      </c>
      <c r="K2324">
        <v>21782</v>
      </c>
      <c r="L2324">
        <v>21611</v>
      </c>
      <c r="M2324">
        <v>21356</v>
      </c>
      <c r="N2324">
        <v>21112</v>
      </c>
      <c r="O2324">
        <f>INDEX([1]Opioid_prescription_amounts!$C$2:$E$3144,MATCH(B2324,[1]Opioid_prescription_amounts!$C$2:$C$3144,0),2)</f>
        <v>1030.9000000000001</v>
      </c>
      <c r="P2324">
        <f>INDEX([1]Opioid_prescription_amounts!$C$2:$E$3144,MATCH(B2324,[1]Opioid_prescription_amounts!$C$2:$C$3144,0),3)</f>
        <v>752.1</v>
      </c>
      <c r="Q2324" t="s">
        <v>2333</v>
      </c>
    </row>
    <row r="2325" spans="2:17" x14ac:dyDescent="0.25">
      <c r="B2325" t="str">
        <f t="shared" si="39"/>
        <v>Beaufort</v>
      </c>
      <c r="C2325" t="s">
        <v>2334</v>
      </c>
      <c r="D2325">
        <v>162233</v>
      </c>
      <c r="E2325">
        <v>162231</v>
      </c>
      <c r="F2325">
        <v>162846</v>
      </c>
      <c r="G2325">
        <v>164029</v>
      </c>
      <c r="H2325">
        <v>167409</v>
      </c>
      <c r="I2325">
        <v>170968</v>
      </c>
      <c r="J2325">
        <v>175042</v>
      </c>
      <c r="K2325">
        <v>179825</v>
      </c>
      <c r="L2325">
        <v>183217</v>
      </c>
      <c r="M2325">
        <v>186492</v>
      </c>
      <c r="N2325">
        <v>188715</v>
      </c>
      <c r="O2325">
        <f>INDEX([1]Opioid_prescription_amounts!$C$2:$E$3144,MATCH(B2325,[1]Opioid_prescription_amounts!$C$2:$C$3144,0),2)</f>
        <v>1364.3</v>
      </c>
      <c r="P2325">
        <f>INDEX([1]Opioid_prescription_amounts!$C$2:$E$3144,MATCH(B2325,[1]Opioid_prescription_amounts!$C$2:$C$3144,0),3)</f>
        <v>1523.2</v>
      </c>
      <c r="Q2325" t="s">
        <v>2334</v>
      </c>
    </row>
    <row r="2326" spans="2:17" x14ac:dyDescent="0.25">
      <c r="B2326" t="str">
        <f t="shared" si="39"/>
        <v>Berkeley</v>
      </c>
      <c r="C2326" t="s">
        <v>2335</v>
      </c>
      <c r="D2326">
        <v>177843</v>
      </c>
      <c r="E2326">
        <v>178316</v>
      </c>
      <c r="F2326">
        <v>179420</v>
      </c>
      <c r="G2326">
        <v>183692</v>
      </c>
      <c r="H2326">
        <v>189535</v>
      </c>
      <c r="I2326">
        <v>193971</v>
      </c>
      <c r="J2326">
        <v>198232</v>
      </c>
      <c r="K2326">
        <v>203035</v>
      </c>
      <c r="L2326">
        <v>208498</v>
      </c>
      <c r="M2326">
        <v>214470</v>
      </c>
      <c r="N2326">
        <v>221091</v>
      </c>
      <c r="O2326">
        <f>INDEX([1]Opioid_prescription_amounts!$C$2:$E$3144,MATCH(B2326,[1]Opioid_prescription_amounts!$C$2:$C$3144,0),2)</f>
        <v>466.3</v>
      </c>
      <c r="P2326">
        <f>INDEX([1]Opioid_prescription_amounts!$C$2:$E$3144,MATCH(B2326,[1]Opioid_prescription_amounts!$C$2:$C$3144,0),3)</f>
        <v>498.2</v>
      </c>
      <c r="Q2326" t="s">
        <v>2335</v>
      </c>
    </row>
    <row r="2327" spans="2:17" x14ac:dyDescent="0.25">
      <c r="B2327" t="str">
        <f t="shared" si="39"/>
        <v>Calhoun</v>
      </c>
      <c r="C2327" t="s">
        <v>2336</v>
      </c>
      <c r="D2327">
        <v>15175</v>
      </c>
      <c r="E2327">
        <v>15176</v>
      </c>
      <c r="F2327">
        <v>15094</v>
      </c>
      <c r="G2327">
        <v>15093</v>
      </c>
      <c r="H2327">
        <v>14869</v>
      </c>
      <c r="I2327">
        <v>14989</v>
      </c>
      <c r="J2327">
        <v>14846</v>
      </c>
      <c r="K2327">
        <v>14760</v>
      </c>
      <c r="L2327">
        <v>14744</v>
      </c>
      <c r="M2327">
        <v>14693</v>
      </c>
      <c r="N2327">
        <v>14520</v>
      </c>
      <c r="O2327">
        <f>INDEX([1]Opioid_prescription_amounts!$C$2:$E$3144,MATCH(B2327,[1]Opioid_prescription_amounts!$C$2:$C$3144,0),2)</f>
        <v>1741.4</v>
      </c>
      <c r="P2327">
        <f>INDEX([1]Opioid_prescription_amounts!$C$2:$E$3144,MATCH(B2327,[1]Opioid_prescription_amounts!$C$2:$C$3144,0),3)</f>
        <v>1755.6</v>
      </c>
      <c r="Q2327" t="s">
        <v>2336</v>
      </c>
    </row>
    <row r="2328" spans="2:17" x14ac:dyDescent="0.25">
      <c r="B2328" t="str">
        <f t="shared" si="39"/>
        <v>Charleston</v>
      </c>
      <c r="C2328" t="s">
        <v>2337</v>
      </c>
      <c r="D2328">
        <v>350209</v>
      </c>
      <c r="E2328">
        <v>350150</v>
      </c>
      <c r="F2328">
        <v>350963</v>
      </c>
      <c r="G2328">
        <v>357315</v>
      </c>
      <c r="H2328">
        <v>364628</v>
      </c>
      <c r="I2328">
        <v>371724</v>
      </c>
      <c r="J2328">
        <v>379814</v>
      </c>
      <c r="K2328">
        <v>389299</v>
      </c>
      <c r="L2328">
        <v>396785</v>
      </c>
      <c r="M2328">
        <v>401738</v>
      </c>
      <c r="N2328">
        <v>405905</v>
      </c>
      <c r="O2328">
        <f>INDEX([1]Opioid_prescription_amounts!$C$2:$E$3144,MATCH(B2328,[1]Opioid_prescription_amounts!$C$2:$C$3144,0),2)</f>
        <v>682.8</v>
      </c>
      <c r="P2328">
        <f>INDEX([1]Opioid_prescription_amounts!$C$2:$E$3144,MATCH(B2328,[1]Opioid_prescription_amounts!$C$2:$C$3144,0),3)</f>
        <v>682.9</v>
      </c>
      <c r="Q2328" t="s">
        <v>2337</v>
      </c>
    </row>
    <row r="2329" spans="2:17" x14ac:dyDescent="0.25">
      <c r="B2329" t="str">
        <f t="shared" si="39"/>
        <v>Cherokee</v>
      </c>
      <c r="C2329" t="s">
        <v>2338</v>
      </c>
      <c r="D2329">
        <v>55342</v>
      </c>
      <c r="E2329">
        <v>55488</v>
      </c>
      <c r="F2329">
        <v>55535</v>
      </c>
      <c r="G2329">
        <v>55701</v>
      </c>
      <c r="H2329">
        <v>55822</v>
      </c>
      <c r="I2329">
        <v>56061</v>
      </c>
      <c r="J2329">
        <v>56358</v>
      </c>
      <c r="K2329">
        <v>56511</v>
      </c>
      <c r="L2329">
        <v>56683</v>
      </c>
      <c r="M2329">
        <v>56925</v>
      </c>
      <c r="N2329">
        <v>57078</v>
      </c>
      <c r="O2329">
        <f>INDEX([1]Opioid_prescription_amounts!$C$2:$E$3144,MATCH(B2329,[1]Opioid_prescription_amounts!$C$2:$C$3144,0),2)</f>
        <v>1692</v>
      </c>
      <c r="P2329">
        <f>INDEX([1]Opioid_prescription_amounts!$C$2:$E$3144,MATCH(B2329,[1]Opioid_prescription_amounts!$C$2:$C$3144,0),3)</f>
        <v>1893.6</v>
      </c>
      <c r="Q2329" t="s">
        <v>2338</v>
      </c>
    </row>
    <row r="2330" spans="2:17" x14ac:dyDescent="0.25">
      <c r="B2330" t="str">
        <f t="shared" si="39"/>
        <v>Chester</v>
      </c>
      <c r="C2330" t="s">
        <v>2339</v>
      </c>
      <c r="D2330">
        <v>33140</v>
      </c>
      <c r="E2330">
        <v>33147</v>
      </c>
      <c r="F2330">
        <v>33153</v>
      </c>
      <c r="G2330">
        <v>32869</v>
      </c>
      <c r="H2330">
        <v>32692</v>
      </c>
      <c r="I2330">
        <v>32729</v>
      </c>
      <c r="J2330">
        <v>32432</v>
      </c>
      <c r="K2330">
        <v>32395</v>
      </c>
      <c r="L2330">
        <v>32269</v>
      </c>
      <c r="M2330">
        <v>32285</v>
      </c>
      <c r="N2330">
        <v>32251</v>
      </c>
      <c r="O2330">
        <f>INDEX([1]Opioid_prescription_amounts!$C$2:$E$3144,MATCH(B2330,[1]Opioid_prescription_amounts!$C$2:$C$3144,0),2)</f>
        <v>583.4</v>
      </c>
      <c r="P2330">
        <f>INDEX([1]Opioid_prescription_amounts!$C$2:$E$3144,MATCH(B2330,[1]Opioid_prescription_amounts!$C$2:$C$3144,0),3)</f>
        <v>582.79999999999995</v>
      </c>
      <c r="Q2330" t="s">
        <v>2339</v>
      </c>
    </row>
    <row r="2331" spans="2:17" x14ac:dyDescent="0.25">
      <c r="B2331" t="str">
        <f t="shared" si="39"/>
        <v>Chesterfield</v>
      </c>
      <c r="C2331" t="s">
        <v>2340</v>
      </c>
      <c r="D2331">
        <v>46734</v>
      </c>
      <c r="E2331">
        <v>46729</v>
      </c>
      <c r="F2331">
        <v>46624</v>
      </c>
      <c r="G2331">
        <v>46503</v>
      </c>
      <c r="H2331">
        <v>46079</v>
      </c>
      <c r="I2331">
        <v>46131</v>
      </c>
      <c r="J2331">
        <v>46161</v>
      </c>
      <c r="K2331">
        <v>46156</v>
      </c>
      <c r="L2331">
        <v>46127</v>
      </c>
      <c r="M2331">
        <v>45920</v>
      </c>
      <c r="N2331">
        <v>45754</v>
      </c>
      <c r="O2331">
        <f>INDEX([1]Opioid_prescription_amounts!$C$2:$E$3144,MATCH(B2331,[1]Opioid_prescription_amounts!$C$2:$C$3144,0),2)</f>
        <v>775</v>
      </c>
      <c r="P2331">
        <f>INDEX([1]Opioid_prescription_amounts!$C$2:$E$3144,MATCH(B2331,[1]Opioid_prescription_amounts!$C$2:$C$3144,0),3)</f>
        <v>657.3</v>
      </c>
      <c r="Q2331" t="s">
        <v>2340</v>
      </c>
    </row>
    <row r="2332" spans="2:17" x14ac:dyDescent="0.25">
      <c r="B2332" t="str">
        <f t="shared" si="39"/>
        <v>Clarendon</v>
      </c>
      <c r="C2332" t="s">
        <v>2341</v>
      </c>
      <c r="D2332">
        <v>34971</v>
      </c>
      <c r="E2332">
        <v>34951</v>
      </c>
      <c r="F2332">
        <v>34950</v>
      </c>
      <c r="G2332">
        <v>34684</v>
      </c>
      <c r="H2332">
        <v>34325</v>
      </c>
      <c r="I2332">
        <v>34272</v>
      </c>
      <c r="J2332">
        <v>34181</v>
      </c>
      <c r="K2332">
        <v>33978</v>
      </c>
      <c r="L2332">
        <v>34227</v>
      </c>
      <c r="M2332">
        <v>34000</v>
      </c>
      <c r="N2332">
        <v>33700</v>
      </c>
      <c r="O2332">
        <f>INDEX([1]Opioid_prescription_amounts!$C$2:$E$3144,MATCH(B2332,[1]Opioid_prescription_amounts!$C$2:$C$3144,0),2)</f>
        <v>513</v>
      </c>
      <c r="P2332">
        <f>INDEX([1]Opioid_prescription_amounts!$C$2:$E$3144,MATCH(B2332,[1]Opioid_prescription_amounts!$C$2:$C$3144,0),3)</f>
        <v>649.9</v>
      </c>
      <c r="Q2332" t="s">
        <v>2341</v>
      </c>
    </row>
    <row r="2333" spans="2:17" x14ac:dyDescent="0.25">
      <c r="B2333" t="str">
        <f t="shared" si="39"/>
        <v>Colleton</v>
      </c>
      <c r="C2333" t="s">
        <v>2342</v>
      </c>
      <c r="D2333">
        <v>38892</v>
      </c>
      <c r="E2333">
        <v>38893</v>
      </c>
      <c r="F2333">
        <v>38896</v>
      </c>
      <c r="G2333">
        <v>38454</v>
      </c>
      <c r="H2333">
        <v>38116</v>
      </c>
      <c r="I2333">
        <v>37678</v>
      </c>
      <c r="J2333">
        <v>37540</v>
      </c>
      <c r="K2333">
        <v>37452</v>
      </c>
      <c r="L2333">
        <v>37596</v>
      </c>
      <c r="M2333">
        <v>37594</v>
      </c>
      <c r="N2333">
        <v>37660</v>
      </c>
      <c r="O2333">
        <f>INDEX([1]Opioid_prescription_amounts!$C$2:$E$3144,MATCH(B2333,[1]Opioid_prescription_amounts!$C$2:$C$3144,0),2)</f>
        <v>1037.0999999999999</v>
      </c>
      <c r="P2333">
        <f>INDEX([1]Opioid_prescription_amounts!$C$2:$E$3144,MATCH(B2333,[1]Opioid_prescription_amounts!$C$2:$C$3144,0),3)</f>
        <v>1149.3</v>
      </c>
      <c r="Q2333" t="s">
        <v>2342</v>
      </c>
    </row>
    <row r="2334" spans="2:17" x14ac:dyDescent="0.25">
      <c r="B2334" t="str">
        <f t="shared" si="39"/>
        <v>Darlington</v>
      </c>
      <c r="C2334" t="s">
        <v>2343</v>
      </c>
      <c r="D2334">
        <v>68681</v>
      </c>
      <c r="E2334">
        <v>68609</v>
      </c>
      <c r="F2334">
        <v>68521</v>
      </c>
      <c r="G2334">
        <v>68162</v>
      </c>
      <c r="H2334">
        <v>68055</v>
      </c>
      <c r="I2334">
        <v>67810</v>
      </c>
      <c r="J2334">
        <v>67654</v>
      </c>
      <c r="K2334">
        <v>67519</v>
      </c>
      <c r="L2334">
        <v>67259</v>
      </c>
      <c r="M2334">
        <v>67033</v>
      </c>
      <c r="N2334">
        <v>66802</v>
      </c>
      <c r="O2334">
        <f>INDEX([1]Opioid_prescription_amounts!$C$2:$E$3144,MATCH(B2334,[1]Opioid_prescription_amounts!$C$2:$C$3144,0),2)</f>
        <v>1370.1</v>
      </c>
      <c r="P2334">
        <f>INDEX([1]Opioid_prescription_amounts!$C$2:$E$3144,MATCH(B2334,[1]Opioid_prescription_amounts!$C$2:$C$3144,0),3)</f>
        <v>1509.1</v>
      </c>
      <c r="Q2334" t="s">
        <v>2343</v>
      </c>
    </row>
    <row r="2335" spans="2:17" x14ac:dyDescent="0.25">
      <c r="B2335" t="str">
        <f t="shared" si="39"/>
        <v>Dillon</v>
      </c>
      <c r="C2335" t="s">
        <v>2344</v>
      </c>
      <c r="D2335">
        <v>32062</v>
      </c>
      <c r="E2335">
        <v>32059</v>
      </c>
      <c r="F2335">
        <v>32077</v>
      </c>
      <c r="G2335">
        <v>31747</v>
      </c>
      <c r="H2335">
        <v>31529</v>
      </c>
      <c r="I2335">
        <v>31410</v>
      </c>
      <c r="J2335">
        <v>31298</v>
      </c>
      <c r="K2335">
        <v>31165</v>
      </c>
      <c r="L2335">
        <v>30743</v>
      </c>
      <c r="M2335">
        <v>30551</v>
      </c>
      <c r="N2335">
        <v>30599</v>
      </c>
      <c r="O2335">
        <f>INDEX([1]Opioid_prescription_amounts!$C$2:$E$3144,MATCH(B2335,[1]Opioid_prescription_amounts!$C$2:$C$3144,0),2)</f>
        <v>936.2</v>
      </c>
      <c r="P2335">
        <f>INDEX([1]Opioid_prescription_amounts!$C$2:$E$3144,MATCH(B2335,[1]Opioid_prescription_amounts!$C$2:$C$3144,0),3)</f>
        <v>1271.8</v>
      </c>
      <c r="Q2335" t="s">
        <v>2344</v>
      </c>
    </row>
    <row r="2336" spans="2:17" x14ac:dyDescent="0.25">
      <c r="B2336" t="str">
        <f t="shared" si="39"/>
        <v>Dorchester</v>
      </c>
      <c r="C2336" t="s">
        <v>2345</v>
      </c>
      <c r="D2336">
        <v>136555</v>
      </c>
      <c r="E2336">
        <v>136173</v>
      </c>
      <c r="F2336">
        <v>137057</v>
      </c>
      <c r="G2336">
        <v>140167</v>
      </c>
      <c r="H2336">
        <v>142632</v>
      </c>
      <c r="I2336">
        <v>145571</v>
      </c>
      <c r="J2336">
        <v>148791</v>
      </c>
      <c r="K2336">
        <v>152854</v>
      </c>
      <c r="L2336">
        <v>156199</v>
      </c>
      <c r="M2336">
        <v>158881</v>
      </c>
      <c r="N2336">
        <v>160647</v>
      </c>
      <c r="O2336">
        <f>INDEX([1]Opioid_prescription_amounts!$C$2:$E$3144,MATCH(B2336,[1]Opioid_prescription_amounts!$C$2:$C$3144,0),2)</f>
        <v>664.5</v>
      </c>
      <c r="P2336">
        <f>INDEX([1]Opioid_prescription_amounts!$C$2:$E$3144,MATCH(B2336,[1]Opioid_prescription_amounts!$C$2:$C$3144,0),3)</f>
        <v>545.79999999999995</v>
      </c>
      <c r="Q2336" t="s">
        <v>2345</v>
      </c>
    </row>
    <row r="2337" spans="2:17" x14ac:dyDescent="0.25">
      <c r="B2337" t="str">
        <f t="shared" si="39"/>
        <v>Edgefield</v>
      </c>
      <c r="C2337" t="s">
        <v>2346</v>
      </c>
      <c r="D2337">
        <v>26985</v>
      </c>
      <c r="E2337">
        <v>26975</v>
      </c>
      <c r="F2337">
        <v>26973</v>
      </c>
      <c r="G2337">
        <v>26898</v>
      </c>
      <c r="H2337">
        <v>26559</v>
      </c>
      <c r="I2337">
        <v>26561</v>
      </c>
      <c r="J2337">
        <v>26644</v>
      </c>
      <c r="K2337">
        <v>26767</v>
      </c>
      <c r="L2337">
        <v>26609</v>
      </c>
      <c r="M2337">
        <v>26772</v>
      </c>
      <c r="N2337">
        <v>27052</v>
      </c>
      <c r="O2337">
        <f>INDEX([1]Opioid_prescription_amounts!$C$2:$E$3144,MATCH(B2337,[1]Opioid_prescription_amounts!$C$2:$C$3144,0),2)</f>
        <v>305.89999999999998</v>
      </c>
      <c r="P2337">
        <f>INDEX([1]Opioid_prescription_amounts!$C$2:$E$3144,MATCH(B2337,[1]Opioid_prescription_amounts!$C$2:$C$3144,0),3)</f>
        <v>423.5</v>
      </c>
      <c r="Q2337" t="s">
        <v>2346</v>
      </c>
    </row>
    <row r="2338" spans="2:17" x14ac:dyDescent="0.25">
      <c r="B2338" t="str">
        <f t="shared" si="39"/>
        <v>Fairfield</v>
      </c>
      <c r="C2338" t="s">
        <v>2347</v>
      </c>
      <c r="D2338">
        <v>23956</v>
      </c>
      <c r="E2338">
        <v>23960</v>
      </c>
      <c r="F2338">
        <v>23841</v>
      </c>
      <c r="G2338">
        <v>23571</v>
      </c>
      <c r="H2338">
        <v>23407</v>
      </c>
      <c r="I2338">
        <v>23199</v>
      </c>
      <c r="J2338">
        <v>23027</v>
      </c>
      <c r="K2338">
        <v>22878</v>
      </c>
      <c r="L2338">
        <v>22643</v>
      </c>
      <c r="M2338">
        <v>22612</v>
      </c>
      <c r="N2338">
        <v>22402</v>
      </c>
      <c r="O2338">
        <f>INDEX([1]Opioid_prescription_amounts!$C$2:$E$3144,MATCH(B2338,[1]Opioid_prescription_amounts!$C$2:$C$3144,0),2)</f>
        <v>633.70000000000005</v>
      </c>
      <c r="P2338">
        <f>INDEX([1]Opioid_prescription_amounts!$C$2:$E$3144,MATCH(B2338,[1]Opioid_prescription_amounts!$C$2:$C$3144,0),3)</f>
        <v>476.9</v>
      </c>
      <c r="Q2338" t="s">
        <v>2347</v>
      </c>
    </row>
    <row r="2339" spans="2:17" x14ac:dyDescent="0.25">
      <c r="B2339" t="str">
        <f t="shared" si="39"/>
        <v>Florence</v>
      </c>
      <c r="C2339" t="s">
        <v>2348</v>
      </c>
      <c r="D2339">
        <v>136885</v>
      </c>
      <c r="E2339">
        <v>136962</v>
      </c>
      <c r="F2339">
        <v>137140</v>
      </c>
      <c r="G2339">
        <v>137628</v>
      </c>
      <c r="H2339">
        <v>137996</v>
      </c>
      <c r="I2339">
        <v>138185</v>
      </c>
      <c r="J2339">
        <v>138791</v>
      </c>
      <c r="K2339">
        <v>138740</v>
      </c>
      <c r="L2339">
        <v>138600</v>
      </c>
      <c r="M2339">
        <v>138513</v>
      </c>
      <c r="N2339">
        <v>138159</v>
      </c>
      <c r="O2339">
        <f>INDEX([1]Opioid_prescription_amounts!$C$2:$E$3144,MATCH(B2339,[1]Opioid_prescription_amounts!$C$2:$C$3144,0),2)</f>
        <v>1134.3</v>
      </c>
      <c r="P2339">
        <f>INDEX([1]Opioid_prescription_amounts!$C$2:$E$3144,MATCH(B2339,[1]Opioid_prescription_amounts!$C$2:$C$3144,0),3)</f>
        <v>1336.5</v>
      </c>
      <c r="Q2339" t="s">
        <v>2348</v>
      </c>
    </row>
    <row r="2340" spans="2:17" x14ac:dyDescent="0.25">
      <c r="B2340" t="str">
        <f t="shared" si="39"/>
        <v>Georgetown</v>
      </c>
      <c r="C2340" t="s">
        <v>2349</v>
      </c>
      <c r="D2340">
        <v>60158</v>
      </c>
      <c r="E2340">
        <v>60328</v>
      </c>
      <c r="F2340">
        <v>60347</v>
      </c>
      <c r="G2340">
        <v>60188</v>
      </c>
      <c r="H2340">
        <v>60258</v>
      </c>
      <c r="I2340">
        <v>60501</v>
      </c>
      <c r="J2340">
        <v>60850</v>
      </c>
      <c r="K2340">
        <v>61483</v>
      </c>
      <c r="L2340">
        <v>61604</v>
      </c>
      <c r="M2340">
        <v>61841</v>
      </c>
      <c r="N2340">
        <v>62249</v>
      </c>
      <c r="O2340">
        <f>INDEX([1]Opioid_prescription_amounts!$C$2:$E$3144,MATCH(B2340,[1]Opioid_prescription_amounts!$C$2:$C$3144,0),2)</f>
        <v>1041</v>
      </c>
      <c r="P2340">
        <f>INDEX([1]Opioid_prescription_amounts!$C$2:$E$3144,MATCH(B2340,[1]Opioid_prescription_amounts!$C$2:$C$3144,0),3)</f>
        <v>1113.5999999999999</v>
      </c>
      <c r="Q2340" t="s">
        <v>2349</v>
      </c>
    </row>
    <row r="2341" spans="2:17" x14ac:dyDescent="0.25">
      <c r="B2341" t="str">
        <f t="shared" si="39"/>
        <v>Greenville</v>
      </c>
      <c r="C2341" t="s">
        <v>2350</v>
      </c>
      <c r="D2341">
        <v>451225</v>
      </c>
      <c r="E2341">
        <v>451184</v>
      </c>
      <c r="F2341">
        <v>452672</v>
      </c>
      <c r="G2341">
        <v>458817</v>
      </c>
      <c r="H2341">
        <v>465966</v>
      </c>
      <c r="I2341">
        <v>472938</v>
      </c>
      <c r="J2341">
        <v>481436</v>
      </c>
      <c r="K2341">
        <v>490860</v>
      </c>
      <c r="L2341">
        <v>498949</v>
      </c>
      <c r="M2341">
        <v>506552</v>
      </c>
      <c r="N2341">
        <v>514213</v>
      </c>
      <c r="O2341">
        <f>INDEX([1]Opioid_prescription_amounts!$C$2:$E$3144,MATCH(B2341,[1]Opioid_prescription_amounts!$C$2:$C$3144,0),2)</f>
        <v>1121.5</v>
      </c>
      <c r="P2341">
        <f>INDEX([1]Opioid_prescription_amounts!$C$2:$E$3144,MATCH(B2341,[1]Opioid_prescription_amounts!$C$2:$C$3144,0),3)</f>
        <v>831.7</v>
      </c>
      <c r="Q2341" t="s">
        <v>2350</v>
      </c>
    </row>
    <row r="2342" spans="2:17" x14ac:dyDescent="0.25">
      <c r="B2342" t="str">
        <f t="shared" si="39"/>
        <v>Greenwood</v>
      </c>
      <c r="C2342" t="s">
        <v>2351</v>
      </c>
      <c r="D2342">
        <v>69661</v>
      </c>
      <c r="E2342">
        <v>69711</v>
      </c>
      <c r="F2342">
        <v>69788</v>
      </c>
      <c r="G2342">
        <v>69865</v>
      </c>
      <c r="H2342">
        <v>69983</v>
      </c>
      <c r="I2342">
        <v>69850</v>
      </c>
      <c r="J2342">
        <v>69701</v>
      </c>
      <c r="K2342">
        <v>70010</v>
      </c>
      <c r="L2342">
        <v>70280</v>
      </c>
      <c r="M2342">
        <v>70587</v>
      </c>
      <c r="N2342">
        <v>70741</v>
      </c>
      <c r="O2342" t="str">
        <f>INDEX([1]Opioid_prescription_amounts!$C$2:$E$3144,MATCH(B2342,[1]Opioid_prescription_amounts!$C$2:$C$3144,0),2)</f>
        <v>N/A</v>
      </c>
      <c r="P2342">
        <f>INDEX([1]Opioid_prescription_amounts!$C$2:$E$3144,MATCH(B2342,[1]Opioid_prescription_amounts!$C$2:$C$3144,0),3)</f>
        <v>49.7</v>
      </c>
      <c r="Q2342" t="s">
        <v>2351</v>
      </c>
    </row>
    <row r="2343" spans="2:17" x14ac:dyDescent="0.25">
      <c r="B2343" t="str">
        <f t="shared" si="39"/>
        <v>Hampton</v>
      </c>
      <c r="C2343" t="s">
        <v>2352</v>
      </c>
      <c r="D2343">
        <v>21090</v>
      </c>
      <c r="E2343">
        <v>21090</v>
      </c>
      <c r="F2343">
        <v>21072</v>
      </c>
      <c r="G2343">
        <v>20793</v>
      </c>
      <c r="H2343">
        <v>20735</v>
      </c>
      <c r="I2343">
        <v>20385</v>
      </c>
      <c r="J2343">
        <v>20426</v>
      </c>
      <c r="K2343">
        <v>19966</v>
      </c>
      <c r="L2343">
        <v>19793</v>
      </c>
      <c r="M2343">
        <v>19501</v>
      </c>
      <c r="N2343">
        <v>19351</v>
      </c>
      <c r="O2343">
        <f>INDEX([1]Opioid_prescription_amounts!$C$2:$E$3144,MATCH(B2343,[1]Opioid_prescription_amounts!$C$2:$C$3144,0),2)</f>
        <v>409.3</v>
      </c>
      <c r="P2343">
        <f>INDEX([1]Opioid_prescription_amounts!$C$2:$E$3144,MATCH(B2343,[1]Opioid_prescription_amounts!$C$2:$C$3144,0),3)</f>
        <v>815.2</v>
      </c>
      <c r="Q2343" t="s">
        <v>2352</v>
      </c>
    </row>
    <row r="2344" spans="2:17" x14ac:dyDescent="0.25">
      <c r="B2344" t="str">
        <f t="shared" si="39"/>
        <v>Horry</v>
      </c>
      <c r="C2344" t="s">
        <v>2353</v>
      </c>
      <c r="D2344">
        <v>269291</v>
      </c>
      <c r="E2344">
        <v>269126</v>
      </c>
      <c r="F2344">
        <v>270257</v>
      </c>
      <c r="G2344">
        <v>275375</v>
      </c>
      <c r="H2344">
        <v>281217</v>
      </c>
      <c r="I2344">
        <v>288733</v>
      </c>
      <c r="J2344">
        <v>297708</v>
      </c>
      <c r="K2344">
        <v>308956</v>
      </c>
      <c r="L2344">
        <v>321112</v>
      </c>
      <c r="M2344">
        <v>332651</v>
      </c>
      <c r="N2344">
        <v>344147</v>
      </c>
      <c r="O2344">
        <f>INDEX([1]Opioid_prescription_amounts!$C$2:$E$3144,MATCH(B2344,[1]Opioid_prescription_amounts!$C$2:$C$3144,0),2)</f>
        <v>1401</v>
      </c>
      <c r="P2344">
        <f>INDEX([1]Opioid_prescription_amounts!$C$2:$E$3144,MATCH(B2344,[1]Opioid_prescription_amounts!$C$2:$C$3144,0),3)</f>
        <v>1313.9</v>
      </c>
      <c r="Q2344" t="s">
        <v>2353</v>
      </c>
    </row>
    <row r="2345" spans="2:17" x14ac:dyDescent="0.25">
      <c r="B2345" t="str">
        <f t="shared" si="39"/>
        <v>Jasper</v>
      </c>
      <c r="C2345" t="s">
        <v>2354</v>
      </c>
      <c r="D2345">
        <v>24777</v>
      </c>
      <c r="E2345">
        <v>24779</v>
      </c>
      <c r="F2345">
        <v>24931</v>
      </c>
      <c r="G2345">
        <v>25278</v>
      </c>
      <c r="H2345">
        <v>25716</v>
      </c>
      <c r="I2345">
        <v>26316</v>
      </c>
      <c r="J2345">
        <v>26675</v>
      </c>
      <c r="K2345">
        <v>27428</v>
      </c>
      <c r="L2345">
        <v>28029</v>
      </c>
      <c r="M2345">
        <v>28398</v>
      </c>
      <c r="N2345">
        <v>28971</v>
      </c>
      <c r="O2345">
        <f>INDEX([1]Opioid_prescription_amounts!$C$2:$E$3144,MATCH(B2345,[1]Opioid_prescription_amounts!$C$2:$C$3144,0),2)</f>
        <v>314.89999999999998</v>
      </c>
      <c r="P2345">
        <f>INDEX([1]Opioid_prescription_amounts!$C$2:$E$3144,MATCH(B2345,[1]Opioid_prescription_amounts!$C$2:$C$3144,0),3)</f>
        <v>407.8</v>
      </c>
      <c r="Q2345" t="s">
        <v>2354</v>
      </c>
    </row>
    <row r="2346" spans="2:17" x14ac:dyDescent="0.25">
      <c r="B2346" t="str">
        <f t="shared" si="39"/>
        <v>Kershaw</v>
      </c>
      <c r="C2346" t="s">
        <v>2355</v>
      </c>
      <c r="D2346">
        <v>61697</v>
      </c>
      <c r="E2346">
        <v>61592</v>
      </c>
      <c r="F2346">
        <v>61706</v>
      </c>
      <c r="G2346">
        <v>62120</v>
      </c>
      <c r="H2346">
        <v>62290</v>
      </c>
      <c r="I2346">
        <v>62592</v>
      </c>
      <c r="J2346">
        <v>63189</v>
      </c>
      <c r="K2346">
        <v>63648</v>
      </c>
      <c r="L2346">
        <v>64283</v>
      </c>
      <c r="M2346">
        <v>65092</v>
      </c>
      <c r="N2346">
        <v>65592</v>
      </c>
      <c r="O2346">
        <f>INDEX([1]Opioid_prescription_amounts!$C$2:$E$3144,MATCH(B2346,[1]Opioid_prescription_amounts!$C$2:$C$3144,0),2)</f>
        <v>543</v>
      </c>
      <c r="P2346">
        <f>INDEX([1]Opioid_prescription_amounts!$C$2:$E$3144,MATCH(B2346,[1]Opioid_prescription_amounts!$C$2:$C$3144,0),3)</f>
        <v>564.5</v>
      </c>
      <c r="Q2346" t="s">
        <v>2355</v>
      </c>
    </row>
    <row r="2347" spans="2:17" x14ac:dyDescent="0.25">
      <c r="B2347" t="str">
        <f t="shared" si="39"/>
        <v>Lancaster</v>
      </c>
      <c r="C2347" t="s">
        <v>2356</v>
      </c>
      <c r="D2347">
        <v>76652</v>
      </c>
      <c r="E2347">
        <v>76653</v>
      </c>
      <c r="F2347">
        <v>76972</v>
      </c>
      <c r="G2347">
        <v>77846</v>
      </c>
      <c r="H2347">
        <v>79322</v>
      </c>
      <c r="I2347">
        <v>80661</v>
      </c>
      <c r="J2347">
        <v>83446</v>
      </c>
      <c r="K2347">
        <v>86322</v>
      </c>
      <c r="L2347">
        <v>89957</v>
      </c>
      <c r="M2347">
        <v>92624</v>
      </c>
      <c r="N2347">
        <v>95380</v>
      </c>
      <c r="O2347">
        <f>INDEX([1]Opioid_prescription_amounts!$C$2:$E$3144,MATCH(B2347,[1]Opioid_prescription_amounts!$C$2:$C$3144,0),2)</f>
        <v>538.5</v>
      </c>
      <c r="P2347">
        <f>INDEX([1]Opioid_prescription_amounts!$C$2:$E$3144,MATCH(B2347,[1]Opioid_prescription_amounts!$C$2:$C$3144,0),3)</f>
        <v>406.8</v>
      </c>
      <c r="Q2347" t="s">
        <v>2356</v>
      </c>
    </row>
    <row r="2348" spans="2:17" x14ac:dyDescent="0.25">
      <c r="B2348" t="str">
        <f t="shared" si="39"/>
        <v>Laurens</v>
      </c>
      <c r="C2348" t="s">
        <v>2357</v>
      </c>
      <c r="D2348">
        <v>66537</v>
      </c>
      <c r="E2348">
        <v>66535</v>
      </c>
      <c r="F2348">
        <v>66526</v>
      </c>
      <c r="G2348">
        <v>66467</v>
      </c>
      <c r="H2348">
        <v>66244</v>
      </c>
      <c r="I2348">
        <v>66185</v>
      </c>
      <c r="J2348">
        <v>66510</v>
      </c>
      <c r="K2348">
        <v>66474</v>
      </c>
      <c r="L2348">
        <v>66656</v>
      </c>
      <c r="M2348">
        <v>66915</v>
      </c>
      <c r="N2348">
        <v>66994</v>
      </c>
      <c r="O2348">
        <f>INDEX([1]Opioid_prescription_amounts!$C$2:$E$3144,MATCH(B2348,[1]Opioid_prescription_amounts!$C$2:$C$3144,0),2)</f>
        <v>1665.7</v>
      </c>
      <c r="P2348">
        <f>INDEX([1]Opioid_prescription_amounts!$C$2:$E$3144,MATCH(B2348,[1]Opioid_prescription_amounts!$C$2:$C$3144,0),3)</f>
        <v>1221.2</v>
      </c>
      <c r="Q2348" t="s">
        <v>2357</v>
      </c>
    </row>
    <row r="2349" spans="2:17" x14ac:dyDescent="0.25">
      <c r="B2349" t="str">
        <f t="shared" si="39"/>
        <v>Lee</v>
      </c>
      <c r="C2349" t="s">
        <v>2358</v>
      </c>
      <c r="D2349">
        <v>19220</v>
      </c>
      <c r="E2349">
        <v>19213</v>
      </c>
      <c r="F2349">
        <v>19209</v>
      </c>
      <c r="G2349">
        <v>18872</v>
      </c>
      <c r="H2349">
        <v>18619</v>
      </c>
      <c r="I2349">
        <v>18368</v>
      </c>
      <c r="J2349">
        <v>18326</v>
      </c>
      <c r="K2349">
        <v>17798</v>
      </c>
      <c r="L2349">
        <v>17495</v>
      </c>
      <c r="M2349">
        <v>17267</v>
      </c>
      <c r="N2349">
        <v>17142</v>
      </c>
      <c r="O2349">
        <f>INDEX([1]Opioid_prescription_amounts!$C$2:$E$3144,MATCH(B2349,[1]Opioid_prescription_amounts!$C$2:$C$3144,0),2)</f>
        <v>502.1</v>
      </c>
      <c r="P2349">
        <f>INDEX([1]Opioid_prescription_amounts!$C$2:$E$3144,MATCH(B2349,[1]Opioid_prescription_amounts!$C$2:$C$3144,0),3)</f>
        <v>404.4</v>
      </c>
      <c r="Q2349" t="s">
        <v>2358</v>
      </c>
    </row>
    <row r="2350" spans="2:17" x14ac:dyDescent="0.25">
      <c r="B2350" t="str">
        <f t="shared" si="39"/>
        <v>Lexington</v>
      </c>
      <c r="C2350" t="s">
        <v>2359</v>
      </c>
      <c r="D2350">
        <v>262391</v>
      </c>
      <c r="E2350">
        <v>262429</v>
      </c>
      <c r="F2350">
        <v>263334</v>
      </c>
      <c r="G2350">
        <v>266311</v>
      </c>
      <c r="H2350">
        <v>269784</v>
      </c>
      <c r="I2350">
        <v>273249</v>
      </c>
      <c r="J2350">
        <v>277446</v>
      </c>
      <c r="K2350">
        <v>281779</v>
      </c>
      <c r="L2350">
        <v>286503</v>
      </c>
      <c r="M2350">
        <v>290818</v>
      </c>
      <c r="N2350">
        <v>295032</v>
      </c>
      <c r="O2350">
        <f>INDEX([1]Opioid_prescription_amounts!$C$2:$E$3144,MATCH(B2350,[1]Opioid_prescription_amounts!$C$2:$C$3144,0),2)</f>
        <v>694.7</v>
      </c>
      <c r="P2350">
        <f>INDEX([1]Opioid_prescription_amounts!$C$2:$E$3144,MATCH(B2350,[1]Opioid_prescription_amounts!$C$2:$C$3144,0),3)</f>
        <v>746.1</v>
      </c>
      <c r="Q2350" t="s">
        <v>2359</v>
      </c>
    </row>
    <row r="2351" spans="2:17" x14ac:dyDescent="0.25">
      <c r="B2351" t="str">
        <f t="shared" si="39"/>
        <v>McCormick</v>
      </c>
      <c r="C2351" t="s">
        <v>2360</v>
      </c>
      <c r="D2351">
        <v>10233</v>
      </c>
      <c r="E2351">
        <v>10233</v>
      </c>
      <c r="F2351">
        <v>10213</v>
      </c>
      <c r="G2351">
        <v>10018</v>
      </c>
      <c r="H2351">
        <v>9928</v>
      </c>
      <c r="I2351">
        <v>9878</v>
      </c>
      <c r="J2351">
        <v>9812</v>
      </c>
      <c r="K2351">
        <v>9661</v>
      </c>
      <c r="L2351">
        <v>9578</v>
      </c>
      <c r="M2351">
        <v>9567</v>
      </c>
      <c r="N2351">
        <v>9410</v>
      </c>
      <c r="O2351">
        <f>INDEX([1]Opioid_prescription_amounts!$C$2:$E$3144,MATCH(B2351,[1]Opioid_prescription_amounts!$C$2:$C$3144,0),2)</f>
        <v>0.2</v>
      </c>
      <c r="P2351">
        <f>INDEX([1]Opioid_prescription_amounts!$C$2:$E$3144,MATCH(B2351,[1]Opioid_prescription_amounts!$C$2:$C$3144,0),3)</f>
        <v>19.8</v>
      </c>
      <c r="Q2351" t="s">
        <v>2360</v>
      </c>
    </row>
    <row r="2352" spans="2:17" x14ac:dyDescent="0.25">
      <c r="B2352" t="str">
        <f t="shared" si="39"/>
        <v>Marion</v>
      </c>
      <c r="C2352" t="s">
        <v>2361</v>
      </c>
      <c r="D2352">
        <v>33062</v>
      </c>
      <c r="E2352">
        <v>33062</v>
      </c>
      <c r="F2352">
        <v>32959</v>
      </c>
      <c r="G2352">
        <v>32780</v>
      </c>
      <c r="H2352">
        <v>32410</v>
      </c>
      <c r="I2352">
        <v>32088</v>
      </c>
      <c r="J2352">
        <v>31955</v>
      </c>
      <c r="K2352">
        <v>31767</v>
      </c>
      <c r="L2352">
        <v>31759</v>
      </c>
      <c r="M2352">
        <v>31292</v>
      </c>
      <c r="N2352">
        <v>31039</v>
      </c>
      <c r="O2352">
        <f>INDEX([1]Opioid_prescription_amounts!$C$2:$E$3144,MATCH(B2352,[1]Opioid_prescription_amounts!$C$2:$C$3144,0),2)</f>
        <v>2050</v>
      </c>
      <c r="P2352">
        <f>INDEX([1]Opioid_prescription_amounts!$C$2:$E$3144,MATCH(B2352,[1]Opioid_prescription_amounts!$C$2:$C$3144,0),3)</f>
        <v>2111.9</v>
      </c>
      <c r="Q2352" t="s">
        <v>2361</v>
      </c>
    </row>
    <row r="2353" spans="2:17" x14ac:dyDescent="0.25">
      <c r="B2353" t="str">
        <f t="shared" si="39"/>
        <v>Marlboro</v>
      </c>
      <c r="C2353" t="s">
        <v>2362</v>
      </c>
      <c r="D2353">
        <v>28933</v>
      </c>
      <c r="E2353">
        <v>28935</v>
      </c>
      <c r="F2353">
        <v>28917</v>
      </c>
      <c r="G2353">
        <v>28549</v>
      </c>
      <c r="H2353">
        <v>28231</v>
      </c>
      <c r="I2353">
        <v>28054</v>
      </c>
      <c r="J2353">
        <v>28018</v>
      </c>
      <c r="K2353">
        <v>27574</v>
      </c>
      <c r="L2353">
        <v>26962</v>
      </c>
      <c r="M2353">
        <v>26702</v>
      </c>
      <c r="N2353">
        <v>26398</v>
      </c>
      <c r="O2353">
        <f>INDEX([1]Opioid_prescription_amounts!$C$2:$E$3144,MATCH(B2353,[1]Opioid_prescription_amounts!$C$2:$C$3144,0),2)</f>
        <v>906.4</v>
      </c>
      <c r="P2353">
        <f>INDEX([1]Opioid_prescription_amounts!$C$2:$E$3144,MATCH(B2353,[1]Opioid_prescription_amounts!$C$2:$C$3144,0),3)</f>
        <v>1063.3</v>
      </c>
      <c r="Q2353" t="s">
        <v>2362</v>
      </c>
    </row>
    <row r="2354" spans="2:17" x14ac:dyDescent="0.25">
      <c r="B2354" t="str">
        <f t="shared" si="39"/>
        <v>Newberry</v>
      </c>
      <c r="C2354" t="s">
        <v>2363</v>
      </c>
      <c r="D2354">
        <v>37508</v>
      </c>
      <c r="E2354">
        <v>37508</v>
      </c>
      <c r="F2354">
        <v>37610</v>
      </c>
      <c r="G2354">
        <v>37502</v>
      </c>
      <c r="H2354">
        <v>37537</v>
      </c>
      <c r="I2354">
        <v>37470</v>
      </c>
      <c r="J2354">
        <v>37669</v>
      </c>
      <c r="K2354">
        <v>37776</v>
      </c>
      <c r="L2354">
        <v>37947</v>
      </c>
      <c r="M2354">
        <v>38428</v>
      </c>
      <c r="N2354">
        <v>38520</v>
      </c>
      <c r="O2354">
        <f>INDEX([1]Opioid_prescription_amounts!$C$2:$E$3144,MATCH(B2354,[1]Opioid_prescription_amounts!$C$2:$C$3144,0),2)</f>
        <v>534.6</v>
      </c>
      <c r="P2354">
        <f>INDEX([1]Opioid_prescription_amounts!$C$2:$E$3144,MATCH(B2354,[1]Opioid_prescription_amounts!$C$2:$C$3144,0),3)</f>
        <v>533.29999999999995</v>
      </c>
      <c r="Q2354" t="s">
        <v>2363</v>
      </c>
    </row>
    <row r="2355" spans="2:17" x14ac:dyDescent="0.25">
      <c r="B2355" t="str">
        <f t="shared" si="39"/>
        <v>Oconee</v>
      </c>
      <c r="C2355" t="s">
        <v>2364</v>
      </c>
      <c r="D2355">
        <v>74273</v>
      </c>
      <c r="E2355">
        <v>74275</v>
      </c>
      <c r="F2355">
        <v>74341</v>
      </c>
      <c r="G2355">
        <v>74237</v>
      </c>
      <c r="H2355">
        <v>74534</v>
      </c>
      <c r="I2355">
        <v>74924</v>
      </c>
      <c r="J2355">
        <v>75211</v>
      </c>
      <c r="K2355">
        <v>75888</v>
      </c>
      <c r="L2355">
        <v>76568</v>
      </c>
      <c r="M2355">
        <v>77437</v>
      </c>
      <c r="N2355">
        <v>78374</v>
      </c>
      <c r="O2355">
        <f>INDEX([1]Opioid_prescription_amounts!$C$2:$E$3144,MATCH(B2355,[1]Opioid_prescription_amounts!$C$2:$C$3144,0),2)</f>
        <v>489.4</v>
      </c>
      <c r="P2355">
        <f>INDEX([1]Opioid_prescription_amounts!$C$2:$E$3144,MATCH(B2355,[1]Opioid_prescription_amounts!$C$2:$C$3144,0),3)</f>
        <v>627.5</v>
      </c>
      <c r="Q2355" t="s">
        <v>2364</v>
      </c>
    </row>
    <row r="2356" spans="2:17" x14ac:dyDescent="0.25">
      <c r="B2356" t="str">
        <f t="shared" si="39"/>
        <v>Orangeburg</v>
      </c>
      <c r="C2356" t="s">
        <v>2365</v>
      </c>
      <c r="D2356">
        <v>92501</v>
      </c>
      <c r="E2356">
        <v>92509</v>
      </c>
      <c r="F2356">
        <v>92320</v>
      </c>
      <c r="G2356">
        <v>91685</v>
      </c>
      <c r="H2356">
        <v>91455</v>
      </c>
      <c r="I2356">
        <v>90667</v>
      </c>
      <c r="J2356">
        <v>90041</v>
      </c>
      <c r="K2356">
        <v>89170</v>
      </c>
      <c r="L2356">
        <v>88451</v>
      </c>
      <c r="M2356">
        <v>87673</v>
      </c>
      <c r="N2356">
        <v>86934</v>
      </c>
      <c r="O2356">
        <f>INDEX([1]Opioid_prescription_amounts!$C$2:$E$3144,MATCH(B2356,[1]Opioid_prescription_amounts!$C$2:$C$3144,0),2)</f>
        <v>822.7</v>
      </c>
      <c r="P2356">
        <f>INDEX([1]Opioid_prescription_amounts!$C$2:$E$3144,MATCH(B2356,[1]Opioid_prescription_amounts!$C$2:$C$3144,0),3)</f>
        <v>709</v>
      </c>
      <c r="Q2356" t="s">
        <v>2365</v>
      </c>
    </row>
    <row r="2357" spans="2:17" x14ac:dyDescent="0.25">
      <c r="B2357" t="str">
        <f t="shared" si="39"/>
        <v>Pickens</v>
      </c>
      <c r="C2357" t="s">
        <v>2366</v>
      </c>
      <c r="D2357">
        <v>119224</v>
      </c>
      <c r="E2357">
        <v>119373</v>
      </c>
      <c r="F2357">
        <v>119322</v>
      </c>
      <c r="G2357">
        <v>119679</v>
      </c>
      <c r="H2357">
        <v>119792</v>
      </c>
      <c r="I2357">
        <v>119240</v>
      </c>
      <c r="J2357">
        <v>120542</v>
      </c>
      <c r="K2357">
        <v>121521</v>
      </c>
      <c r="L2357">
        <v>123042</v>
      </c>
      <c r="M2357">
        <v>123687</v>
      </c>
      <c r="N2357">
        <v>124937</v>
      </c>
      <c r="O2357">
        <f>INDEX([1]Opioid_prescription_amounts!$C$2:$E$3144,MATCH(B2357,[1]Opioid_prescription_amounts!$C$2:$C$3144,0),2)</f>
        <v>886.8</v>
      </c>
      <c r="P2357">
        <f>INDEX([1]Opioid_prescription_amounts!$C$2:$E$3144,MATCH(B2357,[1]Opioid_prescription_amounts!$C$2:$C$3144,0),3)</f>
        <v>814.3</v>
      </c>
      <c r="Q2357" t="s">
        <v>2366</v>
      </c>
    </row>
    <row r="2358" spans="2:17" x14ac:dyDescent="0.25">
      <c r="B2358" t="str">
        <f t="shared" si="39"/>
        <v>Richland</v>
      </c>
      <c r="C2358" t="s">
        <v>2367</v>
      </c>
      <c r="D2358">
        <v>384504</v>
      </c>
      <c r="E2358">
        <v>384450</v>
      </c>
      <c r="F2358">
        <v>385757</v>
      </c>
      <c r="G2358">
        <v>389202</v>
      </c>
      <c r="H2358">
        <v>393001</v>
      </c>
      <c r="I2358">
        <v>396787</v>
      </c>
      <c r="J2358">
        <v>400361</v>
      </c>
      <c r="K2358">
        <v>405992</v>
      </c>
      <c r="L2358">
        <v>408913</v>
      </c>
      <c r="M2358">
        <v>411471</v>
      </c>
      <c r="N2358">
        <v>414576</v>
      </c>
      <c r="O2358">
        <f>INDEX([1]Opioid_prescription_amounts!$C$2:$E$3144,MATCH(B2358,[1]Opioid_prescription_amounts!$C$2:$C$3144,0),2)</f>
        <v>782.3</v>
      </c>
      <c r="P2358">
        <f>INDEX([1]Opioid_prescription_amounts!$C$2:$E$3144,MATCH(B2358,[1]Opioid_prescription_amounts!$C$2:$C$3144,0),3)</f>
        <v>697.7</v>
      </c>
      <c r="Q2358" t="s">
        <v>2367</v>
      </c>
    </row>
    <row r="2359" spans="2:17" x14ac:dyDescent="0.25">
      <c r="B2359" t="str">
        <f t="shared" si="39"/>
        <v>Saluda</v>
      </c>
      <c r="C2359" t="s">
        <v>2368</v>
      </c>
      <c r="D2359">
        <v>19875</v>
      </c>
      <c r="E2359">
        <v>19869</v>
      </c>
      <c r="F2359">
        <v>19915</v>
      </c>
      <c r="G2359">
        <v>19809</v>
      </c>
      <c r="H2359">
        <v>19876</v>
      </c>
      <c r="I2359">
        <v>20074</v>
      </c>
      <c r="J2359">
        <v>20087</v>
      </c>
      <c r="K2359">
        <v>20187</v>
      </c>
      <c r="L2359">
        <v>20251</v>
      </c>
      <c r="M2359">
        <v>20424</v>
      </c>
      <c r="N2359">
        <v>20544</v>
      </c>
      <c r="O2359">
        <f>INDEX([1]Opioid_prescription_amounts!$C$2:$E$3144,MATCH(B2359,[1]Opioid_prescription_amounts!$C$2:$C$3144,0),2)</f>
        <v>393.4</v>
      </c>
      <c r="P2359">
        <f>INDEX([1]Opioid_prescription_amounts!$C$2:$E$3144,MATCH(B2359,[1]Opioid_prescription_amounts!$C$2:$C$3144,0),3)</f>
        <v>424</v>
      </c>
      <c r="Q2359" t="s">
        <v>2368</v>
      </c>
    </row>
    <row r="2360" spans="2:17" x14ac:dyDescent="0.25">
      <c r="B2360" t="str">
        <f t="shared" si="39"/>
        <v>Spartanburg</v>
      </c>
      <c r="C2360" t="s">
        <v>2369</v>
      </c>
      <c r="D2360">
        <v>284307</v>
      </c>
      <c r="E2360">
        <v>284317</v>
      </c>
      <c r="F2360">
        <v>284748</v>
      </c>
      <c r="G2360">
        <v>286103</v>
      </c>
      <c r="H2360">
        <v>288213</v>
      </c>
      <c r="I2360">
        <v>290483</v>
      </c>
      <c r="J2360">
        <v>293076</v>
      </c>
      <c r="K2360">
        <v>296580</v>
      </c>
      <c r="L2360">
        <v>300801</v>
      </c>
      <c r="M2360">
        <v>306632</v>
      </c>
      <c r="N2360">
        <v>313888</v>
      </c>
      <c r="O2360">
        <f>INDEX([1]Opioid_prescription_amounts!$C$2:$E$3144,MATCH(B2360,[1]Opioid_prescription_amounts!$C$2:$C$3144,0),2)</f>
        <v>1146.2</v>
      </c>
      <c r="P2360">
        <f>INDEX([1]Opioid_prescription_amounts!$C$2:$E$3144,MATCH(B2360,[1]Opioid_prescription_amounts!$C$2:$C$3144,0),3)</f>
        <v>1088.9000000000001</v>
      </c>
      <c r="Q2360" t="s">
        <v>2369</v>
      </c>
    </row>
    <row r="2361" spans="2:17" x14ac:dyDescent="0.25">
      <c r="B2361" t="str">
        <f t="shared" si="39"/>
        <v>Sumter</v>
      </c>
      <c r="C2361" t="s">
        <v>2370</v>
      </c>
      <c r="D2361">
        <v>107456</v>
      </c>
      <c r="E2361">
        <v>107490</v>
      </c>
      <c r="F2361">
        <v>107612</v>
      </c>
      <c r="G2361">
        <v>107298</v>
      </c>
      <c r="H2361">
        <v>107774</v>
      </c>
      <c r="I2361">
        <v>107732</v>
      </c>
      <c r="J2361">
        <v>107653</v>
      </c>
      <c r="K2361">
        <v>107173</v>
      </c>
      <c r="L2361">
        <v>107125</v>
      </c>
      <c r="M2361">
        <v>106514</v>
      </c>
      <c r="N2361">
        <v>106512</v>
      </c>
      <c r="O2361">
        <f>INDEX([1]Opioid_prescription_amounts!$C$2:$E$3144,MATCH(B2361,[1]Opioid_prescription_amounts!$C$2:$C$3144,0),2)</f>
        <v>298.8</v>
      </c>
      <c r="P2361">
        <f>INDEX([1]Opioid_prescription_amounts!$C$2:$E$3144,MATCH(B2361,[1]Opioid_prescription_amounts!$C$2:$C$3144,0),3)</f>
        <v>242.4</v>
      </c>
      <c r="Q2361" t="s">
        <v>2370</v>
      </c>
    </row>
    <row r="2362" spans="2:17" x14ac:dyDescent="0.25">
      <c r="B2362" t="str">
        <f t="shared" si="39"/>
        <v>Union</v>
      </c>
      <c r="C2362" t="s">
        <v>2371</v>
      </c>
      <c r="D2362">
        <v>28961</v>
      </c>
      <c r="E2362">
        <v>28972</v>
      </c>
      <c r="F2362">
        <v>28929</v>
      </c>
      <c r="G2362">
        <v>28665</v>
      </c>
      <c r="H2362">
        <v>28202</v>
      </c>
      <c r="I2362">
        <v>27998</v>
      </c>
      <c r="J2362">
        <v>27918</v>
      </c>
      <c r="K2362">
        <v>27736</v>
      </c>
      <c r="L2362">
        <v>27658</v>
      </c>
      <c r="M2362">
        <v>27498</v>
      </c>
      <c r="N2362">
        <v>27410</v>
      </c>
      <c r="O2362">
        <f>INDEX([1]Opioid_prescription_amounts!$C$2:$E$3144,MATCH(B2362,[1]Opioid_prescription_amounts!$C$2:$C$3144,0),2)</f>
        <v>1064.5</v>
      </c>
      <c r="P2362">
        <f>INDEX([1]Opioid_prescription_amounts!$C$2:$E$3144,MATCH(B2362,[1]Opioid_prescription_amounts!$C$2:$C$3144,0),3)</f>
        <v>889.1</v>
      </c>
      <c r="Q2362" t="s">
        <v>2371</v>
      </c>
    </row>
    <row r="2363" spans="2:17" x14ac:dyDescent="0.25">
      <c r="B2363" t="str">
        <f t="shared" si="39"/>
        <v>Williamsburg</v>
      </c>
      <c r="C2363" t="s">
        <v>2372</v>
      </c>
      <c r="D2363">
        <v>34423</v>
      </c>
      <c r="E2363">
        <v>34415</v>
      </c>
      <c r="F2363">
        <v>34347</v>
      </c>
      <c r="G2363">
        <v>34103</v>
      </c>
      <c r="H2363">
        <v>33556</v>
      </c>
      <c r="I2363">
        <v>33077</v>
      </c>
      <c r="J2363">
        <v>32746</v>
      </c>
      <c r="K2363">
        <v>32518</v>
      </c>
      <c r="L2363">
        <v>31915</v>
      </c>
      <c r="M2363">
        <v>31185</v>
      </c>
      <c r="N2363">
        <v>30606</v>
      </c>
      <c r="O2363">
        <f>INDEX([1]Opioid_prescription_amounts!$C$2:$E$3144,MATCH(B2363,[1]Opioid_prescription_amounts!$C$2:$C$3144,0),2)</f>
        <v>740.8</v>
      </c>
      <c r="P2363">
        <f>INDEX([1]Opioid_prescription_amounts!$C$2:$E$3144,MATCH(B2363,[1]Opioid_prescription_amounts!$C$2:$C$3144,0),3)</f>
        <v>631.9</v>
      </c>
      <c r="Q2363" t="s">
        <v>2372</v>
      </c>
    </row>
    <row r="2364" spans="2:17" x14ac:dyDescent="0.25">
      <c r="B2364" t="str">
        <f t="shared" si="39"/>
        <v>York</v>
      </c>
      <c r="C2364" t="s">
        <v>2373</v>
      </c>
      <c r="D2364">
        <v>226073</v>
      </c>
      <c r="E2364">
        <v>226046</v>
      </c>
      <c r="F2364">
        <v>226865</v>
      </c>
      <c r="G2364">
        <v>230063</v>
      </c>
      <c r="H2364">
        <v>234057</v>
      </c>
      <c r="I2364">
        <v>238614</v>
      </c>
      <c r="J2364">
        <v>244503</v>
      </c>
      <c r="K2364">
        <v>250586</v>
      </c>
      <c r="L2364">
        <v>257853</v>
      </c>
      <c r="M2364">
        <v>266146</v>
      </c>
      <c r="N2364">
        <v>274118</v>
      </c>
      <c r="O2364">
        <f>INDEX([1]Opioid_prescription_amounts!$C$2:$E$3144,MATCH(B2364,[1]Opioid_prescription_amounts!$C$2:$C$3144,0),2)</f>
        <v>986</v>
      </c>
      <c r="P2364">
        <f>INDEX([1]Opioid_prescription_amounts!$C$2:$E$3144,MATCH(B2364,[1]Opioid_prescription_amounts!$C$2:$C$3144,0),3)</f>
        <v>879.3</v>
      </c>
      <c r="Q2364" t="s">
        <v>2373</v>
      </c>
    </row>
    <row r="2365" spans="2:17" x14ac:dyDescent="0.25">
      <c r="B2365" t="str">
        <f t="shared" si="39"/>
        <v>Aurora</v>
      </c>
      <c r="C2365" t="s">
        <v>2374</v>
      </c>
      <c r="D2365">
        <v>2710</v>
      </c>
      <c r="E2365">
        <v>2710</v>
      </c>
      <c r="F2365">
        <v>2701</v>
      </c>
      <c r="G2365">
        <v>2716</v>
      </c>
      <c r="H2365">
        <v>2761</v>
      </c>
      <c r="I2365">
        <v>2715</v>
      </c>
      <c r="J2365">
        <v>2743</v>
      </c>
      <c r="K2365">
        <v>2740</v>
      </c>
      <c r="L2365">
        <v>2752</v>
      </c>
      <c r="M2365">
        <v>2757</v>
      </c>
      <c r="N2365">
        <v>2801</v>
      </c>
      <c r="O2365" t="str">
        <f>INDEX([1]Opioid_prescription_amounts!$C$2:$E$3144,MATCH(B2365,[1]Opioid_prescription_amounts!$C$2:$C$3144,0),2)</f>
        <v>N/A</v>
      </c>
      <c r="P2365" t="str">
        <f>INDEX([1]Opioid_prescription_amounts!$C$2:$E$3144,MATCH(B2365,[1]Opioid_prescription_amounts!$C$2:$C$3144,0),3)</f>
        <v>N/A</v>
      </c>
      <c r="Q2365" t="s">
        <v>2374</v>
      </c>
    </row>
    <row r="2366" spans="2:17" x14ac:dyDescent="0.25">
      <c r="B2366" t="str">
        <f t="shared" si="39"/>
        <v>Beadle</v>
      </c>
      <c r="C2366" t="s">
        <v>2375</v>
      </c>
      <c r="D2366">
        <v>17398</v>
      </c>
      <c r="E2366">
        <v>17399</v>
      </c>
      <c r="F2366">
        <v>17406</v>
      </c>
      <c r="G2366">
        <v>17704</v>
      </c>
      <c r="H2366">
        <v>17992</v>
      </c>
      <c r="I2366">
        <v>18202</v>
      </c>
      <c r="J2366">
        <v>18057</v>
      </c>
      <c r="K2366">
        <v>18120</v>
      </c>
      <c r="L2366">
        <v>18210</v>
      </c>
      <c r="M2366">
        <v>18602</v>
      </c>
      <c r="N2366">
        <v>18883</v>
      </c>
      <c r="O2366">
        <f>INDEX([1]Opioid_prescription_amounts!$C$2:$E$3144,MATCH(B2366,[1]Opioid_prescription_amounts!$C$2:$C$3144,0),2)</f>
        <v>586</v>
      </c>
      <c r="P2366">
        <f>INDEX([1]Opioid_prescription_amounts!$C$2:$E$3144,MATCH(B2366,[1]Opioid_prescription_amounts!$C$2:$C$3144,0),3)</f>
        <v>739.1</v>
      </c>
      <c r="Q2366" t="s">
        <v>2375</v>
      </c>
    </row>
    <row r="2367" spans="2:17" x14ac:dyDescent="0.25">
      <c r="B2367" t="str">
        <f t="shared" si="39"/>
        <v>Bennett</v>
      </c>
      <c r="C2367" t="s">
        <v>2376</v>
      </c>
      <c r="D2367">
        <v>3431</v>
      </c>
      <c r="E2367">
        <v>3431</v>
      </c>
      <c r="F2367">
        <v>3451</v>
      </c>
      <c r="G2367">
        <v>3449</v>
      </c>
      <c r="H2367">
        <v>3449</v>
      </c>
      <c r="I2367">
        <v>3461</v>
      </c>
      <c r="J2367">
        <v>3435</v>
      </c>
      <c r="K2367">
        <v>3401</v>
      </c>
      <c r="L2367">
        <v>3439</v>
      </c>
      <c r="M2367">
        <v>3441</v>
      </c>
      <c r="N2367">
        <v>3468</v>
      </c>
      <c r="O2367" t="str">
        <f>INDEX([1]Opioid_prescription_amounts!$C$2:$E$3144,MATCH(B2367,[1]Opioid_prescription_amounts!$C$2:$C$3144,0),2)</f>
        <v>N/A</v>
      </c>
      <c r="P2367">
        <f>INDEX([1]Opioid_prescription_amounts!$C$2:$E$3144,MATCH(B2367,[1]Opioid_prescription_amounts!$C$2:$C$3144,0),3)</f>
        <v>2.6</v>
      </c>
      <c r="Q2367" t="s">
        <v>2376</v>
      </c>
    </row>
    <row r="2368" spans="2:17" x14ac:dyDescent="0.25">
      <c r="B2368" t="str">
        <f t="shared" si="39"/>
        <v>Bon Homme</v>
      </c>
      <c r="C2368" t="s">
        <v>2377</v>
      </c>
      <c r="D2368">
        <v>7070</v>
      </c>
      <c r="E2368">
        <v>7067</v>
      </c>
      <c r="F2368">
        <v>7058</v>
      </c>
      <c r="G2368">
        <v>7011</v>
      </c>
      <c r="H2368">
        <v>7026</v>
      </c>
      <c r="I2368">
        <v>6984</v>
      </c>
      <c r="J2368">
        <v>6982</v>
      </c>
      <c r="K2368">
        <v>6947</v>
      </c>
      <c r="L2368">
        <v>6950</v>
      </c>
      <c r="M2368">
        <v>6984</v>
      </c>
      <c r="N2368">
        <v>6980</v>
      </c>
      <c r="O2368">
        <f>INDEX([1]Opioid_prescription_amounts!$C$2:$E$3144,MATCH(B2368,[1]Opioid_prescription_amounts!$C$2:$C$3144,0),2)</f>
        <v>266.8</v>
      </c>
      <c r="P2368">
        <f>INDEX([1]Opioid_prescription_amounts!$C$2:$E$3144,MATCH(B2368,[1]Opioid_prescription_amounts!$C$2:$C$3144,0),3)</f>
        <v>0.6</v>
      </c>
      <c r="Q2368" t="s">
        <v>2377</v>
      </c>
    </row>
    <row r="2369" spans="2:17" x14ac:dyDescent="0.25">
      <c r="B2369" t="str">
        <f t="shared" si="39"/>
        <v>Brookings</v>
      </c>
      <c r="C2369" t="s">
        <v>2378</v>
      </c>
      <c r="D2369">
        <v>31965</v>
      </c>
      <c r="E2369">
        <v>31962</v>
      </c>
      <c r="F2369">
        <v>31995</v>
      </c>
      <c r="G2369">
        <v>32133</v>
      </c>
      <c r="H2369">
        <v>32764</v>
      </c>
      <c r="I2369">
        <v>33011</v>
      </c>
      <c r="J2369">
        <v>33248</v>
      </c>
      <c r="K2369">
        <v>33796</v>
      </c>
      <c r="L2369">
        <v>34250</v>
      </c>
      <c r="M2369">
        <v>34668</v>
      </c>
      <c r="N2369">
        <v>35232</v>
      </c>
      <c r="O2369">
        <f>INDEX([1]Opioid_prescription_amounts!$C$2:$E$3144,MATCH(B2369,[1]Opioid_prescription_amounts!$C$2:$C$3144,0),2)</f>
        <v>348</v>
      </c>
      <c r="P2369">
        <f>INDEX([1]Opioid_prescription_amounts!$C$2:$E$3144,MATCH(B2369,[1]Opioid_prescription_amounts!$C$2:$C$3144,0),3)</f>
        <v>374.1</v>
      </c>
      <c r="Q2369" t="s">
        <v>2378</v>
      </c>
    </row>
    <row r="2370" spans="2:17" x14ac:dyDescent="0.25">
      <c r="B2370" t="str">
        <f t="shared" si="39"/>
        <v>Brown</v>
      </c>
      <c r="C2370" t="s">
        <v>2379</v>
      </c>
      <c r="D2370">
        <v>36531</v>
      </c>
      <c r="E2370">
        <v>36532</v>
      </c>
      <c r="F2370">
        <v>36652</v>
      </c>
      <c r="G2370">
        <v>36921</v>
      </c>
      <c r="H2370">
        <v>37565</v>
      </c>
      <c r="I2370">
        <v>38132</v>
      </c>
      <c r="J2370">
        <v>38251</v>
      </c>
      <c r="K2370">
        <v>38410</v>
      </c>
      <c r="L2370">
        <v>38911</v>
      </c>
      <c r="M2370">
        <v>39313</v>
      </c>
      <c r="N2370">
        <v>39316</v>
      </c>
      <c r="O2370" t="str">
        <f>INDEX([1]Opioid_prescription_amounts!$C$2:$E$3144,MATCH(B2370,[1]Opioid_prescription_amounts!$C$2:$C$3144,0),2)</f>
        <v>N/A</v>
      </c>
      <c r="P2370">
        <f>INDEX([1]Opioid_prescription_amounts!$C$2:$E$3144,MATCH(B2370,[1]Opioid_prescription_amounts!$C$2:$C$3144,0),3)</f>
        <v>42.4</v>
      </c>
      <c r="Q2370" t="s">
        <v>2379</v>
      </c>
    </row>
    <row r="2371" spans="2:17" x14ac:dyDescent="0.25">
      <c r="B2371" t="str">
        <f t="shared" si="39"/>
        <v>Brule</v>
      </c>
      <c r="C2371" t="s">
        <v>2380</v>
      </c>
      <c r="D2371">
        <v>5255</v>
      </c>
      <c r="E2371">
        <v>5255</v>
      </c>
      <c r="F2371">
        <v>5282</v>
      </c>
      <c r="G2371">
        <v>5296</v>
      </c>
      <c r="H2371">
        <v>5291</v>
      </c>
      <c r="I2371">
        <v>5357</v>
      </c>
      <c r="J2371">
        <v>5277</v>
      </c>
      <c r="K2371">
        <v>5240</v>
      </c>
      <c r="L2371">
        <v>5212</v>
      </c>
      <c r="M2371">
        <v>5321</v>
      </c>
      <c r="N2371">
        <v>5229</v>
      </c>
      <c r="O2371">
        <f>INDEX([1]Opioid_prescription_amounts!$C$2:$E$3144,MATCH(B2371,[1]Opioid_prescription_amounts!$C$2:$C$3144,0),2)</f>
        <v>472.1</v>
      </c>
      <c r="P2371">
        <f>INDEX([1]Opioid_prescription_amounts!$C$2:$E$3144,MATCH(B2371,[1]Opioid_prescription_amounts!$C$2:$C$3144,0),3)</f>
        <v>13.6</v>
      </c>
      <c r="Q2371" t="s">
        <v>2380</v>
      </c>
    </row>
    <row r="2372" spans="2:17" x14ac:dyDescent="0.25">
      <c r="B2372" t="str">
        <f t="shared" ref="B2372:B2435" si="40">LEFT(C2372,(FIND("County",C2372)-2))</f>
        <v>Buffalo</v>
      </c>
      <c r="C2372" t="s">
        <v>2381</v>
      </c>
      <c r="D2372">
        <v>1912</v>
      </c>
      <c r="E2372">
        <v>1913</v>
      </c>
      <c r="F2372">
        <v>1934</v>
      </c>
      <c r="G2372">
        <v>1977</v>
      </c>
      <c r="H2372">
        <v>2016</v>
      </c>
      <c r="I2372">
        <v>2025</v>
      </c>
      <c r="J2372">
        <v>2086</v>
      </c>
      <c r="K2372">
        <v>2097</v>
      </c>
      <c r="L2372">
        <v>2030</v>
      </c>
      <c r="M2372">
        <v>2015</v>
      </c>
      <c r="N2372">
        <v>2036</v>
      </c>
      <c r="O2372">
        <f>INDEX([1]Opioid_prescription_amounts!$C$2:$E$3144,MATCH(B2372,[1]Opioid_prescription_amounts!$C$2:$C$3144,0),2)</f>
        <v>528.20000000000005</v>
      </c>
      <c r="P2372">
        <f>INDEX([1]Opioid_prescription_amounts!$C$2:$E$3144,MATCH(B2372,[1]Opioid_prescription_amounts!$C$2:$C$3144,0),3)</f>
        <v>472.1</v>
      </c>
      <c r="Q2372" t="s">
        <v>2381</v>
      </c>
    </row>
    <row r="2373" spans="2:17" x14ac:dyDescent="0.25">
      <c r="B2373" t="str">
        <f t="shared" si="40"/>
        <v>Butte</v>
      </c>
      <c r="C2373" t="s">
        <v>2382</v>
      </c>
      <c r="D2373">
        <v>10110</v>
      </c>
      <c r="E2373">
        <v>10112</v>
      </c>
      <c r="F2373">
        <v>10144</v>
      </c>
      <c r="G2373">
        <v>10306</v>
      </c>
      <c r="H2373">
        <v>10215</v>
      </c>
      <c r="I2373">
        <v>10280</v>
      </c>
      <c r="J2373">
        <v>10243</v>
      </c>
      <c r="K2373">
        <v>10203</v>
      </c>
      <c r="L2373">
        <v>10116</v>
      </c>
      <c r="M2373">
        <v>10102</v>
      </c>
      <c r="N2373">
        <v>10222</v>
      </c>
      <c r="O2373">
        <f>INDEX([1]Opioid_prescription_amounts!$C$2:$E$3144,MATCH(B2373,[1]Opioid_prescription_amounts!$C$2:$C$3144,0),2)</f>
        <v>2665.4</v>
      </c>
      <c r="P2373">
        <f>INDEX([1]Opioid_prescription_amounts!$C$2:$E$3144,MATCH(B2373,[1]Opioid_prescription_amounts!$C$2:$C$3144,0),3)</f>
        <v>1880.6</v>
      </c>
      <c r="Q2373" t="s">
        <v>2382</v>
      </c>
    </row>
    <row r="2374" spans="2:17" x14ac:dyDescent="0.25">
      <c r="B2374" t="str">
        <f t="shared" si="40"/>
        <v>Campbell</v>
      </c>
      <c r="C2374" t="s">
        <v>2383</v>
      </c>
      <c r="D2374">
        <v>1466</v>
      </c>
      <c r="E2374">
        <v>1466</v>
      </c>
      <c r="F2374">
        <v>1471</v>
      </c>
      <c r="G2374">
        <v>1423</v>
      </c>
      <c r="H2374">
        <v>1404</v>
      </c>
      <c r="I2374">
        <v>1368</v>
      </c>
      <c r="J2374">
        <v>1401</v>
      </c>
      <c r="K2374">
        <v>1413</v>
      </c>
      <c r="L2374">
        <v>1387</v>
      </c>
      <c r="M2374">
        <v>1374</v>
      </c>
      <c r="N2374">
        <v>1377</v>
      </c>
      <c r="O2374">
        <f>INDEX([1]Opioid_prescription_amounts!$C$2:$E$3144,MATCH(B2374,[1]Opioid_prescription_amounts!$C$2:$C$3144,0),2)</f>
        <v>1083.0999999999999</v>
      </c>
      <c r="P2374">
        <f>INDEX([1]Opioid_prescription_amounts!$C$2:$E$3144,MATCH(B2374,[1]Opioid_prescription_amounts!$C$2:$C$3144,0),3)</f>
        <v>863</v>
      </c>
      <c r="Q2374" t="s">
        <v>2383</v>
      </c>
    </row>
    <row r="2375" spans="2:17" x14ac:dyDescent="0.25">
      <c r="B2375" t="str">
        <f t="shared" si="40"/>
        <v>Charles Mix</v>
      </c>
      <c r="C2375" t="s">
        <v>2384</v>
      </c>
      <c r="D2375">
        <v>9129</v>
      </c>
      <c r="E2375">
        <v>9131</v>
      </c>
      <c r="F2375">
        <v>9154</v>
      </c>
      <c r="G2375">
        <v>9188</v>
      </c>
      <c r="H2375">
        <v>9194</v>
      </c>
      <c r="I2375">
        <v>9185</v>
      </c>
      <c r="J2375">
        <v>9236</v>
      </c>
      <c r="K2375">
        <v>9361</v>
      </c>
      <c r="L2375">
        <v>9358</v>
      </c>
      <c r="M2375">
        <v>9425</v>
      </c>
      <c r="N2375">
        <v>9338</v>
      </c>
      <c r="O2375">
        <f>INDEX([1]Opioid_prescription_amounts!$C$2:$E$3144,MATCH(B2375,[1]Opioid_prescription_amounts!$C$2:$C$3144,0),2)</f>
        <v>334.5</v>
      </c>
      <c r="P2375">
        <f>INDEX([1]Opioid_prescription_amounts!$C$2:$E$3144,MATCH(B2375,[1]Opioid_prescription_amounts!$C$2:$C$3144,0),3)</f>
        <v>246.8</v>
      </c>
      <c r="Q2375" t="s">
        <v>2384</v>
      </c>
    </row>
    <row r="2376" spans="2:17" x14ac:dyDescent="0.25">
      <c r="B2376" t="str">
        <f t="shared" si="40"/>
        <v>Clark</v>
      </c>
      <c r="C2376" t="s">
        <v>2385</v>
      </c>
      <c r="D2376">
        <v>3691</v>
      </c>
      <c r="E2376">
        <v>3691</v>
      </c>
      <c r="F2376">
        <v>3698</v>
      </c>
      <c r="G2376">
        <v>3595</v>
      </c>
      <c r="H2376">
        <v>3594</v>
      </c>
      <c r="I2376">
        <v>3625</v>
      </c>
      <c r="J2376">
        <v>3649</v>
      </c>
      <c r="K2376">
        <v>3652</v>
      </c>
      <c r="L2376">
        <v>3640</v>
      </c>
      <c r="M2376">
        <v>3686</v>
      </c>
      <c r="N2376">
        <v>3739</v>
      </c>
      <c r="O2376">
        <f>INDEX([1]Opioid_prescription_amounts!$C$2:$E$3144,MATCH(B2376,[1]Opioid_prescription_amounts!$C$2:$C$3144,0),2)</f>
        <v>597.4</v>
      </c>
      <c r="P2376">
        <f>INDEX([1]Opioid_prescription_amounts!$C$2:$E$3144,MATCH(B2376,[1]Opioid_prescription_amounts!$C$2:$C$3144,0),3)</f>
        <v>626.70000000000005</v>
      </c>
      <c r="Q2376" t="s">
        <v>2385</v>
      </c>
    </row>
    <row r="2377" spans="2:17" x14ac:dyDescent="0.25">
      <c r="B2377" t="str">
        <f t="shared" si="40"/>
        <v>Clay</v>
      </c>
      <c r="C2377" t="s">
        <v>2386</v>
      </c>
      <c r="D2377">
        <v>13864</v>
      </c>
      <c r="E2377">
        <v>13868</v>
      </c>
      <c r="F2377">
        <v>13828</v>
      </c>
      <c r="G2377">
        <v>13980</v>
      </c>
      <c r="H2377">
        <v>14063</v>
      </c>
      <c r="I2377">
        <v>13893</v>
      </c>
      <c r="J2377">
        <v>13881</v>
      </c>
      <c r="K2377">
        <v>13764</v>
      </c>
      <c r="L2377">
        <v>13917</v>
      </c>
      <c r="M2377">
        <v>14021</v>
      </c>
      <c r="N2377">
        <v>14041</v>
      </c>
      <c r="O2377">
        <f>INDEX([1]Opioid_prescription_amounts!$C$2:$E$3144,MATCH(B2377,[1]Opioid_prescription_amounts!$C$2:$C$3144,0),2)</f>
        <v>1196.0999999999999</v>
      </c>
      <c r="P2377">
        <f>INDEX([1]Opioid_prescription_amounts!$C$2:$E$3144,MATCH(B2377,[1]Opioid_prescription_amounts!$C$2:$C$3144,0),3)</f>
        <v>1223.5</v>
      </c>
      <c r="Q2377" t="s">
        <v>2386</v>
      </c>
    </row>
    <row r="2378" spans="2:17" x14ac:dyDescent="0.25">
      <c r="B2378" t="str">
        <f t="shared" si="40"/>
        <v>Codington</v>
      </c>
      <c r="C2378" t="s">
        <v>2387</v>
      </c>
      <c r="D2378">
        <v>27227</v>
      </c>
      <c r="E2378">
        <v>27225</v>
      </c>
      <c r="F2378">
        <v>27212</v>
      </c>
      <c r="G2378">
        <v>27427</v>
      </c>
      <c r="H2378">
        <v>27621</v>
      </c>
      <c r="I2378">
        <v>27859</v>
      </c>
      <c r="J2378">
        <v>27949</v>
      </c>
      <c r="K2378">
        <v>27886</v>
      </c>
      <c r="L2378">
        <v>28031</v>
      </c>
      <c r="M2378">
        <v>28083</v>
      </c>
      <c r="N2378">
        <v>28015</v>
      </c>
      <c r="O2378">
        <f>INDEX([1]Opioid_prescription_amounts!$C$2:$E$3144,MATCH(B2378,[1]Opioid_prescription_amounts!$C$2:$C$3144,0),2)</f>
        <v>689.2</v>
      </c>
      <c r="P2378">
        <f>INDEX([1]Opioid_prescription_amounts!$C$2:$E$3144,MATCH(B2378,[1]Opioid_prescription_amounts!$C$2:$C$3144,0),3)</f>
        <v>602.1</v>
      </c>
      <c r="Q2378" t="s">
        <v>2387</v>
      </c>
    </row>
    <row r="2379" spans="2:17" x14ac:dyDescent="0.25">
      <c r="B2379" t="str">
        <f t="shared" si="40"/>
        <v>Corson</v>
      </c>
      <c r="C2379" t="s">
        <v>2388</v>
      </c>
      <c r="D2379">
        <v>4050</v>
      </c>
      <c r="E2379">
        <v>4048</v>
      </c>
      <c r="F2379">
        <v>4072</v>
      </c>
      <c r="G2379">
        <v>4041</v>
      </c>
      <c r="H2379">
        <v>4075</v>
      </c>
      <c r="I2379">
        <v>4211</v>
      </c>
      <c r="J2379">
        <v>4174</v>
      </c>
      <c r="K2379">
        <v>4176</v>
      </c>
      <c r="L2379">
        <v>4116</v>
      </c>
      <c r="M2379">
        <v>4207</v>
      </c>
      <c r="N2379">
        <v>4165</v>
      </c>
      <c r="O2379" t="str">
        <f>INDEX([1]Opioid_prescription_amounts!$C$2:$E$3144,MATCH(B2379,[1]Opioid_prescription_amounts!$C$2:$C$3144,0),2)</f>
        <v>N/A</v>
      </c>
      <c r="P2379" t="str">
        <f>INDEX([1]Opioid_prescription_amounts!$C$2:$E$3144,MATCH(B2379,[1]Opioid_prescription_amounts!$C$2:$C$3144,0),3)</f>
        <v>N/A</v>
      </c>
      <c r="Q2379" t="s">
        <v>2388</v>
      </c>
    </row>
    <row r="2380" spans="2:17" x14ac:dyDescent="0.25">
      <c r="B2380" t="str">
        <f t="shared" si="40"/>
        <v>Custer</v>
      </c>
      <c r="C2380" t="s">
        <v>2389</v>
      </c>
      <c r="D2380">
        <v>8216</v>
      </c>
      <c r="E2380">
        <v>8218</v>
      </c>
      <c r="F2380">
        <v>8276</v>
      </c>
      <c r="G2380">
        <v>8347</v>
      </c>
      <c r="H2380">
        <v>8316</v>
      </c>
      <c r="I2380">
        <v>8405</v>
      </c>
      <c r="J2380">
        <v>8430</v>
      </c>
      <c r="K2380">
        <v>8444</v>
      </c>
      <c r="L2380">
        <v>8599</v>
      </c>
      <c r="M2380">
        <v>8666</v>
      </c>
      <c r="N2380">
        <v>8726</v>
      </c>
      <c r="O2380" t="str">
        <f>INDEX([1]Opioid_prescription_amounts!$C$2:$E$3144,MATCH(B2380,[1]Opioid_prescription_amounts!$C$2:$C$3144,0),2)</f>
        <v>N/A</v>
      </c>
      <c r="P2380" t="str">
        <f>INDEX([1]Opioid_prescription_amounts!$C$2:$E$3144,MATCH(B2380,[1]Opioid_prescription_amounts!$C$2:$C$3144,0),3)</f>
        <v>N/A</v>
      </c>
      <c r="Q2380" t="s">
        <v>2389</v>
      </c>
    </row>
    <row r="2381" spans="2:17" x14ac:dyDescent="0.25">
      <c r="B2381" t="str">
        <f t="shared" si="40"/>
        <v>Davison</v>
      </c>
      <c r="C2381" t="s">
        <v>2390</v>
      </c>
      <c r="D2381">
        <v>19504</v>
      </c>
      <c r="E2381">
        <v>19504</v>
      </c>
      <c r="F2381">
        <v>19482</v>
      </c>
      <c r="G2381">
        <v>19716</v>
      </c>
      <c r="H2381">
        <v>19948</v>
      </c>
      <c r="I2381">
        <v>19939</v>
      </c>
      <c r="J2381">
        <v>19964</v>
      </c>
      <c r="K2381">
        <v>19908</v>
      </c>
      <c r="L2381">
        <v>19994</v>
      </c>
      <c r="M2381">
        <v>19848</v>
      </c>
      <c r="N2381">
        <v>19790</v>
      </c>
      <c r="O2381">
        <f>INDEX([1]Opioid_prescription_amounts!$C$2:$E$3144,MATCH(B2381,[1]Opioid_prescription_amounts!$C$2:$C$3144,0),2)</f>
        <v>729.6</v>
      </c>
      <c r="P2381">
        <f>INDEX([1]Opioid_prescription_amounts!$C$2:$E$3144,MATCH(B2381,[1]Opioid_prescription_amounts!$C$2:$C$3144,0),3)</f>
        <v>593.79999999999995</v>
      </c>
      <c r="Q2381" t="s">
        <v>2390</v>
      </c>
    </row>
    <row r="2382" spans="2:17" x14ac:dyDescent="0.25">
      <c r="B2382" t="str">
        <f t="shared" si="40"/>
        <v>Day</v>
      </c>
      <c r="C2382" t="s">
        <v>2391</v>
      </c>
      <c r="D2382">
        <v>5710</v>
      </c>
      <c r="E2382">
        <v>5710</v>
      </c>
      <c r="F2382">
        <v>5709</v>
      </c>
      <c r="G2382">
        <v>5739</v>
      </c>
      <c r="H2382">
        <v>5592</v>
      </c>
      <c r="I2382">
        <v>5574</v>
      </c>
      <c r="J2382">
        <v>5501</v>
      </c>
      <c r="K2382">
        <v>5496</v>
      </c>
      <c r="L2382">
        <v>5513</v>
      </c>
      <c r="M2382">
        <v>5515</v>
      </c>
      <c r="N2382">
        <v>5505</v>
      </c>
      <c r="O2382" t="str">
        <f>INDEX([1]Opioid_prescription_amounts!$C$2:$E$3144,MATCH(B2382,[1]Opioid_prescription_amounts!$C$2:$C$3144,0),2)</f>
        <v>N/A</v>
      </c>
      <c r="P2382">
        <f>INDEX([1]Opioid_prescription_amounts!$C$2:$E$3144,MATCH(B2382,[1]Opioid_prescription_amounts!$C$2:$C$3144,0),3)</f>
        <v>9.3000000000000007</v>
      </c>
      <c r="Q2382" t="s">
        <v>2391</v>
      </c>
    </row>
    <row r="2383" spans="2:17" x14ac:dyDescent="0.25">
      <c r="B2383" t="str">
        <f t="shared" si="40"/>
        <v>Deuel</v>
      </c>
      <c r="C2383" t="s">
        <v>2392</v>
      </c>
      <c r="D2383">
        <v>4364</v>
      </c>
      <c r="E2383">
        <v>4364</v>
      </c>
      <c r="F2383">
        <v>4350</v>
      </c>
      <c r="G2383">
        <v>4366</v>
      </c>
      <c r="H2383">
        <v>4375</v>
      </c>
      <c r="I2383">
        <v>4310</v>
      </c>
      <c r="J2383">
        <v>4320</v>
      </c>
      <c r="K2383">
        <v>4325</v>
      </c>
      <c r="L2383">
        <v>4256</v>
      </c>
      <c r="M2383">
        <v>4293</v>
      </c>
      <c r="N2383">
        <v>4337</v>
      </c>
      <c r="O2383" t="str">
        <f>INDEX([1]Opioid_prescription_amounts!$C$2:$E$3144,MATCH(B2383,[1]Opioid_prescription_amounts!$C$2:$C$3144,0),2)</f>
        <v>N/A</v>
      </c>
      <c r="P2383">
        <f>INDEX([1]Opioid_prescription_amounts!$C$2:$E$3144,MATCH(B2383,[1]Opioid_prescription_amounts!$C$2:$C$3144,0),3)</f>
        <v>19.399999999999999</v>
      </c>
      <c r="Q2383" t="s">
        <v>2392</v>
      </c>
    </row>
    <row r="2384" spans="2:17" x14ac:dyDescent="0.25">
      <c r="B2384" t="str">
        <f t="shared" si="40"/>
        <v>Dewey</v>
      </c>
      <c r="C2384" t="s">
        <v>2393</v>
      </c>
      <c r="D2384">
        <v>5301</v>
      </c>
      <c r="E2384">
        <v>5301</v>
      </c>
      <c r="F2384">
        <v>5324</v>
      </c>
      <c r="G2384">
        <v>5396</v>
      </c>
      <c r="H2384">
        <v>5530</v>
      </c>
      <c r="I2384">
        <v>5579</v>
      </c>
      <c r="J2384">
        <v>5659</v>
      </c>
      <c r="K2384">
        <v>5698</v>
      </c>
      <c r="L2384">
        <v>5779</v>
      </c>
      <c r="M2384">
        <v>5857</v>
      </c>
      <c r="N2384">
        <v>5904</v>
      </c>
      <c r="O2384" t="str">
        <f>INDEX([1]Opioid_prescription_amounts!$C$2:$E$3144,MATCH(B2384,[1]Opioid_prescription_amounts!$C$2:$C$3144,0),2)</f>
        <v>N/A</v>
      </c>
      <c r="P2384">
        <f>INDEX([1]Opioid_prescription_amounts!$C$2:$E$3144,MATCH(B2384,[1]Opioid_prescription_amounts!$C$2:$C$3144,0),3)</f>
        <v>31.5</v>
      </c>
      <c r="Q2384" t="s">
        <v>2393</v>
      </c>
    </row>
    <row r="2385" spans="2:17" x14ac:dyDescent="0.25">
      <c r="B2385" t="str">
        <f t="shared" si="40"/>
        <v>Douglas</v>
      </c>
      <c r="C2385" t="s">
        <v>2394</v>
      </c>
      <c r="D2385">
        <v>3002</v>
      </c>
      <c r="E2385">
        <v>3000</v>
      </c>
      <c r="F2385">
        <v>2994</v>
      </c>
      <c r="G2385">
        <v>2974</v>
      </c>
      <c r="H2385">
        <v>2948</v>
      </c>
      <c r="I2385">
        <v>2974</v>
      </c>
      <c r="J2385">
        <v>2928</v>
      </c>
      <c r="K2385">
        <v>2949</v>
      </c>
      <c r="L2385">
        <v>2911</v>
      </c>
      <c r="M2385">
        <v>2925</v>
      </c>
      <c r="N2385">
        <v>2935</v>
      </c>
      <c r="O2385">
        <f>INDEX([1]Opioid_prescription_amounts!$C$2:$E$3144,MATCH(B2385,[1]Opioid_prescription_amounts!$C$2:$C$3144,0),2)</f>
        <v>546.1</v>
      </c>
      <c r="P2385">
        <f>INDEX([1]Opioid_prescription_amounts!$C$2:$E$3144,MATCH(B2385,[1]Opioid_prescription_amounts!$C$2:$C$3144,0),3)</f>
        <v>404.5</v>
      </c>
      <c r="Q2385" t="s">
        <v>2394</v>
      </c>
    </row>
    <row r="2386" spans="2:17" x14ac:dyDescent="0.25">
      <c r="B2386" t="str">
        <f t="shared" si="40"/>
        <v>Edmunds</v>
      </c>
      <c r="C2386" t="s">
        <v>2395</v>
      </c>
      <c r="D2386">
        <v>4071</v>
      </c>
      <c r="E2386">
        <v>4071</v>
      </c>
      <c r="F2386">
        <v>4065</v>
      </c>
      <c r="G2386">
        <v>4041</v>
      </c>
      <c r="H2386">
        <v>4011</v>
      </c>
      <c r="I2386">
        <v>4023</v>
      </c>
      <c r="J2386">
        <v>3969</v>
      </c>
      <c r="K2386">
        <v>3994</v>
      </c>
      <c r="L2386">
        <v>3938</v>
      </c>
      <c r="M2386">
        <v>3922</v>
      </c>
      <c r="N2386">
        <v>3875</v>
      </c>
      <c r="O2386">
        <f>INDEX([1]Opioid_prescription_amounts!$C$2:$E$3144,MATCH(B2386,[1]Opioid_prescription_amounts!$C$2:$C$3144,0),2)</f>
        <v>329.2</v>
      </c>
      <c r="P2386">
        <f>INDEX([1]Opioid_prescription_amounts!$C$2:$E$3144,MATCH(B2386,[1]Opioid_prescription_amounts!$C$2:$C$3144,0),3)</f>
        <v>525.4</v>
      </c>
      <c r="Q2386" t="s">
        <v>2395</v>
      </c>
    </row>
    <row r="2387" spans="2:17" x14ac:dyDescent="0.25">
      <c r="B2387" t="str">
        <f t="shared" si="40"/>
        <v>Fall River</v>
      </c>
      <c r="C2387" t="s">
        <v>2396</v>
      </c>
      <c r="D2387">
        <v>7094</v>
      </c>
      <c r="E2387">
        <v>7094</v>
      </c>
      <c r="F2387">
        <v>7114</v>
      </c>
      <c r="G2387">
        <v>6956</v>
      </c>
      <c r="H2387">
        <v>6967</v>
      </c>
      <c r="I2387">
        <v>6806</v>
      </c>
      <c r="J2387">
        <v>6845</v>
      </c>
      <c r="K2387">
        <v>6796</v>
      </c>
      <c r="L2387">
        <v>6775</v>
      </c>
      <c r="M2387">
        <v>6695</v>
      </c>
      <c r="N2387">
        <v>6758</v>
      </c>
      <c r="O2387">
        <f>INDEX([1]Opioid_prescription_amounts!$C$2:$E$3144,MATCH(B2387,[1]Opioid_prescription_amounts!$C$2:$C$3144,0),2)</f>
        <v>862.7</v>
      </c>
      <c r="P2387">
        <f>INDEX([1]Opioid_prescription_amounts!$C$2:$E$3144,MATCH(B2387,[1]Opioid_prescription_amounts!$C$2:$C$3144,0),3)</f>
        <v>861.9</v>
      </c>
      <c r="Q2387" t="s">
        <v>2396</v>
      </c>
    </row>
    <row r="2388" spans="2:17" x14ac:dyDescent="0.25">
      <c r="B2388" t="str">
        <f t="shared" si="40"/>
        <v>Faulk</v>
      </c>
      <c r="C2388" t="s">
        <v>2397</v>
      </c>
      <c r="D2388">
        <v>2364</v>
      </c>
      <c r="E2388">
        <v>2364</v>
      </c>
      <c r="F2388">
        <v>2368</v>
      </c>
      <c r="G2388">
        <v>2355</v>
      </c>
      <c r="H2388">
        <v>2355</v>
      </c>
      <c r="I2388">
        <v>2349</v>
      </c>
      <c r="J2388">
        <v>2320</v>
      </c>
      <c r="K2388">
        <v>2307</v>
      </c>
      <c r="L2388">
        <v>2317</v>
      </c>
      <c r="M2388">
        <v>2330</v>
      </c>
      <c r="N2388">
        <v>2330</v>
      </c>
      <c r="O2388">
        <f>INDEX([1]Opioid_prescription_amounts!$C$2:$E$3144,MATCH(B2388,[1]Opioid_prescription_amounts!$C$2:$C$3144,0),2)</f>
        <v>837.4</v>
      </c>
      <c r="P2388">
        <f>INDEX([1]Opioid_prescription_amounts!$C$2:$E$3144,MATCH(B2388,[1]Opioid_prescription_amounts!$C$2:$C$3144,0),3)</f>
        <v>1.6</v>
      </c>
      <c r="Q2388" t="s">
        <v>2397</v>
      </c>
    </row>
    <row r="2389" spans="2:17" x14ac:dyDescent="0.25">
      <c r="B2389" t="str">
        <f t="shared" si="40"/>
        <v>Grant</v>
      </c>
      <c r="C2389" t="s">
        <v>2398</v>
      </c>
      <c r="D2389">
        <v>7356</v>
      </c>
      <c r="E2389">
        <v>7358</v>
      </c>
      <c r="F2389">
        <v>7349</v>
      </c>
      <c r="G2389">
        <v>7354</v>
      </c>
      <c r="H2389">
        <v>7397</v>
      </c>
      <c r="I2389">
        <v>7385</v>
      </c>
      <c r="J2389">
        <v>7312</v>
      </c>
      <c r="K2389">
        <v>7220</v>
      </c>
      <c r="L2389">
        <v>7219</v>
      </c>
      <c r="M2389">
        <v>7187</v>
      </c>
      <c r="N2389">
        <v>7147</v>
      </c>
      <c r="O2389">
        <f>INDEX([1]Opioid_prescription_amounts!$C$2:$E$3144,MATCH(B2389,[1]Opioid_prescription_amounts!$C$2:$C$3144,0),2)</f>
        <v>212.6</v>
      </c>
      <c r="P2389">
        <f>INDEX([1]Opioid_prescription_amounts!$C$2:$E$3144,MATCH(B2389,[1]Opioid_prescription_amounts!$C$2:$C$3144,0),3)</f>
        <v>735.9</v>
      </c>
      <c r="Q2389" t="s">
        <v>2398</v>
      </c>
    </row>
    <row r="2390" spans="2:17" x14ac:dyDescent="0.25">
      <c r="B2390" t="str">
        <f t="shared" si="40"/>
        <v>Gregory</v>
      </c>
      <c r="C2390" t="s">
        <v>2399</v>
      </c>
      <c r="D2390">
        <v>4271</v>
      </c>
      <c r="E2390">
        <v>4271</v>
      </c>
      <c r="F2390">
        <v>4270</v>
      </c>
      <c r="G2390">
        <v>4220</v>
      </c>
      <c r="H2390">
        <v>4243</v>
      </c>
      <c r="I2390">
        <v>4232</v>
      </c>
      <c r="J2390">
        <v>4226</v>
      </c>
      <c r="K2390">
        <v>4192</v>
      </c>
      <c r="L2390">
        <v>4158</v>
      </c>
      <c r="M2390">
        <v>4218</v>
      </c>
      <c r="N2390">
        <v>4212</v>
      </c>
      <c r="O2390">
        <f>INDEX([1]Opioid_prescription_amounts!$C$2:$E$3144,MATCH(B2390,[1]Opioid_prescription_amounts!$C$2:$C$3144,0),2)</f>
        <v>721.1</v>
      </c>
      <c r="P2390">
        <f>INDEX([1]Opioid_prescription_amounts!$C$2:$E$3144,MATCH(B2390,[1]Opioid_prescription_amounts!$C$2:$C$3144,0),3)</f>
        <v>1043</v>
      </c>
      <c r="Q2390" t="s">
        <v>2399</v>
      </c>
    </row>
    <row r="2391" spans="2:17" x14ac:dyDescent="0.25">
      <c r="B2391" t="str">
        <f t="shared" si="40"/>
        <v>Haakon</v>
      </c>
      <c r="C2391" t="s">
        <v>2400</v>
      </c>
      <c r="D2391">
        <v>1937</v>
      </c>
      <c r="E2391">
        <v>1937</v>
      </c>
      <c r="F2391">
        <v>1931</v>
      </c>
      <c r="G2391">
        <v>1919</v>
      </c>
      <c r="H2391">
        <v>1922</v>
      </c>
      <c r="I2391">
        <v>1881</v>
      </c>
      <c r="J2391">
        <v>1846</v>
      </c>
      <c r="K2391">
        <v>1850</v>
      </c>
      <c r="L2391">
        <v>1885</v>
      </c>
      <c r="M2391">
        <v>1928</v>
      </c>
      <c r="N2391">
        <v>1918</v>
      </c>
      <c r="O2391">
        <f>INDEX([1]Opioid_prescription_amounts!$C$2:$E$3144,MATCH(B2391,[1]Opioid_prescription_amounts!$C$2:$C$3144,0),2)</f>
        <v>904.2</v>
      </c>
      <c r="P2391">
        <f>INDEX([1]Opioid_prescription_amounts!$C$2:$E$3144,MATCH(B2391,[1]Opioid_prescription_amounts!$C$2:$C$3144,0),3)</f>
        <v>1178.5999999999999</v>
      </c>
      <c r="Q2391" t="s">
        <v>2400</v>
      </c>
    </row>
    <row r="2392" spans="2:17" x14ac:dyDescent="0.25">
      <c r="B2392" t="str">
        <f t="shared" si="40"/>
        <v>Hamlin</v>
      </c>
      <c r="C2392" t="s">
        <v>2401</v>
      </c>
      <c r="D2392">
        <v>5903</v>
      </c>
      <c r="E2392">
        <v>5903</v>
      </c>
      <c r="F2392">
        <v>5925</v>
      </c>
      <c r="G2392">
        <v>5973</v>
      </c>
      <c r="H2392">
        <v>5954</v>
      </c>
      <c r="I2392">
        <v>5935</v>
      </c>
      <c r="J2392">
        <v>5960</v>
      </c>
      <c r="K2392">
        <v>5982</v>
      </c>
      <c r="L2392">
        <v>5919</v>
      </c>
      <c r="M2392">
        <v>6026</v>
      </c>
      <c r="N2392">
        <v>6111</v>
      </c>
      <c r="O2392" t="str">
        <f>INDEX([1]Opioid_prescription_amounts!$C$2:$E$3144,MATCH(B2392,[1]Opioid_prescription_amounts!$C$2:$C$3144,0),2)</f>
        <v>N/A</v>
      </c>
      <c r="P2392" t="str">
        <f>INDEX([1]Opioid_prescription_amounts!$C$2:$E$3144,MATCH(B2392,[1]Opioid_prescription_amounts!$C$2:$C$3144,0),3)</f>
        <v>N/A</v>
      </c>
      <c r="Q2392" t="s">
        <v>2401</v>
      </c>
    </row>
    <row r="2393" spans="2:17" x14ac:dyDescent="0.25">
      <c r="B2393" t="str">
        <f t="shared" si="40"/>
        <v>Hand</v>
      </c>
      <c r="C2393" t="s">
        <v>2402</v>
      </c>
      <c r="D2393">
        <v>3431</v>
      </c>
      <c r="E2393">
        <v>3430</v>
      </c>
      <c r="F2393">
        <v>3434</v>
      </c>
      <c r="G2393">
        <v>3434</v>
      </c>
      <c r="H2393">
        <v>3377</v>
      </c>
      <c r="I2393">
        <v>3376</v>
      </c>
      <c r="J2393">
        <v>3340</v>
      </c>
      <c r="K2393">
        <v>3306</v>
      </c>
      <c r="L2393">
        <v>3275</v>
      </c>
      <c r="M2393">
        <v>3281</v>
      </c>
      <c r="N2393">
        <v>3262</v>
      </c>
      <c r="O2393">
        <f>INDEX([1]Opioid_prescription_amounts!$C$2:$E$3144,MATCH(B2393,[1]Opioid_prescription_amounts!$C$2:$C$3144,0),2)</f>
        <v>597.70000000000005</v>
      </c>
      <c r="P2393">
        <f>INDEX([1]Opioid_prescription_amounts!$C$2:$E$3144,MATCH(B2393,[1]Opioid_prescription_amounts!$C$2:$C$3144,0),3)</f>
        <v>15.3</v>
      </c>
      <c r="Q2393" t="s">
        <v>2402</v>
      </c>
    </row>
    <row r="2394" spans="2:17" x14ac:dyDescent="0.25">
      <c r="B2394" t="str">
        <f t="shared" si="40"/>
        <v>Hanson</v>
      </c>
      <c r="C2394" t="s">
        <v>2403</v>
      </c>
      <c r="D2394">
        <v>3331</v>
      </c>
      <c r="E2394">
        <v>3332</v>
      </c>
      <c r="F2394">
        <v>3331</v>
      </c>
      <c r="G2394">
        <v>3375</v>
      </c>
      <c r="H2394">
        <v>3380</v>
      </c>
      <c r="I2394">
        <v>3404</v>
      </c>
      <c r="J2394">
        <v>3423</v>
      </c>
      <c r="K2394">
        <v>3389</v>
      </c>
      <c r="L2394">
        <v>3385</v>
      </c>
      <c r="M2394">
        <v>3411</v>
      </c>
      <c r="N2394">
        <v>3376</v>
      </c>
      <c r="O2394" t="str">
        <f>INDEX([1]Opioid_prescription_amounts!$C$2:$E$3144,MATCH(B2394,[1]Opioid_prescription_amounts!$C$2:$C$3144,0),2)</f>
        <v>N/A</v>
      </c>
      <c r="P2394" t="str">
        <f>INDEX([1]Opioid_prescription_amounts!$C$2:$E$3144,MATCH(B2394,[1]Opioid_prescription_amounts!$C$2:$C$3144,0),3)</f>
        <v>N/A</v>
      </c>
      <c r="Q2394" t="s">
        <v>2403</v>
      </c>
    </row>
    <row r="2395" spans="2:17" x14ac:dyDescent="0.25">
      <c r="B2395" t="str">
        <f t="shared" si="40"/>
        <v>Harding</v>
      </c>
      <c r="C2395" t="s">
        <v>2404</v>
      </c>
      <c r="D2395">
        <v>1255</v>
      </c>
      <c r="E2395">
        <v>1255</v>
      </c>
      <c r="F2395">
        <v>1246</v>
      </c>
      <c r="G2395">
        <v>1275</v>
      </c>
      <c r="H2395">
        <v>1304</v>
      </c>
      <c r="I2395">
        <v>1259</v>
      </c>
      <c r="J2395">
        <v>1245</v>
      </c>
      <c r="K2395">
        <v>1268</v>
      </c>
      <c r="L2395">
        <v>1265</v>
      </c>
      <c r="M2395">
        <v>1241</v>
      </c>
      <c r="N2395">
        <v>1249</v>
      </c>
      <c r="O2395" t="str">
        <f>INDEX([1]Opioid_prescription_amounts!$C$2:$E$3144,MATCH(B2395,[1]Opioid_prescription_amounts!$C$2:$C$3144,0),2)</f>
        <v>N/A</v>
      </c>
      <c r="P2395" t="str">
        <f>INDEX([1]Opioid_prescription_amounts!$C$2:$E$3144,MATCH(B2395,[1]Opioid_prescription_amounts!$C$2:$C$3144,0),3)</f>
        <v>N/A</v>
      </c>
      <c r="Q2395" t="s">
        <v>2404</v>
      </c>
    </row>
    <row r="2396" spans="2:17" x14ac:dyDescent="0.25">
      <c r="B2396" t="str">
        <f t="shared" si="40"/>
        <v>Hughes</v>
      </c>
      <c r="C2396" t="s">
        <v>2405</v>
      </c>
      <c r="D2396">
        <v>17022</v>
      </c>
      <c r="E2396">
        <v>17022</v>
      </c>
      <c r="F2396">
        <v>17072</v>
      </c>
      <c r="G2396">
        <v>17307</v>
      </c>
      <c r="H2396">
        <v>17432</v>
      </c>
      <c r="I2396">
        <v>17426</v>
      </c>
      <c r="J2396">
        <v>17624</v>
      </c>
      <c r="K2396">
        <v>17551</v>
      </c>
      <c r="L2396">
        <v>17591</v>
      </c>
      <c r="M2396">
        <v>17670</v>
      </c>
      <c r="N2396">
        <v>17650</v>
      </c>
      <c r="O2396">
        <f>INDEX([1]Opioid_prescription_amounts!$C$2:$E$3144,MATCH(B2396,[1]Opioid_prescription_amounts!$C$2:$C$3144,0),2)</f>
        <v>470</v>
      </c>
      <c r="P2396">
        <f>INDEX([1]Opioid_prescription_amounts!$C$2:$E$3144,MATCH(B2396,[1]Opioid_prescription_amounts!$C$2:$C$3144,0),3)</f>
        <v>300.10000000000002</v>
      </c>
      <c r="Q2396" t="s">
        <v>2405</v>
      </c>
    </row>
    <row r="2397" spans="2:17" x14ac:dyDescent="0.25">
      <c r="B2397" t="str">
        <f t="shared" si="40"/>
        <v>Hutchinson</v>
      </c>
      <c r="C2397" t="s">
        <v>2406</v>
      </c>
      <c r="D2397">
        <v>7343</v>
      </c>
      <c r="E2397">
        <v>7343</v>
      </c>
      <c r="F2397">
        <v>7337</v>
      </c>
      <c r="G2397">
        <v>7246</v>
      </c>
      <c r="H2397">
        <v>7254</v>
      </c>
      <c r="I2397">
        <v>7188</v>
      </c>
      <c r="J2397">
        <v>7225</v>
      </c>
      <c r="K2397">
        <v>7268</v>
      </c>
      <c r="L2397">
        <v>7324</v>
      </c>
      <c r="M2397">
        <v>7376</v>
      </c>
      <c r="N2397">
        <v>7380</v>
      </c>
      <c r="O2397">
        <f>INDEX([1]Opioid_prescription_amounts!$C$2:$E$3144,MATCH(B2397,[1]Opioid_prescription_amounts!$C$2:$C$3144,0),2)</f>
        <v>617.9</v>
      </c>
      <c r="P2397">
        <f>INDEX([1]Opioid_prescription_amounts!$C$2:$E$3144,MATCH(B2397,[1]Opioid_prescription_amounts!$C$2:$C$3144,0),3)</f>
        <v>729.2</v>
      </c>
      <c r="Q2397" t="s">
        <v>2406</v>
      </c>
    </row>
    <row r="2398" spans="2:17" x14ac:dyDescent="0.25">
      <c r="B2398" t="str">
        <f t="shared" si="40"/>
        <v>Hyde</v>
      </c>
      <c r="C2398" t="s">
        <v>2407</v>
      </c>
      <c r="D2398">
        <v>1420</v>
      </c>
      <c r="E2398">
        <v>1420</v>
      </c>
      <c r="F2398">
        <v>1422</v>
      </c>
      <c r="G2398">
        <v>1398</v>
      </c>
      <c r="H2398">
        <v>1429</v>
      </c>
      <c r="I2398">
        <v>1379</v>
      </c>
      <c r="J2398">
        <v>1393</v>
      </c>
      <c r="K2398">
        <v>1386</v>
      </c>
      <c r="L2398">
        <v>1333</v>
      </c>
      <c r="M2398">
        <v>1303</v>
      </c>
      <c r="N2398">
        <v>1282</v>
      </c>
      <c r="O2398" t="str">
        <f>INDEX([1]Opioid_prescription_amounts!$C$2:$E$3144,MATCH(B2398,[1]Opioid_prescription_amounts!$C$2:$C$3144,0),2)</f>
        <v>N/A</v>
      </c>
      <c r="P2398">
        <f>INDEX([1]Opioid_prescription_amounts!$C$2:$E$3144,MATCH(B2398,[1]Opioid_prescription_amounts!$C$2:$C$3144,0),3)</f>
        <v>1047.5</v>
      </c>
      <c r="Q2398" t="s">
        <v>2407</v>
      </c>
    </row>
    <row r="2399" spans="2:17" x14ac:dyDescent="0.25">
      <c r="B2399" t="str">
        <f t="shared" si="40"/>
        <v>Jackson</v>
      </c>
      <c r="C2399" t="s">
        <v>2408</v>
      </c>
      <c r="D2399">
        <v>3031</v>
      </c>
      <c r="E2399">
        <v>3030</v>
      </c>
      <c r="F2399">
        <v>3049</v>
      </c>
      <c r="G2399">
        <v>3154</v>
      </c>
      <c r="H2399">
        <v>3166</v>
      </c>
      <c r="I2399">
        <v>3229</v>
      </c>
      <c r="J2399">
        <v>3263</v>
      </c>
      <c r="K2399">
        <v>3276</v>
      </c>
      <c r="L2399">
        <v>3287</v>
      </c>
      <c r="M2399">
        <v>3301</v>
      </c>
      <c r="N2399">
        <v>3307</v>
      </c>
      <c r="O2399">
        <f>INDEX([1]Opioid_prescription_amounts!$C$2:$E$3144,MATCH(B2399,[1]Opioid_prescription_amounts!$C$2:$C$3144,0),2)</f>
        <v>1026.8</v>
      </c>
      <c r="P2399">
        <f>INDEX([1]Opioid_prescription_amounts!$C$2:$E$3144,MATCH(B2399,[1]Opioid_prescription_amounts!$C$2:$C$3144,0),3)</f>
        <v>902.1</v>
      </c>
      <c r="Q2399" t="s">
        <v>2408</v>
      </c>
    </row>
    <row r="2400" spans="2:17" x14ac:dyDescent="0.25">
      <c r="B2400" t="str">
        <f t="shared" si="40"/>
        <v>Jerauld</v>
      </c>
      <c r="C2400" t="s">
        <v>2409</v>
      </c>
      <c r="D2400">
        <v>2071</v>
      </c>
      <c r="E2400">
        <v>2071</v>
      </c>
      <c r="F2400">
        <v>2091</v>
      </c>
      <c r="G2400">
        <v>2075</v>
      </c>
      <c r="H2400">
        <v>2055</v>
      </c>
      <c r="I2400">
        <v>2072</v>
      </c>
      <c r="J2400">
        <v>2041</v>
      </c>
      <c r="K2400">
        <v>2020</v>
      </c>
      <c r="L2400">
        <v>2010</v>
      </c>
      <c r="M2400">
        <v>2033</v>
      </c>
      <c r="N2400">
        <v>2043</v>
      </c>
      <c r="O2400">
        <f>INDEX([1]Opioid_prescription_amounts!$C$2:$E$3144,MATCH(B2400,[1]Opioid_prescription_amounts!$C$2:$C$3144,0),2)</f>
        <v>416.4</v>
      </c>
      <c r="P2400">
        <f>INDEX([1]Opioid_prescription_amounts!$C$2:$E$3144,MATCH(B2400,[1]Opioid_prescription_amounts!$C$2:$C$3144,0),3)</f>
        <v>1.9</v>
      </c>
      <c r="Q2400" t="s">
        <v>2409</v>
      </c>
    </row>
    <row r="2401" spans="2:17" x14ac:dyDescent="0.25">
      <c r="B2401" t="str">
        <f t="shared" si="40"/>
        <v>Jones</v>
      </c>
      <c r="C2401" t="s">
        <v>2410</v>
      </c>
      <c r="D2401">
        <v>1006</v>
      </c>
      <c r="E2401">
        <v>1006</v>
      </c>
      <c r="F2401">
        <v>1011</v>
      </c>
      <c r="G2401">
        <v>1003</v>
      </c>
      <c r="H2401">
        <v>991</v>
      </c>
      <c r="I2401">
        <v>972</v>
      </c>
      <c r="J2401">
        <v>956</v>
      </c>
      <c r="K2401">
        <v>917</v>
      </c>
      <c r="L2401">
        <v>931</v>
      </c>
      <c r="M2401">
        <v>926</v>
      </c>
      <c r="N2401">
        <v>928</v>
      </c>
      <c r="O2401">
        <f>INDEX([1]Opioid_prescription_amounts!$C$2:$E$3144,MATCH(B2401,[1]Opioid_prescription_amounts!$C$2:$C$3144,0),2)</f>
        <v>518</v>
      </c>
      <c r="P2401">
        <f>INDEX([1]Opioid_prescription_amounts!$C$2:$E$3144,MATCH(B2401,[1]Opioid_prescription_amounts!$C$2:$C$3144,0),3)</f>
        <v>626.79999999999995</v>
      </c>
      <c r="Q2401" t="s">
        <v>2410</v>
      </c>
    </row>
    <row r="2402" spans="2:17" x14ac:dyDescent="0.25">
      <c r="B2402" t="str">
        <f t="shared" si="40"/>
        <v>Kingsbury</v>
      </c>
      <c r="C2402" t="s">
        <v>2411</v>
      </c>
      <c r="D2402">
        <v>5148</v>
      </c>
      <c r="E2402">
        <v>5147</v>
      </c>
      <c r="F2402">
        <v>5133</v>
      </c>
      <c r="G2402">
        <v>5170</v>
      </c>
      <c r="H2402">
        <v>5231</v>
      </c>
      <c r="I2402">
        <v>5066</v>
      </c>
      <c r="J2402">
        <v>5053</v>
      </c>
      <c r="K2402">
        <v>4953</v>
      </c>
      <c r="L2402">
        <v>4971</v>
      </c>
      <c r="M2402">
        <v>4937</v>
      </c>
      <c r="N2402">
        <v>4919</v>
      </c>
      <c r="O2402">
        <f>INDEX([1]Opioid_prescription_amounts!$C$2:$E$3144,MATCH(B2402,[1]Opioid_prescription_amounts!$C$2:$C$3144,0),2)</f>
        <v>472.8</v>
      </c>
      <c r="P2402">
        <f>INDEX([1]Opioid_prescription_amounts!$C$2:$E$3144,MATCH(B2402,[1]Opioid_prescription_amounts!$C$2:$C$3144,0),3)</f>
        <v>152</v>
      </c>
      <c r="Q2402" t="s">
        <v>2411</v>
      </c>
    </row>
    <row r="2403" spans="2:17" x14ac:dyDescent="0.25">
      <c r="B2403" t="str">
        <f t="shared" si="40"/>
        <v>Lake</v>
      </c>
      <c r="C2403" t="s">
        <v>2412</v>
      </c>
      <c r="D2403">
        <v>11200</v>
      </c>
      <c r="E2403">
        <v>11202</v>
      </c>
      <c r="F2403">
        <v>11279</v>
      </c>
      <c r="G2403">
        <v>11557</v>
      </c>
      <c r="H2403">
        <v>11752</v>
      </c>
      <c r="I2403">
        <v>11911</v>
      </c>
      <c r="J2403">
        <v>12089</v>
      </c>
      <c r="K2403">
        <v>12333</v>
      </c>
      <c r="L2403">
        <v>12598</v>
      </c>
      <c r="M2403">
        <v>12792</v>
      </c>
      <c r="N2403">
        <v>13057</v>
      </c>
      <c r="O2403">
        <f>INDEX([1]Opioid_prescription_amounts!$C$2:$E$3144,MATCH(B2403,[1]Opioid_prescription_amounts!$C$2:$C$3144,0),2)</f>
        <v>2444.1</v>
      </c>
      <c r="P2403">
        <f>INDEX([1]Opioid_prescription_amounts!$C$2:$E$3144,MATCH(B2403,[1]Opioid_prescription_amounts!$C$2:$C$3144,0),3)</f>
        <v>1961.5</v>
      </c>
      <c r="Q2403" t="s">
        <v>2412</v>
      </c>
    </row>
    <row r="2404" spans="2:17" x14ac:dyDescent="0.25">
      <c r="B2404" t="str">
        <f t="shared" si="40"/>
        <v>Lawrence</v>
      </c>
      <c r="C2404" t="s">
        <v>2413</v>
      </c>
      <c r="D2404">
        <v>24097</v>
      </c>
      <c r="E2404">
        <v>24090</v>
      </c>
      <c r="F2404">
        <v>24205</v>
      </c>
      <c r="G2404">
        <v>24326</v>
      </c>
      <c r="H2404">
        <v>24400</v>
      </c>
      <c r="I2404">
        <v>24937</v>
      </c>
      <c r="J2404">
        <v>24729</v>
      </c>
      <c r="K2404">
        <v>24825</v>
      </c>
      <c r="L2404">
        <v>25271</v>
      </c>
      <c r="M2404">
        <v>25606</v>
      </c>
      <c r="N2404">
        <v>25741</v>
      </c>
      <c r="O2404">
        <f>INDEX([1]Opioid_prescription_amounts!$C$2:$E$3144,MATCH(B2404,[1]Opioid_prescription_amounts!$C$2:$C$3144,0),2)</f>
        <v>426.4</v>
      </c>
      <c r="P2404">
        <f>INDEX([1]Opioid_prescription_amounts!$C$2:$E$3144,MATCH(B2404,[1]Opioid_prescription_amounts!$C$2:$C$3144,0),3)</f>
        <v>1020.9</v>
      </c>
      <c r="Q2404" t="s">
        <v>2413</v>
      </c>
    </row>
    <row r="2405" spans="2:17" x14ac:dyDescent="0.25">
      <c r="B2405" t="str">
        <f t="shared" si="40"/>
        <v>Lincoln</v>
      </c>
      <c r="C2405" t="s">
        <v>2414</v>
      </c>
      <c r="D2405">
        <v>44828</v>
      </c>
      <c r="E2405">
        <v>44823</v>
      </c>
      <c r="F2405">
        <v>45187</v>
      </c>
      <c r="G2405">
        <v>46801</v>
      </c>
      <c r="H2405">
        <v>48402</v>
      </c>
      <c r="I2405">
        <v>49896</v>
      </c>
      <c r="J2405">
        <v>51576</v>
      </c>
      <c r="K2405">
        <v>52962</v>
      </c>
      <c r="L2405">
        <v>54558</v>
      </c>
      <c r="M2405">
        <v>56668</v>
      </c>
      <c r="N2405">
        <v>58807</v>
      </c>
      <c r="O2405">
        <f>INDEX([1]Opioid_prescription_amounts!$C$2:$E$3144,MATCH(B2405,[1]Opioid_prescription_amounts!$C$2:$C$3144,0),2)</f>
        <v>224.3</v>
      </c>
      <c r="P2405">
        <f>INDEX([1]Opioid_prescription_amounts!$C$2:$E$3144,MATCH(B2405,[1]Opioid_prescription_amounts!$C$2:$C$3144,0),3)</f>
        <v>520.6</v>
      </c>
      <c r="Q2405" t="s">
        <v>2414</v>
      </c>
    </row>
    <row r="2406" spans="2:17" x14ac:dyDescent="0.25">
      <c r="B2406" t="str">
        <f t="shared" si="40"/>
        <v>Lyman</v>
      </c>
      <c r="C2406" t="s">
        <v>2415</v>
      </c>
      <c r="D2406">
        <v>3755</v>
      </c>
      <c r="E2406">
        <v>3755</v>
      </c>
      <c r="F2406">
        <v>3761</v>
      </c>
      <c r="G2406">
        <v>3811</v>
      </c>
      <c r="H2406">
        <v>3778</v>
      </c>
      <c r="I2406">
        <v>3847</v>
      </c>
      <c r="J2406">
        <v>3858</v>
      </c>
      <c r="K2406">
        <v>3880</v>
      </c>
      <c r="L2406">
        <v>3901</v>
      </c>
      <c r="M2406">
        <v>3883</v>
      </c>
      <c r="N2406">
        <v>3821</v>
      </c>
      <c r="O2406">
        <f>INDEX([1]Opioid_prescription_amounts!$C$2:$E$3144,MATCH(B2406,[1]Opioid_prescription_amounts!$C$2:$C$3144,0),2)</f>
        <v>136.69999999999999</v>
      </c>
      <c r="P2406">
        <f>INDEX([1]Opioid_prescription_amounts!$C$2:$E$3144,MATCH(B2406,[1]Opioid_prescription_amounts!$C$2:$C$3144,0),3)</f>
        <v>151.5</v>
      </c>
      <c r="Q2406" t="s">
        <v>2415</v>
      </c>
    </row>
    <row r="2407" spans="2:17" x14ac:dyDescent="0.25">
      <c r="B2407" t="str">
        <f t="shared" si="40"/>
        <v>McCook</v>
      </c>
      <c r="C2407" t="s">
        <v>2416</v>
      </c>
      <c r="D2407">
        <v>5618</v>
      </c>
      <c r="E2407">
        <v>5618</v>
      </c>
      <c r="F2407">
        <v>5609</v>
      </c>
      <c r="G2407">
        <v>5541</v>
      </c>
      <c r="H2407">
        <v>5566</v>
      </c>
      <c r="I2407">
        <v>5594</v>
      </c>
      <c r="J2407">
        <v>5547</v>
      </c>
      <c r="K2407">
        <v>5474</v>
      </c>
      <c r="L2407">
        <v>5479</v>
      </c>
      <c r="M2407">
        <v>5511</v>
      </c>
      <c r="N2407">
        <v>5546</v>
      </c>
      <c r="O2407">
        <f>INDEX([1]Opioid_prescription_amounts!$C$2:$E$3144,MATCH(B2407,[1]Opioid_prescription_amounts!$C$2:$C$3144,0),2)</f>
        <v>264.39999999999998</v>
      </c>
      <c r="P2407">
        <f>INDEX([1]Opioid_prescription_amounts!$C$2:$E$3144,MATCH(B2407,[1]Opioid_prescription_amounts!$C$2:$C$3144,0),3)</f>
        <v>229.9</v>
      </c>
      <c r="Q2407" t="s">
        <v>2416</v>
      </c>
    </row>
    <row r="2408" spans="2:17" x14ac:dyDescent="0.25">
      <c r="B2408" t="str">
        <f t="shared" si="40"/>
        <v>McPherson</v>
      </c>
      <c r="C2408" t="s">
        <v>2417</v>
      </c>
      <c r="D2408">
        <v>2459</v>
      </c>
      <c r="E2408">
        <v>2459</v>
      </c>
      <c r="F2408">
        <v>2455</v>
      </c>
      <c r="G2408">
        <v>2451</v>
      </c>
      <c r="H2408">
        <v>2428</v>
      </c>
      <c r="I2408">
        <v>2423</v>
      </c>
      <c r="J2408">
        <v>2418</v>
      </c>
      <c r="K2408">
        <v>2397</v>
      </c>
      <c r="L2408">
        <v>2417</v>
      </c>
      <c r="M2408">
        <v>2408</v>
      </c>
      <c r="N2408">
        <v>2407</v>
      </c>
      <c r="O2408">
        <f>INDEX([1]Opioid_prescription_amounts!$C$2:$E$3144,MATCH(B2408,[1]Opioid_prescription_amounts!$C$2:$C$3144,0),2)</f>
        <v>662.9</v>
      </c>
      <c r="P2408">
        <f>INDEX([1]Opioid_prescription_amounts!$C$2:$E$3144,MATCH(B2408,[1]Opioid_prescription_amounts!$C$2:$C$3144,0),3)</f>
        <v>868.3</v>
      </c>
      <c r="Q2408" t="s">
        <v>2417</v>
      </c>
    </row>
    <row r="2409" spans="2:17" x14ac:dyDescent="0.25">
      <c r="B2409" t="str">
        <f t="shared" si="40"/>
        <v>Marshall</v>
      </c>
      <c r="C2409" t="s">
        <v>2418</v>
      </c>
      <c r="D2409">
        <v>4656</v>
      </c>
      <c r="E2409">
        <v>4656</v>
      </c>
      <c r="F2409">
        <v>4642</v>
      </c>
      <c r="G2409">
        <v>4626</v>
      </c>
      <c r="H2409">
        <v>4690</v>
      </c>
      <c r="I2409">
        <v>4795</v>
      </c>
      <c r="J2409">
        <v>4729</v>
      </c>
      <c r="K2409">
        <v>4814</v>
      </c>
      <c r="L2409">
        <v>4821</v>
      </c>
      <c r="M2409">
        <v>4998</v>
      </c>
      <c r="N2409">
        <v>5112</v>
      </c>
      <c r="O2409">
        <f>INDEX([1]Opioid_prescription_amounts!$C$2:$E$3144,MATCH(B2409,[1]Opioid_prescription_amounts!$C$2:$C$3144,0),2)</f>
        <v>1780.3</v>
      </c>
      <c r="P2409">
        <f>INDEX([1]Opioid_prescription_amounts!$C$2:$E$3144,MATCH(B2409,[1]Opioid_prescription_amounts!$C$2:$C$3144,0),3)</f>
        <v>1837.2</v>
      </c>
      <c r="Q2409" t="s">
        <v>2418</v>
      </c>
    </row>
    <row r="2410" spans="2:17" x14ac:dyDescent="0.25">
      <c r="B2410" t="str">
        <f t="shared" si="40"/>
        <v>Meade</v>
      </c>
      <c r="C2410" t="s">
        <v>2419</v>
      </c>
      <c r="D2410">
        <v>25434</v>
      </c>
      <c r="E2410">
        <v>25443</v>
      </c>
      <c r="F2410">
        <v>25488</v>
      </c>
      <c r="G2410">
        <v>25500</v>
      </c>
      <c r="H2410">
        <v>25846</v>
      </c>
      <c r="I2410">
        <v>26403</v>
      </c>
      <c r="J2410">
        <v>26720</v>
      </c>
      <c r="K2410">
        <v>26772</v>
      </c>
      <c r="L2410">
        <v>27353</v>
      </c>
      <c r="M2410">
        <v>27982</v>
      </c>
      <c r="N2410">
        <v>28294</v>
      </c>
      <c r="O2410" t="str">
        <f>INDEX([1]Opioid_prescription_amounts!$C$2:$E$3144,MATCH(B2410,[1]Opioid_prescription_amounts!$C$2:$C$3144,0),2)</f>
        <v>N/A</v>
      </c>
      <c r="P2410">
        <f>INDEX([1]Opioid_prescription_amounts!$C$2:$E$3144,MATCH(B2410,[1]Opioid_prescription_amounts!$C$2:$C$3144,0),3)</f>
        <v>18.600000000000001</v>
      </c>
      <c r="Q2410" t="s">
        <v>2419</v>
      </c>
    </row>
    <row r="2411" spans="2:17" x14ac:dyDescent="0.25">
      <c r="B2411" t="str">
        <f t="shared" si="40"/>
        <v>Mellette</v>
      </c>
      <c r="C2411" t="s">
        <v>2420</v>
      </c>
      <c r="D2411">
        <v>2048</v>
      </c>
      <c r="E2411">
        <v>2043</v>
      </c>
      <c r="F2411">
        <v>2026</v>
      </c>
      <c r="G2411">
        <v>2072</v>
      </c>
      <c r="H2411">
        <v>2050</v>
      </c>
      <c r="I2411">
        <v>2046</v>
      </c>
      <c r="J2411">
        <v>2066</v>
      </c>
      <c r="K2411">
        <v>2024</v>
      </c>
      <c r="L2411">
        <v>2076</v>
      </c>
      <c r="M2411">
        <v>2067</v>
      </c>
      <c r="N2411">
        <v>2042</v>
      </c>
      <c r="O2411" t="str">
        <f>INDEX([1]Opioid_prescription_amounts!$C$2:$E$3144,MATCH(B2411,[1]Opioid_prescription_amounts!$C$2:$C$3144,0),2)</f>
        <v>N/A</v>
      </c>
      <c r="P2411">
        <f>INDEX([1]Opioid_prescription_amounts!$C$2:$E$3144,MATCH(B2411,[1]Opioid_prescription_amounts!$C$2:$C$3144,0),3)</f>
        <v>1167.0999999999999</v>
      </c>
      <c r="Q2411" t="s">
        <v>2420</v>
      </c>
    </row>
    <row r="2412" spans="2:17" x14ac:dyDescent="0.25">
      <c r="B2412" t="str">
        <f t="shared" si="40"/>
        <v>Miner</v>
      </c>
      <c r="C2412" t="s">
        <v>2421</v>
      </c>
      <c r="D2412">
        <v>2389</v>
      </c>
      <c r="E2412">
        <v>2389</v>
      </c>
      <c r="F2412">
        <v>2374</v>
      </c>
      <c r="G2412">
        <v>2325</v>
      </c>
      <c r="H2412">
        <v>2298</v>
      </c>
      <c r="I2412">
        <v>2312</v>
      </c>
      <c r="J2412">
        <v>2281</v>
      </c>
      <c r="K2412">
        <v>2208</v>
      </c>
      <c r="L2412">
        <v>2231</v>
      </c>
      <c r="M2412">
        <v>2214</v>
      </c>
      <c r="N2412">
        <v>2213</v>
      </c>
      <c r="O2412">
        <f>INDEX([1]Opioid_prescription_amounts!$C$2:$E$3144,MATCH(B2412,[1]Opioid_prescription_amounts!$C$2:$C$3144,0),2)</f>
        <v>119.1</v>
      </c>
      <c r="P2412">
        <f>INDEX([1]Opioid_prescription_amounts!$C$2:$E$3144,MATCH(B2412,[1]Opioid_prescription_amounts!$C$2:$C$3144,0),3)</f>
        <v>172.2</v>
      </c>
      <c r="Q2412" t="s">
        <v>2421</v>
      </c>
    </row>
    <row r="2413" spans="2:17" x14ac:dyDescent="0.25">
      <c r="B2413" t="str">
        <f t="shared" si="40"/>
        <v>Minnehaha</v>
      </c>
      <c r="C2413" t="s">
        <v>2422</v>
      </c>
      <c r="D2413">
        <v>169468</v>
      </c>
      <c r="E2413">
        <v>169474</v>
      </c>
      <c r="F2413">
        <v>169952</v>
      </c>
      <c r="G2413">
        <v>171433</v>
      </c>
      <c r="H2413">
        <v>174761</v>
      </c>
      <c r="I2413">
        <v>177982</v>
      </c>
      <c r="J2413">
        <v>180832</v>
      </c>
      <c r="K2413">
        <v>183485</v>
      </c>
      <c r="L2413">
        <v>186522</v>
      </c>
      <c r="M2413">
        <v>190028</v>
      </c>
      <c r="N2413">
        <v>192876</v>
      </c>
      <c r="O2413">
        <f>INDEX([1]Opioid_prescription_amounts!$C$2:$E$3144,MATCH(B2413,[1]Opioid_prescription_amounts!$C$2:$C$3144,0),2)</f>
        <v>546.29999999999995</v>
      </c>
      <c r="P2413">
        <f>INDEX([1]Opioid_prescription_amounts!$C$2:$E$3144,MATCH(B2413,[1]Opioid_prescription_amounts!$C$2:$C$3144,0),3)</f>
        <v>542.79999999999995</v>
      </c>
      <c r="Q2413" t="s">
        <v>2422</v>
      </c>
    </row>
    <row r="2414" spans="2:17" x14ac:dyDescent="0.25">
      <c r="B2414" t="str">
        <f t="shared" si="40"/>
        <v>Moody</v>
      </c>
      <c r="C2414" t="s">
        <v>2423</v>
      </c>
      <c r="D2414">
        <v>6486</v>
      </c>
      <c r="E2414">
        <v>6493</v>
      </c>
      <c r="F2414">
        <v>6493</v>
      </c>
      <c r="G2414">
        <v>6499</v>
      </c>
      <c r="H2414">
        <v>6492</v>
      </c>
      <c r="I2414">
        <v>6452</v>
      </c>
      <c r="J2414">
        <v>6435</v>
      </c>
      <c r="K2414">
        <v>6451</v>
      </c>
      <c r="L2414">
        <v>6523</v>
      </c>
      <c r="M2414">
        <v>6540</v>
      </c>
      <c r="N2414">
        <v>6579</v>
      </c>
      <c r="O2414">
        <f>INDEX([1]Opioid_prescription_amounts!$C$2:$E$3144,MATCH(B2414,[1]Opioid_prescription_amounts!$C$2:$C$3144,0),2)</f>
        <v>241.2</v>
      </c>
      <c r="P2414">
        <f>INDEX([1]Opioid_prescription_amounts!$C$2:$E$3144,MATCH(B2414,[1]Opioid_prescription_amounts!$C$2:$C$3144,0),3)</f>
        <v>8.1999999999999993</v>
      </c>
      <c r="Q2414" t="s">
        <v>2423</v>
      </c>
    </row>
    <row r="2415" spans="2:17" x14ac:dyDescent="0.25">
      <c r="B2415" t="str">
        <f t="shared" si="40"/>
        <v>Oglala Lakota</v>
      </c>
      <c r="C2415" t="s">
        <v>2424</v>
      </c>
      <c r="D2415">
        <v>13586</v>
      </c>
      <c r="E2415">
        <v>13586</v>
      </c>
      <c r="F2415">
        <v>13636</v>
      </c>
      <c r="G2415">
        <v>13897</v>
      </c>
      <c r="H2415">
        <v>14038</v>
      </c>
      <c r="I2415">
        <v>14127</v>
      </c>
      <c r="J2415">
        <v>14213</v>
      </c>
      <c r="K2415">
        <v>14360</v>
      </c>
      <c r="L2415">
        <v>14430</v>
      </c>
      <c r="M2415">
        <v>14364</v>
      </c>
      <c r="N2415">
        <v>14309</v>
      </c>
      <c r="O2415" t="s">
        <v>3155</v>
      </c>
      <c r="P2415" t="s">
        <v>3155</v>
      </c>
      <c r="Q2415" t="s">
        <v>2424</v>
      </c>
    </row>
    <row r="2416" spans="2:17" x14ac:dyDescent="0.25">
      <c r="B2416" t="str">
        <f t="shared" si="40"/>
        <v>Pennington</v>
      </c>
      <c r="C2416" t="s">
        <v>2425</v>
      </c>
      <c r="D2416">
        <v>100948</v>
      </c>
      <c r="E2416">
        <v>100957</v>
      </c>
      <c r="F2416">
        <v>101238</v>
      </c>
      <c r="G2416">
        <v>102387</v>
      </c>
      <c r="H2416">
        <v>104222</v>
      </c>
      <c r="I2416">
        <v>105911</v>
      </c>
      <c r="J2416">
        <v>107508</v>
      </c>
      <c r="K2416">
        <v>108068</v>
      </c>
      <c r="L2416">
        <v>108945</v>
      </c>
      <c r="M2416">
        <v>110221</v>
      </c>
      <c r="N2416">
        <v>111729</v>
      </c>
      <c r="O2416">
        <f>INDEX([1]Opioid_prescription_amounts!$C$2:$E$3144,MATCH(B2416,[1]Opioid_prescription_amounts!$C$2:$C$3144,0),2)</f>
        <v>1563.1</v>
      </c>
      <c r="P2416">
        <f>INDEX([1]Opioid_prescription_amounts!$C$2:$E$3144,MATCH(B2416,[1]Opioid_prescription_amounts!$C$2:$C$3144,0),3)</f>
        <v>611.4</v>
      </c>
      <c r="Q2416" t="s">
        <v>2425</v>
      </c>
    </row>
    <row r="2417" spans="2:17" x14ac:dyDescent="0.25">
      <c r="B2417" t="str">
        <f t="shared" si="40"/>
        <v>Perkins</v>
      </c>
      <c r="C2417" t="s">
        <v>2426</v>
      </c>
      <c r="D2417">
        <v>2982</v>
      </c>
      <c r="E2417">
        <v>2983</v>
      </c>
      <c r="F2417">
        <v>2980</v>
      </c>
      <c r="G2417">
        <v>3009</v>
      </c>
      <c r="H2417">
        <v>3023</v>
      </c>
      <c r="I2417">
        <v>3017</v>
      </c>
      <c r="J2417">
        <v>3014</v>
      </c>
      <c r="K2417">
        <v>2975</v>
      </c>
      <c r="L2417">
        <v>2956</v>
      </c>
      <c r="M2417">
        <v>2953</v>
      </c>
      <c r="N2417">
        <v>2922</v>
      </c>
      <c r="O2417" t="str">
        <f>INDEX([1]Opioid_prescription_amounts!$C$2:$E$3144,MATCH(B2417,[1]Opioid_prescription_amounts!$C$2:$C$3144,0),2)</f>
        <v>N/A</v>
      </c>
      <c r="P2417">
        <f>INDEX([1]Opioid_prescription_amounts!$C$2:$E$3144,MATCH(B2417,[1]Opioid_prescription_amounts!$C$2:$C$3144,0),3)</f>
        <v>359.3</v>
      </c>
      <c r="Q2417" t="s">
        <v>2426</v>
      </c>
    </row>
    <row r="2418" spans="2:17" x14ac:dyDescent="0.25">
      <c r="B2418" t="str">
        <f t="shared" si="40"/>
        <v>Potter</v>
      </c>
      <c r="C2418" t="s">
        <v>2427</v>
      </c>
      <c r="D2418">
        <v>2329</v>
      </c>
      <c r="E2418">
        <v>2334</v>
      </c>
      <c r="F2418">
        <v>2351</v>
      </c>
      <c r="G2418">
        <v>2370</v>
      </c>
      <c r="H2418">
        <v>2338</v>
      </c>
      <c r="I2418">
        <v>2355</v>
      </c>
      <c r="J2418">
        <v>2304</v>
      </c>
      <c r="K2418">
        <v>2292</v>
      </c>
      <c r="L2418">
        <v>2252</v>
      </c>
      <c r="M2418">
        <v>2212</v>
      </c>
      <c r="N2418">
        <v>2207</v>
      </c>
      <c r="O2418">
        <f>INDEX([1]Opioid_prescription_amounts!$C$2:$E$3144,MATCH(B2418,[1]Opioid_prescription_amounts!$C$2:$C$3144,0),2)</f>
        <v>794</v>
      </c>
      <c r="P2418">
        <f>INDEX([1]Opioid_prescription_amounts!$C$2:$E$3144,MATCH(B2418,[1]Opioid_prescription_amounts!$C$2:$C$3144,0),3)</f>
        <v>597.5</v>
      </c>
      <c r="Q2418" t="s">
        <v>2427</v>
      </c>
    </row>
    <row r="2419" spans="2:17" x14ac:dyDescent="0.25">
      <c r="B2419" t="str">
        <f t="shared" si="40"/>
        <v>Roberts</v>
      </c>
      <c r="C2419" t="s">
        <v>2428</v>
      </c>
      <c r="D2419">
        <v>10149</v>
      </c>
      <c r="E2419">
        <v>10147</v>
      </c>
      <c r="F2419">
        <v>10190</v>
      </c>
      <c r="G2419">
        <v>10290</v>
      </c>
      <c r="H2419">
        <v>10323</v>
      </c>
      <c r="I2419">
        <v>10238</v>
      </c>
      <c r="J2419">
        <v>10278</v>
      </c>
      <c r="K2419">
        <v>10204</v>
      </c>
      <c r="L2419">
        <v>10190</v>
      </c>
      <c r="M2419">
        <v>10307</v>
      </c>
      <c r="N2419">
        <v>10447</v>
      </c>
      <c r="O2419">
        <f>INDEX([1]Opioid_prescription_amounts!$C$2:$E$3144,MATCH(B2419,[1]Opioid_prescription_amounts!$C$2:$C$3144,0),2)</f>
        <v>200.5</v>
      </c>
      <c r="P2419">
        <f>INDEX([1]Opioid_prescription_amounts!$C$2:$E$3144,MATCH(B2419,[1]Opioid_prescription_amounts!$C$2:$C$3144,0),3)</f>
        <v>334.7</v>
      </c>
      <c r="Q2419" t="s">
        <v>2428</v>
      </c>
    </row>
    <row r="2420" spans="2:17" x14ac:dyDescent="0.25">
      <c r="B2420" t="str">
        <f t="shared" si="40"/>
        <v>Sanborn</v>
      </c>
      <c r="C2420" t="s">
        <v>2429</v>
      </c>
      <c r="D2420">
        <v>2355</v>
      </c>
      <c r="E2420">
        <v>2355</v>
      </c>
      <c r="F2420">
        <v>2354</v>
      </c>
      <c r="G2420">
        <v>2355</v>
      </c>
      <c r="H2420">
        <v>2318</v>
      </c>
      <c r="I2420">
        <v>2325</v>
      </c>
      <c r="J2420">
        <v>2331</v>
      </c>
      <c r="K2420">
        <v>2348</v>
      </c>
      <c r="L2420">
        <v>2378</v>
      </c>
      <c r="M2420">
        <v>2454</v>
      </c>
      <c r="N2420">
        <v>2429</v>
      </c>
      <c r="O2420" t="str">
        <f>INDEX([1]Opioid_prescription_amounts!$C$2:$E$3144,MATCH(B2420,[1]Opioid_prescription_amounts!$C$2:$C$3144,0),2)</f>
        <v>N/A</v>
      </c>
      <c r="P2420" t="str">
        <f>INDEX([1]Opioid_prescription_amounts!$C$2:$E$3144,MATCH(B2420,[1]Opioid_prescription_amounts!$C$2:$C$3144,0),3)</f>
        <v>N/A</v>
      </c>
      <c r="Q2420" t="s">
        <v>2429</v>
      </c>
    </row>
    <row r="2421" spans="2:17" x14ac:dyDescent="0.25">
      <c r="B2421" t="str">
        <f t="shared" si="40"/>
        <v>Spink</v>
      </c>
      <c r="C2421" t="s">
        <v>2430</v>
      </c>
      <c r="D2421">
        <v>6415</v>
      </c>
      <c r="E2421">
        <v>6415</v>
      </c>
      <c r="F2421">
        <v>6421</v>
      </c>
      <c r="G2421">
        <v>6563</v>
      </c>
      <c r="H2421">
        <v>6738</v>
      </c>
      <c r="I2421">
        <v>6664</v>
      </c>
      <c r="J2421">
        <v>6655</v>
      </c>
      <c r="K2421">
        <v>6554</v>
      </c>
      <c r="L2421">
        <v>6493</v>
      </c>
      <c r="M2421">
        <v>6517</v>
      </c>
      <c r="N2421">
        <v>6495</v>
      </c>
      <c r="O2421" t="str">
        <f>INDEX([1]Opioid_prescription_amounts!$C$2:$E$3144,MATCH(B2421,[1]Opioid_prescription_amounts!$C$2:$C$3144,0),2)</f>
        <v>N/A</v>
      </c>
      <c r="P2421">
        <f>INDEX([1]Opioid_prescription_amounts!$C$2:$E$3144,MATCH(B2421,[1]Opioid_prescription_amounts!$C$2:$C$3144,0),3)</f>
        <v>42.9</v>
      </c>
      <c r="Q2421" t="s">
        <v>2430</v>
      </c>
    </row>
    <row r="2422" spans="2:17" x14ac:dyDescent="0.25">
      <c r="B2422" t="str">
        <f t="shared" si="40"/>
        <v>Stanley</v>
      </c>
      <c r="C2422" t="s">
        <v>2431</v>
      </c>
      <c r="D2422">
        <v>2966</v>
      </c>
      <c r="E2422">
        <v>2966</v>
      </c>
      <c r="F2422">
        <v>2971</v>
      </c>
      <c r="G2422">
        <v>2978</v>
      </c>
      <c r="H2422">
        <v>2976</v>
      </c>
      <c r="I2422">
        <v>2979</v>
      </c>
      <c r="J2422">
        <v>2980</v>
      </c>
      <c r="K2422">
        <v>2975</v>
      </c>
      <c r="L2422">
        <v>3013</v>
      </c>
      <c r="M2422">
        <v>2994</v>
      </c>
      <c r="N2422">
        <v>3022</v>
      </c>
      <c r="O2422" t="str">
        <f>INDEX([1]Opioid_prescription_amounts!$C$2:$E$3144,MATCH(B2422,[1]Opioid_prescription_amounts!$C$2:$C$3144,0),2)</f>
        <v>N/A</v>
      </c>
      <c r="P2422">
        <f>INDEX([1]Opioid_prescription_amounts!$C$2:$E$3144,MATCH(B2422,[1]Opioid_prescription_amounts!$C$2:$C$3144,0),3)</f>
        <v>30.4</v>
      </c>
      <c r="Q2422" t="s">
        <v>2431</v>
      </c>
    </row>
    <row r="2423" spans="2:17" x14ac:dyDescent="0.25">
      <c r="B2423" t="str">
        <f t="shared" si="40"/>
        <v>Sully</v>
      </c>
      <c r="C2423" t="s">
        <v>2432</v>
      </c>
      <c r="D2423">
        <v>1373</v>
      </c>
      <c r="E2423">
        <v>1368</v>
      </c>
      <c r="F2423">
        <v>1377</v>
      </c>
      <c r="G2423">
        <v>1374</v>
      </c>
      <c r="H2423">
        <v>1428</v>
      </c>
      <c r="I2423">
        <v>1435</v>
      </c>
      <c r="J2423">
        <v>1405</v>
      </c>
      <c r="K2423">
        <v>1402</v>
      </c>
      <c r="L2423">
        <v>1414</v>
      </c>
      <c r="M2423">
        <v>1409</v>
      </c>
      <c r="N2423">
        <v>1392</v>
      </c>
      <c r="O2423" t="str">
        <f>INDEX([1]Opioid_prescription_amounts!$C$2:$E$3144,MATCH(B2423,[1]Opioid_prescription_amounts!$C$2:$C$3144,0),2)</f>
        <v>N/A</v>
      </c>
      <c r="P2423" t="str">
        <f>INDEX([1]Opioid_prescription_amounts!$C$2:$E$3144,MATCH(B2423,[1]Opioid_prescription_amounts!$C$2:$C$3144,0),3)</f>
        <v>N/A</v>
      </c>
      <c r="Q2423" t="s">
        <v>2432</v>
      </c>
    </row>
    <row r="2424" spans="2:17" x14ac:dyDescent="0.25">
      <c r="B2424" t="str">
        <f t="shared" si="40"/>
        <v>Todd</v>
      </c>
      <c r="C2424" t="s">
        <v>2433</v>
      </c>
      <c r="D2424">
        <v>9612</v>
      </c>
      <c r="E2424">
        <v>9610</v>
      </c>
      <c r="F2424">
        <v>9643</v>
      </c>
      <c r="G2424">
        <v>9841</v>
      </c>
      <c r="H2424">
        <v>9904</v>
      </c>
      <c r="I2424">
        <v>9988</v>
      </c>
      <c r="J2424">
        <v>9942</v>
      </c>
      <c r="K2424">
        <v>10034</v>
      </c>
      <c r="L2424">
        <v>10227</v>
      </c>
      <c r="M2424">
        <v>10245</v>
      </c>
      <c r="N2424">
        <v>10283</v>
      </c>
      <c r="O2424">
        <f>INDEX([1]Opioid_prescription_amounts!$C$2:$E$3144,MATCH(B2424,[1]Opioid_prescription_amounts!$C$2:$C$3144,0),2)</f>
        <v>754.7</v>
      </c>
      <c r="P2424">
        <f>INDEX([1]Opioid_prescription_amounts!$C$2:$E$3144,MATCH(B2424,[1]Opioid_prescription_amounts!$C$2:$C$3144,0),3)</f>
        <v>393.1</v>
      </c>
      <c r="Q2424" t="s">
        <v>2433</v>
      </c>
    </row>
    <row r="2425" spans="2:17" x14ac:dyDescent="0.25">
      <c r="B2425" t="str">
        <f t="shared" si="40"/>
        <v>Tripp</v>
      </c>
      <c r="C2425" t="s">
        <v>2434</v>
      </c>
      <c r="D2425">
        <v>5644</v>
      </c>
      <c r="E2425">
        <v>5649</v>
      </c>
      <c r="F2425">
        <v>5648</v>
      </c>
      <c r="G2425">
        <v>5631</v>
      </c>
      <c r="H2425">
        <v>5517</v>
      </c>
      <c r="I2425">
        <v>5522</v>
      </c>
      <c r="J2425">
        <v>5507</v>
      </c>
      <c r="K2425">
        <v>5418</v>
      </c>
      <c r="L2425">
        <v>5488</v>
      </c>
      <c r="M2425">
        <v>5450</v>
      </c>
      <c r="N2425">
        <v>5478</v>
      </c>
      <c r="O2425">
        <f>INDEX([1]Opioid_prescription_amounts!$C$2:$E$3144,MATCH(B2425,[1]Opioid_prescription_amounts!$C$2:$C$3144,0),2)</f>
        <v>691.9</v>
      </c>
      <c r="P2425">
        <f>INDEX([1]Opioid_prescription_amounts!$C$2:$E$3144,MATCH(B2425,[1]Opioid_prescription_amounts!$C$2:$C$3144,0),3)</f>
        <v>1508.6</v>
      </c>
      <c r="Q2425" t="s">
        <v>2434</v>
      </c>
    </row>
    <row r="2426" spans="2:17" x14ac:dyDescent="0.25">
      <c r="B2426" t="str">
        <f t="shared" si="40"/>
        <v>Turner</v>
      </c>
      <c r="C2426" t="s">
        <v>2435</v>
      </c>
      <c r="D2426">
        <v>8347</v>
      </c>
      <c r="E2426">
        <v>8347</v>
      </c>
      <c r="F2426">
        <v>8350</v>
      </c>
      <c r="G2426">
        <v>8353</v>
      </c>
      <c r="H2426">
        <v>8298</v>
      </c>
      <c r="I2426">
        <v>8305</v>
      </c>
      <c r="J2426">
        <v>8191</v>
      </c>
      <c r="K2426">
        <v>8132</v>
      </c>
      <c r="L2426">
        <v>8261</v>
      </c>
      <c r="M2426">
        <v>8314</v>
      </c>
      <c r="N2426">
        <v>8424</v>
      </c>
      <c r="O2426">
        <f>INDEX([1]Opioid_prescription_amounts!$C$2:$E$3144,MATCH(B2426,[1]Opioid_prescription_amounts!$C$2:$C$3144,0),2)</f>
        <v>360</v>
      </c>
      <c r="P2426">
        <f>INDEX([1]Opioid_prescription_amounts!$C$2:$E$3144,MATCH(B2426,[1]Opioid_prescription_amounts!$C$2:$C$3144,0),3)</f>
        <v>607.5</v>
      </c>
      <c r="Q2426" t="s">
        <v>2435</v>
      </c>
    </row>
    <row r="2427" spans="2:17" x14ac:dyDescent="0.25">
      <c r="B2427" t="str">
        <f t="shared" si="40"/>
        <v>Union</v>
      </c>
      <c r="C2427" t="s">
        <v>2436</v>
      </c>
      <c r="D2427">
        <v>14399</v>
      </c>
      <c r="E2427">
        <v>14398</v>
      </c>
      <c r="F2427">
        <v>14492</v>
      </c>
      <c r="G2427">
        <v>14639</v>
      </c>
      <c r="H2427">
        <v>14797</v>
      </c>
      <c r="I2427">
        <v>14757</v>
      </c>
      <c r="J2427">
        <v>14988</v>
      </c>
      <c r="K2427">
        <v>14918</v>
      </c>
      <c r="L2427">
        <v>15115</v>
      </c>
      <c r="M2427">
        <v>15247</v>
      </c>
      <c r="N2427">
        <v>15619</v>
      </c>
      <c r="O2427">
        <f>INDEX([1]Opioid_prescription_amounts!$C$2:$E$3144,MATCH(B2427,[1]Opioid_prescription_amounts!$C$2:$C$3144,0),2)</f>
        <v>1064.5</v>
      </c>
      <c r="P2427">
        <f>INDEX([1]Opioid_prescription_amounts!$C$2:$E$3144,MATCH(B2427,[1]Opioid_prescription_amounts!$C$2:$C$3144,0),3)</f>
        <v>889.1</v>
      </c>
      <c r="Q2427" t="s">
        <v>2436</v>
      </c>
    </row>
    <row r="2428" spans="2:17" x14ac:dyDescent="0.25">
      <c r="B2428" t="str">
        <f t="shared" si="40"/>
        <v>Walworth</v>
      </c>
      <c r="C2428" t="s">
        <v>2437</v>
      </c>
      <c r="D2428">
        <v>5438</v>
      </c>
      <c r="E2428">
        <v>5438</v>
      </c>
      <c r="F2428">
        <v>5442</v>
      </c>
      <c r="G2428">
        <v>5559</v>
      </c>
      <c r="H2428">
        <v>5446</v>
      </c>
      <c r="I2428">
        <v>5485</v>
      </c>
      <c r="J2428">
        <v>5503</v>
      </c>
      <c r="K2428">
        <v>5405</v>
      </c>
      <c r="L2428">
        <v>5494</v>
      </c>
      <c r="M2428">
        <v>5561</v>
      </c>
      <c r="N2428">
        <v>5587</v>
      </c>
      <c r="O2428">
        <f>INDEX([1]Opioid_prescription_amounts!$C$2:$E$3144,MATCH(B2428,[1]Opioid_prescription_amounts!$C$2:$C$3144,0),2)</f>
        <v>512.5</v>
      </c>
      <c r="P2428">
        <f>INDEX([1]Opioid_prescription_amounts!$C$2:$E$3144,MATCH(B2428,[1]Opioid_prescription_amounts!$C$2:$C$3144,0),3)</f>
        <v>798.9</v>
      </c>
      <c r="Q2428" t="s">
        <v>2437</v>
      </c>
    </row>
    <row r="2429" spans="2:17" x14ac:dyDescent="0.25">
      <c r="B2429" t="str">
        <f t="shared" si="40"/>
        <v>Yankton</v>
      </c>
      <c r="C2429" t="s">
        <v>2438</v>
      </c>
      <c r="D2429">
        <v>22438</v>
      </c>
      <c r="E2429">
        <v>22438</v>
      </c>
      <c r="F2429">
        <v>22435</v>
      </c>
      <c r="G2429">
        <v>22497</v>
      </c>
      <c r="H2429">
        <v>22581</v>
      </c>
      <c r="I2429">
        <v>22640</v>
      </c>
      <c r="J2429">
        <v>22675</v>
      </c>
      <c r="K2429">
        <v>22684</v>
      </c>
      <c r="L2429">
        <v>22657</v>
      </c>
      <c r="M2429">
        <v>22699</v>
      </c>
      <c r="N2429">
        <v>22869</v>
      </c>
      <c r="O2429">
        <f>INDEX([1]Opioid_prescription_amounts!$C$2:$E$3144,MATCH(B2429,[1]Opioid_prescription_amounts!$C$2:$C$3144,0),2)</f>
        <v>673.1</v>
      </c>
      <c r="P2429">
        <f>INDEX([1]Opioid_prescription_amounts!$C$2:$E$3144,MATCH(B2429,[1]Opioid_prescription_amounts!$C$2:$C$3144,0),3)</f>
        <v>1029.7</v>
      </c>
      <c r="Q2429" t="s">
        <v>2438</v>
      </c>
    </row>
    <row r="2430" spans="2:17" x14ac:dyDescent="0.25">
      <c r="B2430" t="str">
        <f t="shared" si="40"/>
        <v>Ziebach</v>
      </c>
      <c r="C2430" t="s">
        <v>2439</v>
      </c>
      <c r="D2430">
        <v>2801</v>
      </c>
      <c r="E2430">
        <v>2801</v>
      </c>
      <c r="F2430">
        <v>2825</v>
      </c>
      <c r="G2430">
        <v>2839</v>
      </c>
      <c r="H2430">
        <v>2879</v>
      </c>
      <c r="I2430">
        <v>2853</v>
      </c>
      <c r="J2430">
        <v>2859</v>
      </c>
      <c r="K2430">
        <v>2838</v>
      </c>
      <c r="L2430">
        <v>2873</v>
      </c>
      <c r="M2430">
        <v>2754</v>
      </c>
      <c r="N2430">
        <v>2742</v>
      </c>
      <c r="O2430" t="str">
        <f>INDEX([1]Opioid_prescription_amounts!$C$2:$E$3144,MATCH(B2430,[1]Opioid_prescription_amounts!$C$2:$C$3144,0),2)</f>
        <v>N/A</v>
      </c>
      <c r="P2430" t="str">
        <f>INDEX([1]Opioid_prescription_amounts!$C$2:$E$3144,MATCH(B2430,[1]Opioid_prescription_amounts!$C$2:$C$3144,0),3)</f>
        <v>N/A</v>
      </c>
      <c r="Q2430" t="s">
        <v>2439</v>
      </c>
    </row>
    <row r="2431" spans="2:17" x14ac:dyDescent="0.25">
      <c r="B2431" t="str">
        <f t="shared" si="40"/>
        <v>Anderson</v>
      </c>
      <c r="C2431" t="s">
        <v>2440</v>
      </c>
      <c r="D2431">
        <v>75129</v>
      </c>
      <c r="E2431">
        <v>75089</v>
      </c>
      <c r="F2431">
        <v>75105</v>
      </c>
      <c r="G2431">
        <v>75170</v>
      </c>
      <c r="H2431">
        <v>75191</v>
      </c>
      <c r="I2431">
        <v>75268</v>
      </c>
      <c r="J2431">
        <v>75139</v>
      </c>
      <c r="K2431">
        <v>75485</v>
      </c>
      <c r="L2431">
        <v>75583</v>
      </c>
      <c r="M2431">
        <v>76187</v>
      </c>
      <c r="N2431">
        <v>76482</v>
      </c>
      <c r="O2431" t="str">
        <f>INDEX([1]Opioid_prescription_amounts!$C$2:$E$3144,MATCH(B2431,[1]Opioid_prescription_amounts!$C$2:$C$3144,0),2)</f>
        <v>N/A</v>
      </c>
      <c r="P2431">
        <f>INDEX([1]Opioid_prescription_amounts!$C$2:$E$3144,MATCH(B2431,[1]Opioid_prescription_amounts!$C$2:$C$3144,0),3)</f>
        <v>37.6</v>
      </c>
      <c r="Q2431" t="s">
        <v>2440</v>
      </c>
    </row>
    <row r="2432" spans="2:17" x14ac:dyDescent="0.25">
      <c r="B2432" t="str">
        <f t="shared" si="40"/>
        <v>Bedford</v>
      </c>
      <c r="C2432" t="s">
        <v>2441</v>
      </c>
      <c r="D2432">
        <v>45058</v>
      </c>
      <c r="E2432">
        <v>45057</v>
      </c>
      <c r="F2432">
        <v>45077</v>
      </c>
      <c r="G2432">
        <v>45240</v>
      </c>
      <c r="H2432">
        <v>45271</v>
      </c>
      <c r="I2432">
        <v>45613</v>
      </c>
      <c r="J2432">
        <v>46288</v>
      </c>
      <c r="K2432">
        <v>46922</v>
      </c>
      <c r="L2432">
        <v>47402</v>
      </c>
      <c r="M2432">
        <v>48138</v>
      </c>
      <c r="N2432">
        <v>49038</v>
      </c>
      <c r="O2432">
        <f>INDEX([1]Opioid_prescription_amounts!$C$2:$E$3144,MATCH(B2432,[1]Opioid_prescription_amounts!$C$2:$C$3144,0),2)</f>
        <v>776</v>
      </c>
      <c r="P2432">
        <f>INDEX([1]Opioid_prescription_amounts!$C$2:$E$3144,MATCH(B2432,[1]Opioid_prescription_amounts!$C$2:$C$3144,0),3)</f>
        <v>766.6</v>
      </c>
      <c r="Q2432" t="s">
        <v>2441</v>
      </c>
    </row>
    <row r="2433" spans="2:17" x14ac:dyDescent="0.25">
      <c r="B2433" t="str">
        <f t="shared" si="40"/>
        <v>Benton</v>
      </c>
      <c r="C2433" t="s">
        <v>2442</v>
      </c>
      <c r="D2433">
        <v>16489</v>
      </c>
      <c r="E2433">
        <v>16491</v>
      </c>
      <c r="F2433">
        <v>16511</v>
      </c>
      <c r="G2433">
        <v>16488</v>
      </c>
      <c r="H2433">
        <v>16414</v>
      </c>
      <c r="I2433">
        <v>16360</v>
      </c>
      <c r="J2433">
        <v>16173</v>
      </c>
      <c r="K2433">
        <v>16184</v>
      </c>
      <c r="L2433">
        <v>16058</v>
      </c>
      <c r="M2433">
        <v>15959</v>
      </c>
      <c r="N2433">
        <v>16184</v>
      </c>
      <c r="O2433">
        <f>INDEX([1]Opioid_prescription_amounts!$C$2:$E$3144,MATCH(B2433,[1]Opioid_prescription_amounts!$C$2:$C$3144,0),2)</f>
        <v>948.9</v>
      </c>
      <c r="P2433">
        <f>INDEX([1]Opioid_prescription_amounts!$C$2:$E$3144,MATCH(B2433,[1]Opioid_prescription_amounts!$C$2:$C$3144,0),3)</f>
        <v>879.3</v>
      </c>
      <c r="Q2433" t="s">
        <v>2442</v>
      </c>
    </row>
    <row r="2434" spans="2:17" x14ac:dyDescent="0.25">
      <c r="B2434" t="str">
        <f t="shared" si="40"/>
        <v>Bledsoe</v>
      </c>
      <c r="C2434" t="s">
        <v>2443</v>
      </c>
      <c r="D2434">
        <v>12876</v>
      </c>
      <c r="E2434">
        <v>12874</v>
      </c>
      <c r="F2434">
        <v>12884</v>
      </c>
      <c r="G2434">
        <v>12909</v>
      </c>
      <c r="H2434">
        <v>12853</v>
      </c>
      <c r="I2434">
        <v>13848</v>
      </c>
      <c r="J2434">
        <v>14419</v>
      </c>
      <c r="K2434">
        <v>14489</v>
      </c>
      <c r="L2434">
        <v>14615</v>
      </c>
      <c r="M2434">
        <v>14730</v>
      </c>
      <c r="N2434">
        <v>14755</v>
      </c>
      <c r="O2434">
        <f>INDEX([1]Opioid_prescription_amounts!$C$2:$E$3144,MATCH(B2434,[1]Opioid_prescription_amounts!$C$2:$C$3144,0),2)</f>
        <v>898</v>
      </c>
      <c r="P2434">
        <f>INDEX([1]Opioid_prescription_amounts!$C$2:$E$3144,MATCH(B2434,[1]Opioid_prescription_amounts!$C$2:$C$3144,0),3)</f>
        <v>798.1</v>
      </c>
      <c r="Q2434" t="s">
        <v>2443</v>
      </c>
    </row>
    <row r="2435" spans="2:17" x14ac:dyDescent="0.25">
      <c r="B2435" t="str">
        <f t="shared" si="40"/>
        <v>Blount</v>
      </c>
      <c r="C2435" t="s">
        <v>2444</v>
      </c>
      <c r="D2435">
        <v>123010</v>
      </c>
      <c r="E2435">
        <v>123098</v>
      </c>
      <c r="F2435">
        <v>123199</v>
      </c>
      <c r="G2435">
        <v>123659</v>
      </c>
      <c r="H2435">
        <v>123905</v>
      </c>
      <c r="I2435">
        <v>124865</v>
      </c>
      <c r="J2435">
        <v>125839</v>
      </c>
      <c r="K2435">
        <v>126869</v>
      </c>
      <c r="L2435">
        <v>128259</v>
      </c>
      <c r="M2435">
        <v>129900</v>
      </c>
      <c r="N2435">
        <v>131349</v>
      </c>
      <c r="O2435">
        <f>INDEX([1]Opioid_prescription_amounts!$C$2:$E$3144,MATCH(B2435,[1]Opioid_prescription_amounts!$C$2:$C$3144,0),2)</f>
        <v>453.5</v>
      </c>
      <c r="P2435">
        <f>INDEX([1]Opioid_prescription_amounts!$C$2:$E$3144,MATCH(B2435,[1]Opioid_prescription_amounts!$C$2:$C$3144,0),3)</f>
        <v>459</v>
      </c>
      <c r="Q2435" t="s">
        <v>2444</v>
      </c>
    </row>
    <row r="2436" spans="2:17" x14ac:dyDescent="0.25">
      <c r="B2436" t="str">
        <f t="shared" ref="B2436:B2499" si="41">LEFT(C2436,(FIND("County",C2436)-2))</f>
        <v>Bradley</v>
      </c>
      <c r="C2436" t="s">
        <v>2445</v>
      </c>
      <c r="D2436">
        <v>98963</v>
      </c>
      <c r="E2436">
        <v>98930</v>
      </c>
      <c r="F2436">
        <v>99086</v>
      </c>
      <c r="G2436">
        <v>99851</v>
      </c>
      <c r="H2436">
        <v>101072</v>
      </c>
      <c r="I2436">
        <v>101786</v>
      </c>
      <c r="J2436">
        <v>102795</v>
      </c>
      <c r="K2436">
        <v>103714</v>
      </c>
      <c r="L2436">
        <v>104233</v>
      </c>
      <c r="M2436">
        <v>105317</v>
      </c>
      <c r="N2436">
        <v>106727</v>
      </c>
      <c r="O2436">
        <f>INDEX([1]Opioid_prescription_amounts!$C$2:$E$3144,MATCH(B2436,[1]Opioid_prescription_amounts!$C$2:$C$3144,0),2)</f>
        <v>869.8</v>
      </c>
      <c r="P2436">
        <f>INDEX([1]Opioid_prescription_amounts!$C$2:$E$3144,MATCH(B2436,[1]Opioid_prescription_amounts!$C$2:$C$3144,0),3)</f>
        <v>633.29999999999995</v>
      </c>
      <c r="Q2436" t="s">
        <v>2445</v>
      </c>
    </row>
    <row r="2437" spans="2:17" x14ac:dyDescent="0.25">
      <c r="B2437" t="str">
        <f t="shared" si="41"/>
        <v>Campbell</v>
      </c>
      <c r="C2437" t="s">
        <v>2446</v>
      </c>
      <c r="D2437">
        <v>40716</v>
      </c>
      <c r="E2437">
        <v>40723</v>
      </c>
      <c r="F2437">
        <v>40735</v>
      </c>
      <c r="G2437">
        <v>40567</v>
      </c>
      <c r="H2437">
        <v>40478</v>
      </c>
      <c r="I2437">
        <v>40217</v>
      </c>
      <c r="J2437">
        <v>39891</v>
      </c>
      <c r="K2437">
        <v>39683</v>
      </c>
      <c r="L2437">
        <v>39652</v>
      </c>
      <c r="M2437">
        <v>39626</v>
      </c>
      <c r="N2437">
        <v>39583</v>
      </c>
      <c r="O2437">
        <f>INDEX([1]Opioid_prescription_amounts!$C$2:$E$3144,MATCH(B2437,[1]Opioid_prescription_amounts!$C$2:$C$3144,0),2)</f>
        <v>1083.0999999999999</v>
      </c>
      <c r="P2437">
        <f>INDEX([1]Opioid_prescription_amounts!$C$2:$E$3144,MATCH(B2437,[1]Opioid_prescription_amounts!$C$2:$C$3144,0),3)</f>
        <v>863</v>
      </c>
      <c r="Q2437" t="s">
        <v>2446</v>
      </c>
    </row>
    <row r="2438" spans="2:17" x14ac:dyDescent="0.25">
      <c r="B2438" t="str">
        <f t="shared" si="41"/>
        <v>Cannon</v>
      </c>
      <c r="C2438" t="s">
        <v>2447</v>
      </c>
      <c r="D2438">
        <v>13801</v>
      </c>
      <c r="E2438">
        <v>13813</v>
      </c>
      <c r="F2438">
        <v>13798</v>
      </c>
      <c r="G2438">
        <v>13724</v>
      </c>
      <c r="H2438">
        <v>13803</v>
      </c>
      <c r="I2438">
        <v>13705</v>
      </c>
      <c r="J2438">
        <v>13612</v>
      </c>
      <c r="K2438">
        <v>13743</v>
      </c>
      <c r="L2438">
        <v>13897</v>
      </c>
      <c r="M2438">
        <v>14168</v>
      </c>
      <c r="N2438">
        <v>14462</v>
      </c>
      <c r="O2438">
        <f>INDEX([1]Opioid_prescription_amounts!$C$2:$E$3144,MATCH(B2438,[1]Opioid_prescription_amounts!$C$2:$C$3144,0),2)</f>
        <v>861.9</v>
      </c>
      <c r="P2438">
        <f>INDEX([1]Opioid_prescription_amounts!$C$2:$E$3144,MATCH(B2438,[1]Opioid_prescription_amounts!$C$2:$C$3144,0),3)</f>
        <v>1127.4000000000001</v>
      </c>
      <c r="Q2438" t="s">
        <v>2447</v>
      </c>
    </row>
    <row r="2439" spans="2:17" x14ac:dyDescent="0.25">
      <c r="B2439" t="str">
        <f t="shared" si="41"/>
        <v>Carroll</v>
      </c>
      <c r="C2439" t="s">
        <v>2448</v>
      </c>
      <c r="D2439">
        <v>28522</v>
      </c>
      <c r="E2439">
        <v>28486</v>
      </c>
      <c r="F2439">
        <v>28454</v>
      </c>
      <c r="G2439">
        <v>28536</v>
      </c>
      <c r="H2439">
        <v>28661</v>
      </c>
      <c r="I2439">
        <v>28600</v>
      </c>
      <c r="J2439">
        <v>28370</v>
      </c>
      <c r="K2439">
        <v>27968</v>
      </c>
      <c r="L2439">
        <v>27899</v>
      </c>
      <c r="M2439">
        <v>27833</v>
      </c>
      <c r="N2439">
        <v>28020</v>
      </c>
      <c r="O2439">
        <f>INDEX([1]Opioid_prescription_amounts!$C$2:$E$3144,MATCH(B2439,[1]Opioid_prescription_amounts!$C$2:$C$3144,0),2)</f>
        <v>625.5</v>
      </c>
      <c r="P2439">
        <f>INDEX([1]Opioid_prescription_amounts!$C$2:$E$3144,MATCH(B2439,[1]Opioid_prescription_amounts!$C$2:$C$3144,0),3)</f>
        <v>667</v>
      </c>
      <c r="Q2439" t="s">
        <v>2448</v>
      </c>
    </row>
    <row r="2440" spans="2:17" x14ac:dyDescent="0.25">
      <c r="B2440" t="str">
        <f t="shared" si="41"/>
        <v>Carter</v>
      </c>
      <c r="C2440" t="s">
        <v>2449</v>
      </c>
      <c r="D2440">
        <v>57424</v>
      </c>
      <c r="E2440">
        <v>57388</v>
      </c>
      <c r="F2440">
        <v>57348</v>
      </c>
      <c r="G2440">
        <v>57369</v>
      </c>
      <c r="H2440">
        <v>57268</v>
      </c>
      <c r="I2440">
        <v>56930</v>
      </c>
      <c r="J2440">
        <v>56282</v>
      </c>
      <c r="K2440">
        <v>56374</v>
      </c>
      <c r="L2440">
        <v>56473</v>
      </c>
      <c r="M2440">
        <v>56476</v>
      </c>
      <c r="N2440">
        <v>56351</v>
      </c>
      <c r="O2440">
        <f>INDEX([1]Opioid_prescription_amounts!$C$2:$E$3144,MATCH(B2440,[1]Opioid_prescription_amounts!$C$2:$C$3144,0),2)</f>
        <v>2277.6</v>
      </c>
      <c r="P2440">
        <f>INDEX([1]Opioid_prescription_amounts!$C$2:$E$3144,MATCH(B2440,[1]Opioid_prescription_amounts!$C$2:$C$3144,0),3)</f>
        <v>667.4</v>
      </c>
      <c r="Q2440" t="s">
        <v>2449</v>
      </c>
    </row>
    <row r="2441" spans="2:17" x14ac:dyDescent="0.25">
      <c r="B2441" t="str">
        <f t="shared" si="41"/>
        <v>Cheatham</v>
      </c>
      <c r="C2441" t="s">
        <v>2450</v>
      </c>
      <c r="D2441">
        <v>39105</v>
      </c>
      <c r="E2441">
        <v>39106</v>
      </c>
      <c r="F2441">
        <v>39126</v>
      </c>
      <c r="G2441">
        <v>38978</v>
      </c>
      <c r="H2441">
        <v>39225</v>
      </c>
      <c r="I2441">
        <v>39340</v>
      </c>
      <c r="J2441">
        <v>39611</v>
      </c>
      <c r="K2441">
        <v>39573</v>
      </c>
      <c r="L2441">
        <v>39735</v>
      </c>
      <c r="M2441">
        <v>40285</v>
      </c>
      <c r="N2441">
        <v>40439</v>
      </c>
      <c r="O2441">
        <f>INDEX([1]Opioid_prescription_amounts!$C$2:$E$3144,MATCH(B2441,[1]Opioid_prescription_amounts!$C$2:$C$3144,0),2)</f>
        <v>867.8</v>
      </c>
      <c r="P2441">
        <f>INDEX([1]Opioid_prescription_amounts!$C$2:$E$3144,MATCH(B2441,[1]Opioid_prescription_amounts!$C$2:$C$3144,0),3)</f>
        <v>1045</v>
      </c>
      <c r="Q2441" t="s">
        <v>2450</v>
      </c>
    </row>
    <row r="2442" spans="2:17" x14ac:dyDescent="0.25">
      <c r="B2442" t="str">
        <f t="shared" si="41"/>
        <v>Chester</v>
      </c>
      <c r="C2442" t="s">
        <v>2451</v>
      </c>
      <c r="D2442">
        <v>17131</v>
      </c>
      <c r="E2442">
        <v>17145</v>
      </c>
      <c r="F2442">
        <v>17195</v>
      </c>
      <c r="G2442">
        <v>17128</v>
      </c>
      <c r="H2442">
        <v>17054</v>
      </c>
      <c r="I2442">
        <v>17083</v>
      </c>
      <c r="J2442">
        <v>17112</v>
      </c>
      <c r="K2442">
        <v>17106</v>
      </c>
      <c r="L2442">
        <v>17122</v>
      </c>
      <c r="M2442">
        <v>17135</v>
      </c>
      <c r="N2442">
        <v>17276</v>
      </c>
      <c r="O2442">
        <f>INDEX([1]Opioid_prescription_amounts!$C$2:$E$3144,MATCH(B2442,[1]Opioid_prescription_amounts!$C$2:$C$3144,0),2)</f>
        <v>583.4</v>
      </c>
      <c r="P2442">
        <f>INDEX([1]Opioid_prescription_amounts!$C$2:$E$3144,MATCH(B2442,[1]Opioid_prescription_amounts!$C$2:$C$3144,0),3)</f>
        <v>582.79999999999995</v>
      </c>
      <c r="Q2442" t="s">
        <v>2451</v>
      </c>
    </row>
    <row r="2443" spans="2:17" x14ac:dyDescent="0.25">
      <c r="B2443" t="str">
        <f t="shared" si="41"/>
        <v>Claiborne</v>
      </c>
      <c r="C2443" t="s">
        <v>2452</v>
      </c>
      <c r="D2443">
        <v>32213</v>
      </c>
      <c r="E2443">
        <v>32212</v>
      </c>
      <c r="F2443">
        <v>32215</v>
      </c>
      <c r="G2443">
        <v>32088</v>
      </c>
      <c r="H2443">
        <v>31748</v>
      </c>
      <c r="I2443">
        <v>31617</v>
      </c>
      <c r="J2443">
        <v>31541</v>
      </c>
      <c r="K2443">
        <v>31535</v>
      </c>
      <c r="L2443">
        <v>31597</v>
      </c>
      <c r="M2443">
        <v>31635</v>
      </c>
      <c r="N2443">
        <v>31756</v>
      </c>
      <c r="O2443" t="str">
        <f>INDEX([1]Opioid_prescription_amounts!$C$2:$E$3144,MATCH(B2443,[1]Opioid_prescription_amounts!$C$2:$C$3144,0),2)</f>
        <v>N/A</v>
      </c>
      <c r="P2443">
        <f>INDEX([1]Opioid_prescription_amounts!$C$2:$E$3144,MATCH(B2443,[1]Opioid_prescription_amounts!$C$2:$C$3144,0),3)</f>
        <v>618.5</v>
      </c>
      <c r="Q2443" t="s">
        <v>2452</v>
      </c>
    </row>
    <row r="2444" spans="2:17" x14ac:dyDescent="0.25">
      <c r="B2444" t="str">
        <f t="shared" si="41"/>
        <v>Clay</v>
      </c>
      <c r="C2444" t="s">
        <v>2453</v>
      </c>
      <c r="D2444">
        <v>7861</v>
      </c>
      <c r="E2444">
        <v>7858</v>
      </c>
      <c r="F2444">
        <v>7849</v>
      </c>
      <c r="G2444">
        <v>7765</v>
      </c>
      <c r="H2444">
        <v>7724</v>
      </c>
      <c r="I2444">
        <v>7710</v>
      </c>
      <c r="J2444">
        <v>7645</v>
      </c>
      <c r="K2444">
        <v>7691</v>
      </c>
      <c r="L2444">
        <v>7684</v>
      </c>
      <c r="M2444">
        <v>7691</v>
      </c>
      <c r="N2444">
        <v>7717</v>
      </c>
      <c r="O2444">
        <f>INDEX([1]Opioid_prescription_amounts!$C$2:$E$3144,MATCH(B2444,[1]Opioid_prescription_amounts!$C$2:$C$3144,0),2)</f>
        <v>1196.0999999999999</v>
      </c>
      <c r="P2444">
        <f>INDEX([1]Opioid_prescription_amounts!$C$2:$E$3144,MATCH(B2444,[1]Opioid_prescription_amounts!$C$2:$C$3144,0),3)</f>
        <v>1223.5</v>
      </c>
      <c r="Q2444" t="s">
        <v>2453</v>
      </c>
    </row>
    <row r="2445" spans="2:17" x14ac:dyDescent="0.25">
      <c r="B2445" t="str">
        <f t="shared" si="41"/>
        <v>Cocke</v>
      </c>
      <c r="C2445" t="s">
        <v>2454</v>
      </c>
      <c r="D2445">
        <v>35662</v>
      </c>
      <c r="E2445">
        <v>35642</v>
      </c>
      <c r="F2445">
        <v>35639</v>
      </c>
      <c r="G2445">
        <v>35403</v>
      </c>
      <c r="H2445">
        <v>35455</v>
      </c>
      <c r="I2445">
        <v>35327</v>
      </c>
      <c r="J2445">
        <v>35205</v>
      </c>
      <c r="K2445">
        <v>35068</v>
      </c>
      <c r="L2445">
        <v>35150</v>
      </c>
      <c r="M2445">
        <v>35481</v>
      </c>
      <c r="N2445">
        <v>35774</v>
      </c>
      <c r="O2445">
        <f>INDEX([1]Opioid_prescription_amounts!$C$2:$E$3144,MATCH(B2445,[1]Opioid_prescription_amounts!$C$2:$C$3144,0),2)</f>
        <v>2546.6999999999998</v>
      </c>
      <c r="P2445">
        <f>INDEX([1]Opioid_prescription_amounts!$C$2:$E$3144,MATCH(B2445,[1]Opioid_prescription_amounts!$C$2:$C$3144,0),3)</f>
        <v>2349</v>
      </c>
      <c r="Q2445" t="s">
        <v>2454</v>
      </c>
    </row>
    <row r="2446" spans="2:17" x14ac:dyDescent="0.25">
      <c r="B2446" t="str">
        <f t="shared" si="41"/>
        <v>Coffee</v>
      </c>
      <c r="C2446" t="s">
        <v>2455</v>
      </c>
      <c r="D2446">
        <v>52796</v>
      </c>
      <c r="E2446">
        <v>52803</v>
      </c>
      <c r="F2446">
        <v>52772</v>
      </c>
      <c r="G2446">
        <v>52916</v>
      </c>
      <c r="H2446">
        <v>53149</v>
      </c>
      <c r="I2446">
        <v>53299</v>
      </c>
      <c r="J2446">
        <v>53522</v>
      </c>
      <c r="K2446">
        <v>54092</v>
      </c>
      <c r="L2446">
        <v>54399</v>
      </c>
      <c r="M2446">
        <v>54941</v>
      </c>
      <c r="N2446">
        <v>55700</v>
      </c>
      <c r="O2446">
        <f>INDEX([1]Opioid_prescription_amounts!$C$2:$E$3144,MATCH(B2446,[1]Opioid_prescription_amounts!$C$2:$C$3144,0),2)</f>
        <v>838.3</v>
      </c>
      <c r="P2446">
        <f>INDEX([1]Opioid_prescription_amounts!$C$2:$E$3144,MATCH(B2446,[1]Opioid_prescription_amounts!$C$2:$C$3144,0),3)</f>
        <v>912</v>
      </c>
      <c r="Q2446" t="s">
        <v>2455</v>
      </c>
    </row>
    <row r="2447" spans="2:17" x14ac:dyDescent="0.25">
      <c r="B2447" t="str">
        <f t="shared" si="41"/>
        <v>Crockett</v>
      </c>
      <c r="C2447" t="s">
        <v>2456</v>
      </c>
      <c r="D2447">
        <v>14586</v>
      </c>
      <c r="E2447">
        <v>14576</v>
      </c>
      <c r="F2447">
        <v>14588</v>
      </c>
      <c r="G2447">
        <v>14557</v>
      </c>
      <c r="H2447">
        <v>14608</v>
      </c>
      <c r="I2447">
        <v>14609</v>
      </c>
      <c r="J2447">
        <v>14653</v>
      </c>
      <c r="K2447">
        <v>14592</v>
      </c>
      <c r="L2447">
        <v>14458</v>
      </c>
      <c r="M2447">
        <v>14465</v>
      </c>
      <c r="N2447">
        <v>14328</v>
      </c>
      <c r="O2447">
        <f>INDEX([1]Opioid_prescription_amounts!$C$2:$E$3144,MATCH(B2447,[1]Opioid_prescription_amounts!$C$2:$C$3144,0),2)</f>
        <v>583.1</v>
      </c>
      <c r="P2447">
        <f>INDEX([1]Opioid_prescription_amounts!$C$2:$E$3144,MATCH(B2447,[1]Opioid_prescription_amounts!$C$2:$C$3144,0),3)</f>
        <v>887.3</v>
      </c>
      <c r="Q2447" t="s">
        <v>2456</v>
      </c>
    </row>
    <row r="2448" spans="2:17" x14ac:dyDescent="0.25">
      <c r="B2448" t="str">
        <f t="shared" si="41"/>
        <v>Cumberland</v>
      </c>
      <c r="C2448" t="s">
        <v>2457</v>
      </c>
      <c r="D2448">
        <v>56053</v>
      </c>
      <c r="E2448">
        <v>56062</v>
      </c>
      <c r="F2448">
        <v>56197</v>
      </c>
      <c r="G2448">
        <v>56529</v>
      </c>
      <c r="H2448">
        <v>56900</v>
      </c>
      <c r="I2448">
        <v>57341</v>
      </c>
      <c r="J2448">
        <v>57851</v>
      </c>
      <c r="K2448">
        <v>58137</v>
      </c>
      <c r="L2448">
        <v>58506</v>
      </c>
      <c r="M2448">
        <v>59005</v>
      </c>
      <c r="N2448">
        <v>59673</v>
      </c>
      <c r="O2448" t="str">
        <f>INDEX([1]Opioid_prescription_amounts!$C$2:$E$3144,MATCH(B2448,[1]Opioid_prescription_amounts!$C$2:$C$3144,0),2)</f>
        <v>N/A</v>
      </c>
      <c r="P2448">
        <f>INDEX([1]Opioid_prescription_amounts!$C$2:$E$3144,MATCH(B2448,[1]Opioid_prescription_amounts!$C$2:$C$3144,0),3)</f>
        <v>9.6</v>
      </c>
      <c r="Q2448" t="s">
        <v>2457</v>
      </c>
    </row>
    <row r="2449" spans="2:17" x14ac:dyDescent="0.25">
      <c r="B2449" t="str">
        <f t="shared" si="41"/>
        <v>Davidson</v>
      </c>
      <c r="C2449" t="s">
        <v>2458</v>
      </c>
      <c r="D2449">
        <v>626681</v>
      </c>
      <c r="E2449">
        <v>626560</v>
      </c>
      <c r="F2449">
        <v>627753</v>
      </c>
      <c r="G2449">
        <v>635827</v>
      </c>
      <c r="H2449">
        <v>649402</v>
      </c>
      <c r="I2449">
        <v>660456</v>
      </c>
      <c r="J2449">
        <v>670180</v>
      </c>
      <c r="K2449">
        <v>680884</v>
      </c>
      <c r="L2449">
        <v>687430</v>
      </c>
      <c r="M2449">
        <v>689006</v>
      </c>
      <c r="N2449">
        <v>692587</v>
      </c>
      <c r="O2449">
        <f>INDEX([1]Opioid_prescription_amounts!$C$2:$E$3144,MATCH(B2449,[1]Opioid_prescription_amounts!$C$2:$C$3144,0),2)</f>
        <v>871.8</v>
      </c>
      <c r="P2449">
        <f>INDEX([1]Opioid_prescription_amounts!$C$2:$E$3144,MATCH(B2449,[1]Opioid_prescription_amounts!$C$2:$C$3144,0),3)</f>
        <v>674.8</v>
      </c>
      <c r="Q2449" t="s">
        <v>2458</v>
      </c>
    </row>
    <row r="2450" spans="2:17" x14ac:dyDescent="0.25">
      <c r="B2450" t="str">
        <f t="shared" si="41"/>
        <v>Decatur</v>
      </c>
      <c r="C2450" t="s">
        <v>2459</v>
      </c>
      <c r="D2450">
        <v>11757</v>
      </c>
      <c r="E2450">
        <v>11750</v>
      </c>
      <c r="F2450">
        <v>11717</v>
      </c>
      <c r="G2450">
        <v>11684</v>
      </c>
      <c r="H2450">
        <v>11636</v>
      </c>
      <c r="I2450">
        <v>11672</v>
      </c>
      <c r="J2450">
        <v>11683</v>
      </c>
      <c r="K2450">
        <v>11595</v>
      </c>
      <c r="L2450">
        <v>11707</v>
      </c>
      <c r="M2450">
        <v>11725</v>
      </c>
      <c r="N2450">
        <v>11706</v>
      </c>
      <c r="O2450">
        <f>INDEX([1]Opioid_prescription_amounts!$C$2:$E$3144,MATCH(B2450,[1]Opioid_prescription_amounts!$C$2:$C$3144,0),2)</f>
        <v>927.5</v>
      </c>
      <c r="P2450">
        <f>INDEX([1]Opioid_prescription_amounts!$C$2:$E$3144,MATCH(B2450,[1]Opioid_prescription_amounts!$C$2:$C$3144,0),3)</f>
        <v>893</v>
      </c>
      <c r="Q2450" t="s">
        <v>2459</v>
      </c>
    </row>
    <row r="2451" spans="2:17" x14ac:dyDescent="0.25">
      <c r="B2451" t="str">
        <f t="shared" si="41"/>
        <v>DeKalb</v>
      </c>
      <c r="C2451" t="s">
        <v>2460</v>
      </c>
      <c r="D2451">
        <v>18723</v>
      </c>
      <c r="E2451">
        <v>18717</v>
      </c>
      <c r="F2451">
        <v>18690</v>
      </c>
      <c r="G2451">
        <v>18767</v>
      </c>
      <c r="H2451">
        <v>18865</v>
      </c>
      <c r="I2451">
        <v>19147</v>
      </c>
      <c r="J2451">
        <v>19251</v>
      </c>
      <c r="K2451">
        <v>19308</v>
      </c>
      <c r="L2451">
        <v>19460</v>
      </c>
      <c r="M2451">
        <v>19846</v>
      </c>
      <c r="N2451">
        <v>20138</v>
      </c>
      <c r="O2451">
        <f>INDEX([1]Opioid_prescription_amounts!$C$2:$E$3144,MATCH(B2451,[1]Opioid_prescription_amounts!$C$2:$C$3144,0),2)</f>
        <v>333.2</v>
      </c>
      <c r="P2451">
        <f>INDEX([1]Opioid_prescription_amounts!$C$2:$E$3144,MATCH(B2451,[1]Opioid_prescription_amounts!$C$2:$C$3144,0),3)</f>
        <v>291.7</v>
      </c>
      <c r="Q2451" t="s">
        <v>2460</v>
      </c>
    </row>
    <row r="2452" spans="2:17" x14ac:dyDescent="0.25">
      <c r="B2452" t="str">
        <f t="shared" si="41"/>
        <v>Dickson</v>
      </c>
      <c r="C2452" t="s">
        <v>2461</v>
      </c>
      <c r="D2452">
        <v>49666</v>
      </c>
      <c r="E2452">
        <v>49650</v>
      </c>
      <c r="F2452">
        <v>49685</v>
      </c>
      <c r="G2452">
        <v>49921</v>
      </c>
      <c r="H2452">
        <v>50111</v>
      </c>
      <c r="I2452">
        <v>50132</v>
      </c>
      <c r="J2452">
        <v>50473</v>
      </c>
      <c r="K2452">
        <v>51327</v>
      </c>
      <c r="L2452">
        <v>51908</v>
      </c>
      <c r="M2452">
        <v>52785</v>
      </c>
      <c r="N2452">
        <v>53446</v>
      </c>
      <c r="O2452">
        <f>INDEX([1]Opioid_prescription_amounts!$C$2:$E$3144,MATCH(B2452,[1]Opioid_prescription_amounts!$C$2:$C$3144,0),2)</f>
        <v>1583.2</v>
      </c>
      <c r="P2452">
        <f>INDEX([1]Opioid_prescription_amounts!$C$2:$E$3144,MATCH(B2452,[1]Opioid_prescription_amounts!$C$2:$C$3144,0),3)</f>
        <v>1451.1</v>
      </c>
      <c r="Q2452" t="s">
        <v>2461</v>
      </c>
    </row>
    <row r="2453" spans="2:17" x14ac:dyDescent="0.25">
      <c r="B2453" t="str">
        <f t="shared" si="41"/>
        <v>Dyer</v>
      </c>
      <c r="C2453" t="s">
        <v>2462</v>
      </c>
      <c r="D2453">
        <v>38335</v>
      </c>
      <c r="E2453">
        <v>38330</v>
      </c>
      <c r="F2453">
        <v>38316</v>
      </c>
      <c r="G2453">
        <v>38110</v>
      </c>
      <c r="H2453">
        <v>38181</v>
      </c>
      <c r="I2453">
        <v>38090</v>
      </c>
      <c r="J2453">
        <v>37811</v>
      </c>
      <c r="K2453">
        <v>37775</v>
      </c>
      <c r="L2453">
        <v>37570</v>
      </c>
      <c r="M2453">
        <v>37403</v>
      </c>
      <c r="N2453">
        <v>37320</v>
      </c>
      <c r="O2453">
        <f>INDEX([1]Opioid_prescription_amounts!$C$2:$E$3144,MATCH(B2453,[1]Opioid_prescription_amounts!$C$2:$C$3144,0),2)</f>
        <v>1727</v>
      </c>
      <c r="P2453">
        <f>INDEX([1]Opioid_prescription_amounts!$C$2:$E$3144,MATCH(B2453,[1]Opioid_prescription_amounts!$C$2:$C$3144,0),3)</f>
        <v>1527.8</v>
      </c>
      <c r="Q2453" t="s">
        <v>2462</v>
      </c>
    </row>
    <row r="2454" spans="2:17" x14ac:dyDescent="0.25">
      <c r="B2454" t="str">
        <f t="shared" si="41"/>
        <v>Fayette</v>
      </c>
      <c r="C2454" t="s">
        <v>2463</v>
      </c>
      <c r="D2454">
        <v>38413</v>
      </c>
      <c r="E2454">
        <v>38439</v>
      </c>
      <c r="F2454">
        <v>38428</v>
      </c>
      <c r="G2454">
        <v>38568</v>
      </c>
      <c r="H2454">
        <v>38673</v>
      </c>
      <c r="I2454">
        <v>38827</v>
      </c>
      <c r="J2454">
        <v>39040</v>
      </c>
      <c r="K2454">
        <v>39231</v>
      </c>
      <c r="L2454">
        <v>39615</v>
      </c>
      <c r="M2454">
        <v>40065</v>
      </c>
      <c r="N2454">
        <v>40507</v>
      </c>
      <c r="O2454">
        <f>INDEX([1]Opioid_prescription_amounts!$C$2:$E$3144,MATCH(B2454,[1]Opioid_prescription_amounts!$C$2:$C$3144,0),2)</f>
        <v>374.5</v>
      </c>
      <c r="P2454">
        <f>INDEX([1]Opioid_prescription_amounts!$C$2:$E$3144,MATCH(B2454,[1]Opioid_prescription_amounts!$C$2:$C$3144,0),3)</f>
        <v>1387.4</v>
      </c>
      <c r="Q2454" t="s">
        <v>2463</v>
      </c>
    </row>
    <row r="2455" spans="2:17" x14ac:dyDescent="0.25">
      <c r="B2455" t="str">
        <f t="shared" si="41"/>
        <v>Fentress</v>
      </c>
      <c r="C2455" t="s">
        <v>2464</v>
      </c>
      <c r="D2455">
        <v>17959</v>
      </c>
      <c r="E2455">
        <v>17960</v>
      </c>
      <c r="F2455">
        <v>17920</v>
      </c>
      <c r="G2455">
        <v>17994</v>
      </c>
      <c r="H2455">
        <v>17887</v>
      </c>
      <c r="I2455">
        <v>17910</v>
      </c>
      <c r="J2455">
        <v>17838</v>
      </c>
      <c r="K2455">
        <v>17859</v>
      </c>
      <c r="L2455">
        <v>17938</v>
      </c>
      <c r="M2455">
        <v>18120</v>
      </c>
      <c r="N2455">
        <v>18217</v>
      </c>
      <c r="O2455">
        <f>INDEX([1]Opioid_prescription_amounts!$C$2:$E$3144,MATCH(B2455,[1]Opioid_prescription_amounts!$C$2:$C$3144,0),2)</f>
        <v>2868.5</v>
      </c>
      <c r="P2455">
        <f>INDEX([1]Opioid_prescription_amounts!$C$2:$E$3144,MATCH(B2455,[1]Opioid_prescription_amounts!$C$2:$C$3144,0),3)</f>
        <v>2258.5</v>
      </c>
      <c r="Q2455" t="s">
        <v>2464</v>
      </c>
    </row>
    <row r="2456" spans="2:17" x14ac:dyDescent="0.25">
      <c r="B2456" t="str">
        <f t="shared" si="41"/>
        <v>Franklin</v>
      </c>
      <c r="C2456" t="s">
        <v>2465</v>
      </c>
      <c r="D2456">
        <v>41052</v>
      </c>
      <c r="E2456">
        <v>41064</v>
      </c>
      <c r="F2456">
        <v>40960</v>
      </c>
      <c r="G2456">
        <v>40819</v>
      </c>
      <c r="H2456">
        <v>40673</v>
      </c>
      <c r="I2456">
        <v>41185</v>
      </c>
      <c r="J2456">
        <v>41272</v>
      </c>
      <c r="K2456">
        <v>41320</v>
      </c>
      <c r="L2456">
        <v>41493</v>
      </c>
      <c r="M2456">
        <v>41584</v>
      </c>
      <c r="N2456">
        <v>41890</v>
      </c>
      <c r="O2456">
        <f>INDEX([1]Opioid_prescription_amounts!$C$2:$E$3144,MATCH(B2456,[1]Opioid_prescription_amounts!$C$2:$C$3144,0),2)</f>
        <v>1536.5</v>
      </c>
      <c r="P2456">
        <f>INDEX([1]Opioid_prescription_amounts!$C$2:$E$3144,MATCH(B2456,[1]Opioid_prescription_amounts!$C$2:$C$3144,0),3)</f>
        <v>1934.2</v>
      </c>
      <c r="Q2456" t="s">
        <v>2465</v>
      </c>
    </row>
    <row r="2457" spans="2:17" x14ac:dyDescent="0.25">
      <c r="B2457" t="str">
        <f t="shared" si="41"/>
        <v>Gibson</v>
      </c>
      <c r="C2457" t="s">
        <v>2466</v>
      </c>
      <c r="D2457">
        <v>49683</v>
      </c>
      <c r="E2457">
        <v>49687</v>
      </c>
      <c r="F2457">
        <v>49730</v>
      </c>
      <c r="G2457">
        <v>49828</v>
      </c>
      <c r="H2457">
        <v>49624</v>
      </c>
      <c r="I2457">
        <v>49332</v>
      </c>
      <c r="J2457">
        <v>49375</v>
      </c>
      <c r="K2457">
        <v>49215</v>
      </c>
      <c r="L2457">
        <v>49123</v>
      </c>
      <c r="M2457">
        <v>49118</v>
      </c>
      <c r="N2457">
        <v>49045</v>
      </c>
      <c r="O2457">
        <f>INDEX([1]Opioid_prescription_amounts!$C$2:$E$3144,MATCH(B2457,[1]Opioid_prescription_amounts!$C$2:$C$3144,0),2)</f>
        <v>854.9</v>
      </c>
      <c r="P2457">
        <f>INDEX([1]Opioid_prescription_amounts!$C$2:$E$3144,MATCH(B2457,[1]Opioid_prescription_amounts!$C$2:$C$3144,0),3)</f>
        <v>781.4</v>
      </c>
      <c r="Q2457" t="s">
        <v>2466</v>
      </c>
    </row>
    <row r="2458" spans="2:17" x14ac:dyDescent="0.25">
      <c r="B2458" t="str">
        <f t="shared" si="41"/>
        <v>Giles</v>
      </c>
      <c r="C2458" t="s">
        <v>2467</v>
      </c>
      <c r="D2458">
        <v>29485</v>
      </c>
      <c r="E2458">
        <v>29483</v>
      </c>
      <c r="F2458">
        <v>29413</v>
      </c>
      <c r="G2458">
        <v>29322</v>
      </c>
      <c r="H2458">
        <v>28964</v>
      </c>
      <c r="I2458">
        <v>28807</v>
      </c>
      <c r="J2458">
        <v>28824</v>
      </c>
      <c r="K2458">
        <v>28967</v>
      </c>
      <c r="L2458">
        <v>29156</v>
      </c>
      <c r="M2458">
        <v>29385</v>
      </c>
      <c r="N2458">
        <v>29503</v>
      </c>
      <c r="O2458">
        <f>INDEX([1]Opioid_prescription_amounts!$C$2:$E$3144,MATCH(B2458,[1]Opioid_prescription_amounts!$C$2:$C$3144,0),2)</f>
        <v>752</v>
      </c>
      <c r="P2458">
        <f>INDEX([1]Opioid_prescription_amounts!$C$2:$E$3144,MATCH(B2458,[1]Opioid_prescription_amounts!$C$2:$C$3144,0),3)</f>
        <v>1347.6</v>
      </c>
      <c r="Q2458" t="s">
        <v>2467</v>
      </c>
    </row>
    <row r="2459" spans="2:17" x14ac:dyDescent="0.25">
      <c r="B2459" t="str">
        <f t="shared" si="41"/>
        <v>Grainger</v>
      </c>
      <c r="C2459" t="s">
        <v>2468</v>
      </c>
      <c r="D2459">
        <v>22657</v>
      </c>
      <c r="E2459">
        <v>22656</v>
      </c>
      <c r="F2459">
        <v>22721</v>
      </c>
      <c r="G2459">
        <v>22750</v>
      </c>
      <c r="H2459">
        <v>22688</v>
      </c>
      <c r="I2459">
        <v>22739</v>
      </c>
      <c r="J2459">
        <v>22861</v>
      </c>
      <c r="K2459">
        <v>22844</v>
      </c>
      <c r="L2459">
        <v>23089</v>
      </c>
      <c r="M2459">
        <v>23124</v>
      </c>
      <c r="N2459">
        <v>23145</v>
      </c>
      <c r="O2459">
        <f>INDEX([1]Opioid_prescription_amounts!$C$2:$E$3144,MATCH(B2459,[1]Opioid_prescription_amounts!$C$2:$C$3144,0),2)</f>
        <v>1847.7</v>
      </c>
      <c r="P2459">
        <f>INDEX([1]Opioid_prescription_amounts!$C$2:$E$3144,MATCH(B2459,[1]Opioid_prescription_amounts!$C$2:$C$3144,0),3)</f>
        <v>1581.5</v>
      </c>
      <c r="Q2459" t="s">
        <v>2468</v>
      </c>
    </row>
    <row r="2460" spans="2:17" x14ac:dyDescent="0.25">
      <c r="B2460" t="str">
        <f t="shared" si="41"/>
        <v>Greene</v>
      </c>
      <c r="C2460" t="s">
        <v>2469</v>
      </c>
      <c r="D2460">
        <v>68831</v>
      </c>
      <c r="E2460">
        <v>68825</v>
      </c>
      <c r="F2460">
        <v>68833</v>
      </c>
      <c r="G2460">
        <v>69097</v>
      </c>
      <c r="H2460">
        <v>68698</v>
      </c>
      <c r="I2460">
        <v>68330</v>
      </c>
      <c r="J2460">
        <v>68467</v>
      </c>
      <c r="K2460">
        <v>68521</v>
      </c>
      <c r="L2460">
        <v>68511</v>
      </c>
      <c r="M2460">
        <v>68759</v>
      </c>
      <c r="N2460">
        <v>69087</v>
      </c>
      <c r="O2460">
        <f>INDEX([1]Opioid_prescription_amounts!$C$2:$E$3144,MATCH(B2460,[1]Opioid_prescription_amounts!$C$2:$C$3144,0),2)</f>
        <v>175</v>
      </c>
      <c r="P2460">
        <f>INDEX([1]Opioid_prescription_amounts!$C$2:$E$3144,MATCH(B2460,[1]Opioid_prescription_amounts!$C$2:$C$3144,0),3)</f>
        <v>309.3</v>
      </c>
      <c r="Q2460" t="s">
        <v>2469</v>
      </c>
    </row>
    <row r="2461" spans="2:17" x14ac:dyDescent="0.25">
      <c r="B2461" t="str">
        <f t="shared" si="41"/>
        <v>Grundy</v>
      </c>
      <c r="C2461" t="s">
        <v>2470</v>
      </c>
      <c r="D2461">
        <v>13703</v>
      </c>
      <c r="E2461">
        <v>13726</v>
      </c>
      <c r="F2461">
        <v>13725</v>
      </c>
      <c r="G2461">
        <v>13587</v>
      </c>
      <c r="H2461">
        <v>13591</v>
      </c>
      <c r="I2461">
        <v>13448</v>
      </c>
      <c r="J2461">
        <v>13374</v>
      </c>
      <c r="K2461">
        <v>13335</v>
      </c>
      <c r="L2461">
        <v>13264</v>
      </c>
      <c r="M2461">
        <v>13334</v>
      </c>
      <c r="N2461">
        <v>13346</v>
      </c>
      <c r="O2461">
        <f>INDEX([1]Opioid_prescription_amounts!$C$2:$E$3144,MATCH(B2461,[1]Opioid_prescription_amounts!$C$2:$C$3144,0),2)</f>
        <v>47.2</v>
      </c>
      <c r="P2461">
        <f>INDEX([1]Opioid_prescription_amounts!$C$2:$E$3144,MATCH(B2461,[1]Opioid_prescription_amounts!$C$2:$C$3144,0),3)</f>
        <v>141.30000000000001</v>
      </c>
      <c r="Q2461" t="s">
        <v>2470</v>
      </c>
    </row>
    <row r="2462" spans="2:17" x14ac:dyDescent="0.25">
      <c r="B2462" t="str">
        <f t="shared" si="41"/>
        <v>Hamblen</v>
      </c>
      <c r="C2462" t="s">
        <v>2471</v>
      </c>
      <c r="D2462">
        <v>62544</v>
      </c>
      <c r="E2462">
        <v>62531</v>
      </c>
      <c r="F2462">
        <v>62508</v>
      </c>
      <c r="G2462">
        <v>62829</v>
      </c>
      <c r="H2462">
        <v>62701</v>
      </c>
      <c r="I2462">
        <v>63047</v>
      </c>
      <c r="J2462">
        <v>62979</v>
      </c>
      <c r="K2462">
        <v>63375</v>
      </c>
      <c r="L2462">
        <v>63665</v>
      </c>
      <c r="M2462">
        <v>64111</v>
      </c>
      <c r="N2462">
        <v>64569</v>
      </c>
      <c r="O2462">
        <f>INDEX([1]Opioid_prescription_amounts!$C$2:$E$3144,MATCH(B2462,[1]Opioid_prescription_amounts!$C$2:$C$3144,0),2)</f>
        <v>4309.8</v>
      </c>
      <c r="P2462">
        <f>INDEX([1]Opioid_prescription_amounts!$C$2:$E$3144,MATCH(B2462,[1]Opioid_prescription_amounts!$C$2:$C$3144,0),3)</f>
        <v>1976.8</v>
      </c>
      <c r="Q2462" t="s">
        <v>2471</v>
      </c>
    </row>
    <row r="2463" spans="2:17" x14ac:dyDescent="0.25">
      <c r="B2463" t="str">
        <f t="shared" si="41"/>
        <v>Hamilton</v>
      </c>
      <c r="C2463" t="s">
        <v>2472</v>
      </c>
      <c r="D2463">
        <v>336463</v>
      </c>
      <c r="E2463">
        <v>336486</v>
      </c>
      <c r="F2463">
        <v>337221</v>
      </c>
      <c r="G2463">
        <v>341098</v>
      </c>
      <c r="H2463">
        <v>345739</v>
      </c>
      <c r="I2463">
        <v>349074</v>
      </c>
      <c r="J2463">
        <v>350683</v>
      </c>
      <c r="K2463">
        <v>353769</v>
      </c>
      <c r="L2463">
        <v>357858</v>
      </c>
      <c r="M2463">
        <v>361132</v>
      </c>
      <c r="N2463">
        <v>364286</v>
      </c>
      <c r="O2463">
        <f>INDEX([1]Opioid_prescription_amounts!$C$2:$E$3144,MATCH(B2463,[1]Opioid_prescription_amounts!$C$2:$C$3144,0),2)</f>
        <v>624.79999999999995</v>
      </c>
      <c r="P2463">
        <f>INDEX([1]Opioid_prescription_amounts!$C$2:$E$3144,MATCH(B2463,[1]Opioid_prescription_amounts!$C$2:$C$3144,0),3)</f>
        <v>300.39999999999998</v>
      </c>
      <c r="Q2463" t="s">
        <v>2472</v>
      </c>
    </row>
    <row r="2464" spans="2:17" x14ac:dyDescent="0.25">
      <c r="B2464" t="str">
        <f t="shared" si="41"/>
        <v>Hancock</v>
      </c>
      <c r="C2464" t="s">
        <v>2473</v>
      </c>
      <c r="D2464">
        <v>6819</v>
      </c>
      <c r="E2464">
        <v>6815</v>
      </c>
      <c r="F2464">
        <v>6802</v>
      </c>
      <c r="G2464">
        <v>6699</v>
      </c>
      <c r="H2464">
        <v>6660</v>
      </c>
      <c r="I2464">
        <v>6626</v>
      </c>
      <c r="J2464">
        <v>6624</v>
      </c>
      <c r="K2464">
        <v>6579</v>
      </c>
      <c r="L2464">
        <v>6588</v>
      </c>
      <c r="M2464">
        <v>6584</v>
      </c>
      <c r="N2464">
        <v>6549</v>
      </c>
      <c r="O2464">
        <f>INDEX([1]Opioid_prescription_amounts!$C$2:$E$3144,MATCH(B2464,[1]Opioid_prescription_amounts!$C$2:$C$3144,0),2)</f>
        <v>247.7</v>
      </c>
      <c r="P2464">
        <f>INDEX([1]Opioid_prescription_amounts!$C$2:$E$3144,MATCH(B2464,[1]Opioid_prescription_amounts!$C$2:$C$3144,0),3)</f>
        <v>396</v>
      </c>
      <c r="Q2464" t="s">
        <v>2473</v>
      </c>
    </row>
    <row r="2465" spans="2:17" x14ac:dyDescent="0.25">
      <c r="B2465" t="str">
        <f t="shared" si="41"/>
        <v>Hardeman</v>
      </c>
      <c r="C2465" t="s">
        <v>2474</v>
      </c>
      <c r="D2465">
        <v>27253</v>
      </c>
      <c r="E2465">
        <v>27247</v>
      </c>
      <c r="F2465">
        <v>27171</v>
      </c>
      <c r="G2465">
        <v>26849</v>
      </c>
      <c r="H2465">
        <v>26546</v>
      </c>
      <c r="I2465">
        <v>26283</v>
      </c>
      <c r="J2465">
        <v>25930</v>
      </c>
      <c r="K2465">
        <v>25782</v>
      </c>
      <c r="L2465">
        <v>25477</v>
      </c>
      <c r="M2465">
        <v>25401</v>
      </c>
      <c r="N2465">
        <v>25220</v>
      </c>
      <c r="O2465">
        <f>INDEX([1]Opioid_prescription_amounts!$C$2:$E$3144,MATCH(B2465,[1]Opioid_prescription_amounts!$C$2:$C$3144,0),2)</f>
        <v>628.6</v>
      </c>
      <c r="P2465">
        <f>INDEX([1]Opioid_prescription_amounts!$C$2:$E$3144,MATCH(B2465,[1]Opioid_prescription_amounts!$C$2:$C$3144,0),3)</f>
        <v>711</v>
      </c>
      <c r="Q2465" t="s">
        <v>2474</v>
      </c>
    </row>
    <row r="2466" spans="2:17" x14ac:dyDescent="0.25">
      <c r="B2466" t="str">
        <f t="shared" si="41"/>
        <v>Hardin</v>
      </c>
      <c r="C2466" t="s">
        <v>2475</v>
      </c>
      <c r="D2466">
        <v>26026</v>
      </c>
      <c r="E2466">
        <v>26012</v>
      </c>
      <c r="F2466">
        <v>26054</v>
      </c>
      <c r="G2466">
        <v>25869</v>
      </c>
      <c r="H2466">
        <v>25962</v>
      </c>
      <c r="I2466">
        <v>25927</v>
      </c>
      <c r="J2466">
        <v>25802</v>
      </c>
      <c r="K2466">
        <v>25754</v>
      </c>
      <c r="L2466">
        <v>25740</v>
      </c>
      <c r="M2466">
        <v>25783</v>
      </c>
      <c r="N2466">
        <v>25776</v>
      </c>
      <c r="O2466">
        <f>INDEX([1]Opioid_prescription_amounts!$C$2:$E$3144,MATCH(B2466,[1]Opioid_prescription_amounts!$C$2:$C$3144,0),2)</f>
        <v>614.6</v>
      </c>
      <c r="P2466">
        <f>INDEX([1]Opioid_prescription_amounts!$C$2:$E$3144,MATCH(B2466,[1]Opioid_prescription_amounts!$C$2:$C$3144,0),3)</f>
        <v>511</v>
      </c>
      <c r="Q2466" t="s">
        <v>2475</v>
      </c>
    </row>
    <row r="2467" spans="2:17" x14ac:dyDescent="0.25">
      <c r="B2467" t="str">
        <f t="shared" si="41"/>
        <v>Hawkins</v>
      </c>
      <c r="C2467" t="s">
        <v>2476</v>
      </c>
      <c r="D2467">
        <v>56833</v>
      </c>
      <c r="E2467">
        <v>56829</v>
      </c>
      <c r="F2467">
        <v>56873</v>
      </c>
      <c r="G2467">
        <v>56532</v>
      </c>
      <c r="H2467">
        <v>56414</v>
      </c>
      <c r="I2467">
        <v>56582</v>
      </c>
      <c r="J2467">
        <v>56372</v>
      </c>
      <c r="K2467">
        <v>56251</v>
      </c>
      <c r="L2467">
        <v>56389</v>
      </c>
      <c r="M2467">
        <v>56470</v>
      </c>
      <c r="N2467">
        <v>56530</v>
      </c>
      <c r="O2467">
        <f>INDEX([1]Opioid_prescription_amounts!$C$2:$E$3144,MATCH(B2467,[1]Opioid_prescription_amounts!$C$2:$C$3144,0),2)</f>
        <v>1057.7</v>
      </c>
      <c r="P2467">
        <f>INDEX([1]Opioid_prescription_amounts!$C$2:$E$3144,MATCH(B2467,[1]Opioid_prescription_amounts!$C$2:$C$3144,0),3)</f>
        <v>1084.3</v>
      </c>
      <c r="Q2467" t="s">
        <v>2476</v>
      </c>
    </row>
    <row r="2468" spans="2:17" x14ac:dyDescent="0.25">
      <c r="B2468" t="str">
        <f t="shared" si="41"/>
        <v>Haywood</v>
      </c>
      <c r="C2468" t="s">
        <v>2477</v>
      </c>
      <c r="D2468">
        <v>18787</v>
      </c>
      <c r="E2468">
        <v>18807</v>
      </c>
      <c r="F2468">
        <v>18812</v>
      </c>
      <c r="G2468">
        <v>18537</v>
      </c>
      <c r="H2468">
        <v>18247</v>
      </c>
      <c r="I2468">
        <v>18211</v>
      </c>
      <c r="J2468">
        <v>18173</v>
      </c>
      <c r="K2468">
        <v>17985</v>
      </c>
      <c r="L2468">
        <v>17807</v>
      </c>
      <c r="M2468">
        <v>17596</v>
      </c>
      <c r="N2468">
        <v>17335</v>
      </c>
      <c r="O2468">
        <f>INDEX([1]Opioid_prescription_amounts!$C$2:$E$3144,MATCH(B2468,[1]Opioid_prescription_amounts!$C$2:$C$3144,0),2)</f>
        <v>929.6</v>
      </c>
      <c r="P2468">
        <f>INDEX([1]Opioid_prescription_amounts!$C$2:$E$3144,MATCH(B2468,[1]Opioid_prescription_amounts!$C$2:$C$3144,0),3)</f>
        <v>833.1</v>
      </c>
      <c r="Q2468" t="s">
        <v>2477</v>
      </c>
    </row>
    <row r="2469" spans="2:17" x14ac:dyDescent="0.25">
      <c r="B2469" t="str">
        <f t="shared" si="41"/>
        <v>Henderson</v>
      </c>
      <c r="C2469" t="s">
        <v>2478</v>
      </c>
      <c r="D2469">
        <v>27769</v>
      </c>
      <c r="E2469">
        <v>27780</v>
      </c>
      <c r="F2469">
        <v>27787</v>
      </c>
      <c r="G2469">
        <v>28011</v>
      </c>
      <c r="H2469">
        <v>28014</v>
      </c>
      <c r="I2469">
        <v>27947</v>
      </c>
      <c r="J2469">
        <v>27990</v>
      </c>
      <c r="K2469">
        <v>27969</v>
      </c>
      <c r="L2469">
        <v>27765</v>
      </c>
      <c r="M2469">
        <v>27726</v>
      </c>
      <c r="N2469">
        <v>27847</v>
      </c>
      <c r="O2469" t="str">
        <f>INDEX([1]Opioid_prescription_amounts!$C$2:$E$3144,MATCH(B2469,[1]Opioid_prescription_amounts!$C$2:$C$3144,0),2)</f>
        <v>N/A</v>
      </c>
      <c r="P2469">
        <f>INDEX([1]Opioid_prescription_amounts!$C$2:$E$3144,MATCH(B2469,[1]Opioid_prescription_amounts!$C$2:$C$3144,0),3)</f>
        <v>16.399999999999999</v>
      </c>
      <c r="Q2469" t="s">
        <v>2478</v>
      </c>
    </row>
    <row r="2470" spans="2:17" x14ac:dyDescent="0.25">
      <c r="B2470" t="str">
        <f t="shared" si="41"/>
        <v>Henry</v>
      </c>
      <c r="C2470" t="s">
        <v>2479</v>
      </c>
      <c r="D2470">
        <v>32330</v>
      </c>
      <c r="E2470">
        <v>32349</v>
      </c>
      <c r="F2470">
        <v>32396</v>
      </c>
      <c r="G2470">
        <v>32405</v>
      </c>
      <c r="H2470">
        <v>32370</v>
      </c>
      <c r="I2470">
        <v>32230</v>
      </c>
      <c r="J2470">
        <v>32239</v>
      </c>
      <c r="K2470">
        <v>32134</v>
      </c>
      <c r="L2470">
        <v>32245</v>
      </c>
      <c r="M2470">
        <v>32420</v>
      </c>
      <c r="N2470">
        <v>32358</v>
      </c>
      <c r="O2470">
        <f>INDEX([1]Opioid_prescription_amounts!$C$2:$E$3144,MATCH(B2470,[1]Opioid_prescription_amounts!$C$2:$C$3144,0),2)</f>
        <v>208.4</v>
      </c>
      <c r="P2470">
        <f>INDEX([1]Opioid_prescription_amounts!$C$2:$E$3144,MATCH(B2470,[1]Opioid_prescription_amounts!$C$2:$C$3144,0),3)</f>
        <v>300.7</v>
      </c>
      <c r="Q2470" t="s">
        <v>2479</v>
      </c>
    </row>
    <row r="2471" spans="2:17" x14ac:dyDescent="0.25">
      <c r="B2471" t="str">
        <f t="shared" si="41"/>
        <v>Hickman</v>
      </c>
      <c r="C2471" t="s">
        <v>2480</v>
      </c>
      <c r="D2471">
        <v>24690</v>
      </c>
      <c r="E2471">
        <v>24690</v>
      </c>
      <c r="F2471">
        <v>24647</v>
      </c>
      <c r="G2471">
        <v>24360</v>
      </c>
      <c r="H2471">
        <v>24191</v>
      </c>
      <c r="I2471">
        <v>24206</v>
      </c>
      <c r="J2471">
        <v>24443</v>
      </c>
      <c r="K2471">
        <v>24378</v>
      </c>
      <c r="L2471">
        <v>24660</v>
      </c>
      <c r="M2471">
        <v>24848</v>
      </c>
      <c r="N2471">
        <v>25063</v>
      </c>
      <c r="O2471">
        <f>INDEX([1]Opioid_prescription_amounts!$C$2:$E$3144,MATCH(B2471,[1]Opioid_prescription_amounts!$C$2:$C$3144,0),2)</f>
        <v>763.1</v>
      </c>
      <c r="P2471">
        <f>INDEX([1]Opioid_prescription_amounts!$C$2:$E$3144,MATCH(B2471,[1]Opioid_prescription_amounts!$C$2:$C$3144,0),3)</f>
        <v>473.5</v>
      </c>
      <c r="Q2471" t="s">
        <v>2480</v>
      </c>
    </row>
    <row r="2472" spans="2:17" x14ac:dyDescent="0.25">
      <c r="B2472" t="str">
        <f t="shared" si="41"/>
        <v>Houston</v>
      </c>
      <c r="C2472" t="s">
        <v>2481</v>
      </c>
      <c r="D2472">
        <v>8426</v>
      </c>
      <c r="E2472">
        <v>8429</v>
      </c>
      <c r="F2472">
        <v>8451</v>
      </c>
      <c r="G2472">
        <v>8347</v>
      </c>
      <c r="H2472">
        <v>8404</v>
      </c>
      <c r="I2472">
        <v>8275</v>
      </c>
      <c r="J2472">
        <v>8219</v>
      </c>
      <c r="K2472">
        <v>8123</v>
      </c>
      <c r="L2472">
        <v>8100</v>
      </c>
      <c r="M2472">
        <v>8173</v>
      </c>
      <c r="N2472">
        <v>8263</v>
      </c>
      <c r="O2472">
        <f>INDEX([1]Opioid_prescription_amounts!$C$2:$E$3144,MATCH(B2472,[1]Opioid_prescription_amounts!$C$2:$C$3144,0),2)</f>
        <v>1417.8</v>
      </c>
      <c r="P2472">
        <f>INDEX([1]Opioid_prescription_amounts!$C$2:$E$3144,MATCH(B2472,[1]Opioid_prescription_amounts!$C$2:$C$3144,0),3)</f>
        <v>987.8</v>
      </c>
      <c r="Q2472" t="s">
        <v>2481</v>
      </c>
    </row>
    <row r="2473" spans="2:17" x14ac:dyDescent="0.25">
      <c r="B2473" t="str">
        <f t="shared" si="41"/>
        <v>Humphreys</v>
      </c>
      <c r="C2473" t="s">
        <v>2482</v>
      </c>
      <c r="D2473">
        <v>18538</v>
      </c>
      <c r="E2473">
        <v>18535</v>
      </c>
      <c r="F2473">
        <v>18558</v>
      </c>
      <c r="G2473">
        <v>18399</v>
      </c>
      <c r="H2473">
        <v>18285</v>
      </c>
      <c r="I2473">
        <v>18243</v>
      </c>
      <c r="J2473">
        <v>18146</v>
      </c>
      <c r="K2473">
        <v>18143</v>
      </c>
      <c r="L2473">
        <v>18367</v>
      </c>
      <c r="M2473">
        <v>18449</v>
      </c>
      <c r="N2473">
        <v>18486</v>
      </c>
      <c r="O2473">
        <f>INDEX([1]Opioid_prescription_amounts!$C$2:$E$3144,MATCH(B2473,[1]Opioid_prescription_amounts!$C$2:$C$3144,0),2)</f>
        <v>219.5</v>
      </c>
      <c r="P2473">
        <f>INDEX([1]Opioid_prescription_amounts!$C$2:$E$3144,MATCH(B2473,[1]Opioid_prescription_amounts!$C$2:$C$3144,0),3)</f>
        <v>221.1</v>
      </c>
      <c r="Q2473" t="s">
        <v>2482</v>
      </c>
    </row>
    <row r="2474" spans="2:17" x14ac:dyDescent="0.25">
      <c r="B2474" t="str">
        <f t="shared" si="41"/>
        <v>Jackson</v>
      </c>
      <c r="C2474" t="s">
        <v>2483</v>
      </c>
      <c r="D2474">
        <v>11638</v>
      </c>
      <c r="E2474">
        <v>11632</v>
      </c>
      <c r="F2474">
        <v>11623</v>
      </c>
      <c r="G2474">
        <v>11532</v>
      </c>
      <c r="H2474">
        <v>11534</v>
      </c>
      <c r="I2474">
        <v>11544</v>
      </c>
      <c r="J2474">
        <v>11521</v>
      </c>
      <c r="K2474">
        <v>11526</v>
      </c>
      <c r="L2474">
        <v>11594</v>
      </c>
      <c r="M2474">
        <v>11677</v>
      </c>
      <c r="N2474">
        <v>11758</v>
      </c>
      <c r="O2474">
        <f>INDEX([1]Opioid_prescription_amounts!$C$2:$E$3144,MATCH(B2474,[1]Opioid_prescription_amounts!$C$2:$C$3144,0),2)</f>
        <v>1026.8</v>
      </c>
      <c r="P2474">
        <f>INDEX([1]Opioid_prescription_amounts!$C$2:$E$3144,MATCH(B2474,[1]Opioid_prescription_amounts!$C$2:$C$3144,0),3)</f>
        <v>902.1</v>
      </c>
      <c r="Q2474" t="s">
        <v>2483</v>
      </c>
    </row>
    <row r="2475" spans="2:17" x14ac:dyDescent="0.25">
      <c r="B2475" t="str">
        <f t="shared" si="41"/>
        <v>Jefferson</v>
      </c>
      <c r="C2475" t="s">
        <v>2484</v>
      </c>
      <c r="D2475">
        <v>51407</v>
      </c>
      <c r="E2475">
        <v>51668</v>
      </c>
      <c r="F2475">
        <v>51713</v>
      </c>
      <c r="G2475">
        <v>51903</v>
      </c>
      <c r="H2475">
        <v>52240</v>
      </c>
      <c r="I2475">
        <v>52120</v>
      </c>
      <c r="J2475">
        <v>52388</v>
      </c>
      <c r="K2475">
        <v>52981</v>
      </c>
      <c r="L2475">
        <v>53122</v>
      </c>
      <c r="M2475">
        <v>53732</v>
      </c>
      <c r="N2475">
        <v>54012</v>
      </c>
      <c r="O2475">
        <f>INDEX([1]Opioid_prescription_amounts!$C$2:$E$3144,MATCH(B2475,[1]Opioid_prescription_amounts!$C$2:$C$3144,0),2)</f>
        <v>1147.5</v>
      </c>
      <c r="P2475">
        <f>INDEX([1]Opioid_prescription_amounts!$C$2:$E$3144,MATCH(B2475,[1]Opioid_prescription_amounts!$C$2:$C$3144,0),3)</f>
        <v>1039.0999999999999</v>
      </c>
      <c r="Q2475" t="s">
        <v>2484</v>
      </c>
    </row>
    <row r="2476" spans="2:17" x14ac:dyDescent="0.25">
      <c r="B2476" t="str">
        <f t="shared" si="41"/>
        <v>Johnson</v>
      </c>
      <c r="C2476" t="s">
        <v>2485</v>
      </c>
      <c r="D2476">
        <v>18244</v>
      </c>
      <c r="E2476">
        <v>18240</v>
      </c>
      <c r="F2476">
        <v>18286</v>
      </c>
      <c r="G2476">
        <v>18205</v>
      </c>
      <c r="H2476">
        <v>18147</v>
      </c>
      <c r="I2476">
        <v>17994</v>
      </c>
      <c r="J2476">
        <v>17932</v>
      </c>
      <c r="K2476">
        <v>17833</v>
      </c>
      <c r="L2476">
        <v>17761</v>
      </c>
      <c r="M2476">
        <v>17641</v>
      </c>
      <c r="N2476">
        <v>17778</v>
      </c>
      <c r="O2476">
        <f>INDEX([1]Opioid_prescription_amounts!$C$2:$E$3144,MATCH(B2476,[1]Opioid_prescription_amounts!$C$2:$C$3144,0),2)</f>
        <v>374.1</v>
      </c>
      <c r="P2476">
        <f>INDEX([1]Opioid_prescription_amounts!$C$2:$E$3144,MATCH(B2476,[1]Opioid_prescription_amounts!$C$2:$C$3144,0),3)</f>
        <v>1113.9000000000001</v>
      </c>
      <c r="Q2476" t="s">
        <v>2485</v>
      </c>
    </row>
    <row r="2477" spans="2:17" x14ac:dyDescent="0.25">
      <c r="B2477" t="str">
        <f t="shared" si="41"/>
        <v>Knox</v>
      </c>
      <c r="C2477" t="s">
        <v>2486</v>
      </c>
      <c r="D2477">
        <v>432226</v>
      </c>
      <c r="E2477">
        <v>432269</v>
      </c>
      <c r="F2477">
        <v>432947</v>
      </c>
      <c r="G2477">
        <v>436744</v>
      </c>
      <c r="H2477">
        <v>440757</v>
      </c>
      <c r="I2477">
        <v>444347</v>
      </c>
      <c r="J2477">
        <v>447892</v>
      </c>
      <c r="K2477">
        <v>451161</v>
      </c>
      <c r="L2477">
        <v>455650</v>
      </c>
      <c r="M2477">
        <v>460932</v>
      </c>
      <c r="N2477">
        <v>465289</v>
      </c>
      <c r="O2477">
        <f>INDEX([1]Opioid_prescription_amounts!$C$2:$E$3144,MATCH(B2477,[1]Opioid_prescription_amounts!$C$2:$C$3144,0),2)</f>
        <v>861</v>
      </c>
      <c r="P2477">
        <f>INDEX([1]Opioid_prescription_amounts!$C$2:$E$3144,MATCH(B2477,[1]Opioid_prescription_amounts!$C$2:$C$3144,0),3)</f>
        <v>761.5</v>
      </c>
      <c r="Q2477" t="s">
        <v>2486</v>
      </c>
    </row>
    <row r="2478" spans="2:17" x14ac:dyDescent="0.25">
      <c r="B2478" t="str">
        <f t="shared" si="41"/>
        <v>Lake</v>
      </c>
      <c r="C2478" t="s">
        <v>2487</v>
      </c>
      <c r="D2478">
        <v>7832</v>
      </c>
      <c r="E2478">
        <v>7832</v>
      </c>
      <c r="F2478">
        <v>7828</v>
      </c>
      <c r="G2478">
        <v>7794</v>
      </c>
      <c r="H2478">
        <v>7721</v>
      </c>
      <c r="I2478">
        <v>7702</v>
      </c>
      <c r="J2478">
        <v>7670</v>
      </c>
      <c r="K2478">
        <v>7573</v>
      </c>
      <c r="L2478">
        <v>7516</v>
      </c>
      <c r="M2478">
        <v>7459</v>
      </c>
      <c r="N2478">
        <v>7411</v>
      </c>
      <c r="O2478">
        <f>INDEX([1]Opioid_prescription_amounts!$C$2:$E$3144,MATCH(B2478,[1]Opioid_prescription_amounts!$C$2:$C$3144,0),2)</f>
        <v>2444.1</v>
      </c>
      <c r="P2478">
        <f>INDEX([1]Opioid_prescription_amounts!$C$2:$E$3144,MATCH(B2478,[1]Opioid_prescription_amounts!$C$2:$C$3144,0),3)</f>
        <v>1961.5</v>
      </c>
      <c r="Q2478" t="s">
        <v>2487</v>
      </c>
    </row>
    <row r="2479" spans="2:17" x14ac:dyDescent="0.25">
      <c r="B2479" t="str">
        <f t="shared" si="41"/>
        <v>Lauderdale</v>
      </c>
      <c r="C2479" t="s">
        <v>2488</v>
      </c>
      <c r="D2479">
        <v>27815</v>
      </c>
      <c r="E2479">
        <v>27822</v>
      </c>
      <c r="F2479">
        <v>27719</v>
      </c>
      <c r="G2479">
        <v>27688</v>
      </c>
      <c r="H2479">
        <v>27668</v>
      </c>
      <c r="I2479">
        <v>27573</v>
      </c>
      <c r="J2479">
        <v>27354</v>
      </c>
      <c r="K2479">
        <v>26916</v>
      </c>
      <c r="L2479">
        <v>25280</v>
      </c>
      <c r="M2479">
        <v>26108</v>
      </c>
      <c r="N2479">
        <v>25825</v>
      </c>
      <c r="O2479">
        <f>INDEX([1]Opioid_prescription_amounts!$C$2:$E$3144,MATCH(B2479,[1]Opioid_prescription_amounts!$C$2:$C$3144,0),2)</f>
        <v>1153.8</v>
      </c>
      <c r="P2479">
        <f>INDEX([1]Opioid_prescription_amounts!$C$2:$E$3144,MATCH(B2479,[1]Opioid_prescription_amounts!$C$2:$C$3144,0),3)</f>
        <v>1156.5999999999999</v>
      </c>
      <c r="Q2479" t="s">
        <v>2488</v>
      </c>
    </row>
    <row r="2480" spans="2:17" x14ac:dyDescent="0.25">
      <c r="B2480" t="str">
        <f t="shared" si="41"/>
        <v>Lawrence</v>
      </c>
      <c r="C2480" t="s">
        <v>2489</v>
      </c>
      <c r="D2480">
        <v>41869</v>
      </c>
      <c r="E2480">
        <v>41851</v>
      </c>
      <c r="F2480">
        <v>41964</v>
      </c>
      <c r="G2480">
        <v>42067</v>
      </c>
      <c r="H2480">
        <v>42074</v>
      </c>
      <c r="I2480">
        <v>41925</v>
      </c>
      <c r="J2480">
        <v>42211</v>
      </c>
      <c r="K2480">
        <v>42450</v>
      </c>
      <c r="L2480">
        <v>42963</v>
      </c>
      <c r="M2480">
        <v>43327</v>
      </c>
      <c r="N2480">
        <v>43734</v>
      </c>
      <c r="O2480">
        <f>INDEX([1]Opioid_prescription_amounts!$C$2:$E$3144,MATCH(B2480,[1]Opioid_prescription_amounts!$C$2:$C$3144,0),2)</f>
        <v>426.4</v>
      </c>
      <c r="P2480">
        <f>INDEX([1]Opioid_prescription_amounts!$C$2:$E$3144,MATCH(B2480,[1]Opioid_prescription_amounts!$C$2:$C$3144,0),3)</f>
        <v>1020.9</v>
      </c>
      <c r="Q2480" t="s">
        <v>2489</v>
      </c>
    </row>
    <row r="2481" spans="2:17" x14ac:dyDescent="0.25">
      <c r="B2481" t="str">
        <f t="shared" si="41"/>
        <v>Lewis</v>
      </c>
      <c r="C2481" t="s">
        <v>2490</v>
      </c>
      <c r="D2481">
        <v>12161</v>
      </c>
      <c r="E2481">
        <v>12171</v>
      </c>
      <c r="F2481">
        <v>12174</v>
      </c>
      <c r="G2481">
        <v>12146</v>
      </c>
      <c r="H2481">
        <v>11942</v>
      </c>
      <c r="I2481">
        <v>11994</v>
      </c>
      <c r="J2481">
        <v>11897</v>
      </c>
      <c r="K2481">
        <v>11884</v>
      </c>
      <c r="L2481">
        <v>11893</v>
      </c>
      <c r="M2481">
        <v>12022</v>
      </c>
      <c r="N2481">
        <v>12086</v>
      </c>
      <c r="O2481">
        <f>INDEX([1]Opioid_prescription_amounts!$C$2:$E$3144,MATCH(B2481,[1]Opioid_prescription_amounts!$C$2:$C$3144,0),2)</f>
        <v>2010.8</v>
      </c>
      <c r="P2481">
        <f>INDEX([1]Opioid_prescription_amounts!$C$2:$E$3144,MATCH(B2481,[1]Opioid_prescription_amounts!$C$2:$C$3144,0),3)</f>
        <v>1588.8</v>
      </c>
      <c r="Q2481" t="s">
        <v>2490</v>
      </c>
    </row>
    <row r="2482" spans="2:17" x14ac:dyDescent="0.25">
      <c r="B2482" t="str">
        <f t="shared" si="41"/>
        <v>Lincoln</v>
      </c>
      <c r="C2482" t="s">
        <v>2491</v>
      </c>
      <c r="D2482">
        <v>33361</v>
      </c>
      <c r="E2482">
        <v>33354</v>
      </c>
      <c r="F2482">
        <v>33381</v>
      </c>
      <c r="G2482">
        <v>33380</v>
      </c>
      <c r="H2482">
        <v>33373</v>
      </c>
      <c r="I2482">
        <v>33495</v>
      </c>
      <c r="J2482">
        <v>33442</v>
      </c>
      <c r="K2482">
        <v>33607</v>
      </c>
      <c r="L2482">
        <v>33555</v>
      </c>
      <c r="M2482">
        <v>33833</v>
      </c>
      <c r="N2482">
        <v>34117</v>
      </c>
      <c r="O2482">
        <f>INDEX([1]Opioid_prescription_amounts!$C$2:$E$3144,MATCH(B2482,[1]Opioid_prescription_amounts!$C$2:$C$3144,0),2)</f>
        <v>224.3</v>
      </c>
      <c r="P2482">
        <f>INDEX([1]Opioid_prescription_amounts!$C$2:$E$3144,MATCH(B2482,[1]Opioid_prescription_amounts!$C$2:$C$3144,0),3)</f>
        <v>520.6</v>
      </c>
      <c r="Q2482" t="s">
        <v>2491</v>
      </c>
    </row>
    <row r="2483" spans="2:17" x14ac:dyDescent="0.25">
      <c r="B2483" t="str">
        <f t="shared" si="41"/>
        <v>Loudon</v>
      </c>
      <c r="C2483" t="s">
        <v>2492</v>
      </c>
      <c r="D2483">
        <v>48556</v>
      </c>
      <c r="E2483">
        <v>48550</v>
      </c>
      <c r="F2483">
        <v>48700</v>
      </c>
      <c r="G2483">
        <v>49118</v>
      </c>
      <c r="H2483">
        <v>49758</v>
      </c>
      <c r="I2483">
        <v>50330</v>
      </c>
      <c r="J2483">
        <v>50565</v>
      </c>
      <c r="K2483">
        <v>50909</v>
      </c>
      <c r="L2483">
        <v>51348</v>
      </c>
      <c r="M2483">
        <v>52175</v>
      </c>
      <c r="N2483">
        <v>53054</v>
      </c>
      <c r="O2483">
        <f>INDEX([1]Opioid_prescription_amounts!$C$2:$E$3144,MATCH(B2483,[1]Opioid_prescription_amounts!$C$2:$C$3144,0),2)</f>
        <v>1619.7</v>
      </c>
      <c r="P2483">
        <f>INDEX([1]Opioid_prescription_amounts!$C$2:$E$3144,MATCH(B2483,[1]Opioid_prescription_amounts!$C$2:$C$3144,0),3)</f>
        <v>1375</v>
      </c>
      <c r="Q2483" t="s">
        <v>2492</v>
      </c>
    </row>
    <row r="2484" spans="2:17" x14ac:dyDescent="0.25">
      <c r="B2484" t="str">
        <f t="shared" si="41"/>
        <v>McMinn</v>
      </c>
      <c r="C2484" t="s">
        <v>2493</v>
      </c>
      <c r="D2484">
        <v>52266</v>
      </c>
      <c r="E2484">
        <v>52279</v>
      </c>
      <c r="F2484">
        <v>52169</v>
      </c>
      <c r="G2484">
        <v>52319</v>
      </c>
      <c r="H2484">
        <v>52376</v>
      </c>
      <c r="I2484">
        <v>52345</v>
      </c>
      <c r="J2484">
        <v>52555</v>
      </c>
      <c r="K2484">
        <v>52469</v>
      </c>
      <c r="L2484">
        <v>52660</v>
      </c>
      <c r="M2484">
        <v>52895</v>
      </c>
      <c r="N2484">
        <v>53285</v>
      </c>
      <c r="O2484">
        <f>INDEX([1]Opioid_prescription_amounts!$C$2:$E$3144,MATCH(B2484,[1]Opioid_prescription_amounts!$C$2:$C$3144,0),2)</f>
        <v>1946.6</v>
      </c>
      <c r="P2484">
        <f>INDEX([1]Opioid_prescription_amounts!$C$2:$E$3144,MATCH(B2484,[1]Opioid_prescription_amounts!$C$2:$C$3144,0),3)</f>
        <v>1613.5</v>
      </c>
      <c r="Q2484" t="s">
        <v>2493</v>
      </c>
    </row>
    <row r="2485" spans="2:17" x14ac:dyDescent="0.25">
      <c r="B2485" t="str">
        <f t="shared" si="41"/>
        <v>McNairy</v>
      </c>
      <c r="C2485" t="s">
        <v>2494</v>
      </c>
      <c r="D2485">
        <v>26075</v>
      </c>
      <c r="E2485">
        <v>26077</v>
      </c>
      <c r="F2485">
        <v>26061</v>
      </c>
      <c r="G2485">
        <v>26055</v>
      </c>
      <c r="H2485">
        <v>26122</v>
      </c>
      <c r="I2485">
        <v>26031</v>
      </c>
      <c r="J2485">
        <v>26028</v>
      </c>
      <c r="K2485">
        <v>25864</v>
      </c>
      <c r="L2485">
        <v>25803</v>
      </c>
      <c r="M2485">
        <v>25989</v>
      </c>
      <c r="N2485">
        <v>25832</v>
      </c>
      <c r="O2485">
        <f>INDEX([1]Opioid_prescription_amounts!$C$2:$E$3144,MATCH(B2485,[1]Opioid_prescription_amounts!$C$2:$C$3144,0),2)</f>
        <v>1600.5</v>
      </c>
      <c r="P2485">
        <f>INDEX([1]Opioid_prescription_amounts!$C$2:$E$3144,MATCH(B2485,[1]Opioid_prescription_amounts!$C$2:$C$3144,0),3)</f>
        <v>1763.2</v>
      </c>
      <c r="Q2485" t="s">
        <v>2494</v>
      </c>
    </row>
    <row r="2486" spans="2:17" x14ac:dyDescent="0.25">
      <c r="B2486" t="str">
        <f t="shared" si="41"/>
        <v>Macon</v>
      </c>
      <c r="C2486" t="s">
        <v>2495</v>
      </c>
      <c r="D2486">
        <v>22248</v>
      </c>
      <c r="E2486">
        <v>22226</v>
      </c>
      <c r="F2486">
        <v>22237</v>
      </c>
      <c r="G2486">
        <v>22450</v>
      </c>
      <c r="H2486">
        <v>22484</v>
      </c>
      <c r="I2486">
        <v>22632</v>
      </c>
      <c r="J2486">
        <v>22917</v>
      </c>
      <c r="K2486">
        <v>23052</v>
      </c>
      <c r="L2486">
        <v>23311</v>
      </c>
      <c r="M2486">
        <v>23892</v>
      </c>
      <c r="N2486">
        <v>24265</v>
      </c>
      <c r="O2486">
        <f>INDEX([1]Opioid_prescription_amounts!$C$2:$E$3144,MATCH(B2486,[1]Opioid_prescription_amounts!$C$2:$C$3144,0),2)</f>
        <v>298.3</v>
      </c>
      <c r="P2486">
        <f>INDEX([1]Opioid_prescription_amounts!$C$2:$E$3144,MATCH(B2486,[1]Opioid_prescription_amounts!$C$2:$C$3144,0),3)</f>
        <v>426.8</v>
      </c>
      <c r="Q2486" t="s">
        <v>2495</v>
      </c>
    </row>
    <row r="2487" spans="2:17" x14ac:dyDescent="0.25">
      <c r="B2487" t="str">
        <f t="shared" si="41"/>
        <v>Madison</v>
      </c>
      <c r="C2487" t="s">
        <v>2496</v>
      </c>
      <c r="D2487">
        <v>98294</v>
      </c>
      <c r="E2487">
        <v>98301</v>
      </c>
      <c r="F2487">
        <v>98249</v>
      </c>
      <c r="G2487">
        <v>98050</v>
      </c>
      <c r="H2487">
        <v>98507</v>
      </c>
      <c r="I2487">
        <v>98729</v>
      </c>
      <c r="J2487">
        <v>98104</v>
      </c>
      <c r="K2487">
        <v>97578</v>
      </c>
      <c r="L2487">
        <v>97535</v>
      </c>
      <c r="M2487">
        <v>97586</v>
      </c>
      <c r="N2487">
        <v>97605</v>
      </c>
      <c r="O2487">
        <f>INDEX([1]Opioid_prescription_amounts!$C$2:$E$3144,MATCH(B2487,[1]Opioid_prescription_amounts!$C$2:$C$3144,0),2)</f>
        <v>985.4</v>
      </c>
      <c r="P2487">
        <f>INDEX([1]Opioid_prescription_amounts!$C$2:$E$3144,MATCH(B2487,[1]Opioid_prescription_amounts!$C$2:$C$3144,0),3)</f>
        <v>882.9</v>
      </c>
      <c r="Q2487" t="s">
        <v>2496</v>
      </c>
    </row>
    <row r="2488" spans="2:17" x14ac:dyDescent="0.25">
      <c r="B2488" t="str">
        <f t="shared" si="41"/>
        <v>Marion</v>
      </c>
      <c r="C2488" t="s">
        <v>2497</v>
      </c>
      <c r="D2488">
        <v>28237</v>
      </c>
      <c r="E2488">
        <v>28222</v>
      </c>
      <c r="F2488">
        <v>28220</v>
      </c>
      <c r="G2488">
        <v>28096</v>
      </c>
      <c r="H2488">
        <v>28215</v>
      </c>
      <c r="I2488">
        <v>28310</v>
      </c>
      <c r="J2488">
        <v>28358</v>
      </c>
      <c r="K2488">
        <v>28383</v>
      </c>
      <c r="L2488">
        <v>28351</v>
      </c>
      <c r="M2488">
        <v>28418</v>
      </c>
      <c r="N2488">
        <v>28575</v>
      </c>
      <c r="O2488">
        <f>INDEX([1]Opioid_prescription_amounts!$C$2:$E$3144,MATCH(B2488,[1]Opioid_prescription_amounts!$C$2:$C$3144,0),2)</f>
        <v>2050</v>
      </c>
      <c r="P2488">
        <f>INDEX([1]Opioid_prescription_amounts!$C$2:$E$3144,MATCH(B2488,[1]Opioid_prescription_amounts!$C$2:$C$3144,0),3)</f>
        <v>2111.9</v>
      </c>
      <c r="Q2488" t="s">
        <v>2497</v>
      </c>
    </row>
    <row r="2489" spans="2:17" x14ac:dyDescent="0.25">
      <c r="B2489" t="str">
        <f t="shared" si="41"/>
        <v>Marshall</v>
      </c>
      <c r="C2489" t="s">
        <v>2498</v>
      </c>
      <c r="D2489">
        <v>30617</v>
      </c>
      <c r="E2489">
        <v>30608</v>
      </c>
      <c r="F2489">
        <v>30683</v>
      </c>
      <c r="G2489">
        <v>30842</v>
      </c>
      <c r="H2489">
        <v>30917</v>
      </c>
      <c r="I2489">
        <v>31076</v>
      </c>
      <c r="J2489">
        <v>31242</v>
      </c>
      <c r="K2489">
        <v>31543</v>
      </c>
      <c r="L2489">
        <v>31944</v>
      </c>
      <c r="M2489">
        <v>32934</v>
      </c>
      <c r="N2489">
        <v>33683</v>
      </c>
      <c r="O2489">
        <f>INDEX([1]Opioid_prescription_amounts!$C$2:$E$3144,MATCH(B2489,[1]Opioid_prescription_amounts!$C$2:$C$3144,0),2)</f>
        <v>1780.3</v>
      </c>
      <c r="P2489">
        <f>INDEX([1]Opioid_prescription_amounts!$C$2:$E$3144,MATCH(B2489,[1]Opioid_prescription_amounts!$C$2:$C$3144,0),3)</f>
        <v>1837.2</v>
      </c>
      <c r="Q2489" t="s">
        <v>2498</v>
      </c>
    </row>
    <row r="2490" spans="2:17" x14ac:dyDescent="0.25">
      <c r="B2490" t="str">
        <f t="shared" si="41"/>
        <v>Maury</v>
      </c>
      <c r="C2490" t="s">
        <v>2499</v>
      </c>
      <c r="D2490">
        <v>80956</v>
      </c>
      <c r="E2490">
        <v>80932</v>
      </c>
      <c r="F2490">
        <v>81171</v>
      </c>
      <c r="G2490">
        <v>81485</v>
      </c>
      <c r="H2490">
        <v>81991</v>
      </c>
      <c r="I2490">
        <v>83582</v>
      </c>
      <c r="J2490">
        <v>85370</v>
      </c>
      <c r="K2490">
        <v>87405</v>
      </c>
      <c r="L2490">
        <v>89546</v>
      </c>
      <c r="M2490">
        <v>92220</v>
      </c>
      <c r="N2490">
        <v>94340</v>
      </c>
      <c r="O2490">
        <f>INDEX([1]Opioid_prescription_amounts!$C$2:$E$3144,MATCH(B2490,[1]Opioid_prescription_amounts!$C$2:$C$3144,0),2)</f>
        <v>1277.0999999999999</v>
      </c>
      <c r="P2490">
        <f>INDEX([1]Opioid_prescription_amounts!$C$2:$E$3144,MATCH(B2490,[1]Opioid_prescription_amounts!$C$2:$C$3144,0),3)</f>
        <v>1378</v>
      </c>
      <c r="Q2490" t="s">
        <v>2499</v>
      </c>
    </row>
    <row r="2491" spans="2:17" x14ac:dyDescent="0.25">
      <c r="B2491" t="str">
        <f t="shared" si="41"/>
        <v>Meigs</v>
      </c>
      <c r="C2491" t="s">
        <v>2500</v>
      </c>
      <c r="D2491">
        <v>11753</v>
      </c>
      <c r="E2491">
        <v>11768</v>
      </c>
      <c r="F2491">
        <v>11794</v>
      </c>
      <c r="G2491">
        <v>11668</v>
      </c>
      <c r="H2491">
        <v>11669</v>
      </c>
      <c r="I2491">
        <v>11651</v>
      </c>
      <c r="J2491">
        <v>11701</v>
      </c>
      <c r="K2491">
        <v>11790</v>
      </c>
      <c r="L2491">
        <v>11955</v>
      </c>
      <c r="M2491">
        <v>12056</v>
      </c>
      <c r="N2491">
        <v>12306</v>
      </c>
      <c r="O2491">
        <f>INDEX([1]Opioid_prescription_amounts!$C$2:$E$3144,MATCH(B2491,[1]Opioid_prescription_amounts!$C$2:$C$3144,0),2)</f>
        <v>1218.4000000000001</v>
      </c>
      <c r="P2491">
        <f>INDEX([1]Opioid_prescription_amounts!$C$2:$E$3144,MATCH(B2491,[1]Opioid_prescription_amounts!$C$2:$C$3144,0),3)</f>
        <v>670.5</v>
      </c>
      <c r="Q2491" t="s">
        <v>2500</v>
      </c>
    </row>
    <row r="2492" spans="2:17" x14ac:dyDescent="0.25">
      <c r="B2492" t="str">
        <f t="shared" si="41"/>
        <v>Monroe</v>
      </c>
      <c r="C2492" t="s">
        <v>2501</v>
      </c>
      <c r="D2492">
        <v>44519</v>
      </c>
      <c r="E2492">
        <v>44504</v>
      </c>
      <c r="F2492">
        <v>44615</v>
      </c>
      <c r="G2492">
        <v>44927</v>
      </c>
      <c r="H2492">
        <v>45094</v>
      </c>
      <c r="I2492">
        <v>45238</v>
      </c>
      <c r="J2492">
        <v>45392</v>
      </c>
      <c r="K2492">
        <v>45655</v>
      </c>
      <c r="L2492">
        <v>45879</v>
      </c>
      <c r="M2492">
        <v>46098</v>
      </c>
      <c r="N2492">
        <v>46357</v>
      </c>
      <c r="O2492">
        <f>INDEX([1]Opioid_prescription_amounts!$C$2:$E$3144,MATCH(B2492,[1]Opioid_prescription_amounts!$C$2:$C$3144,0),2)</f>
        <v>752</v>
      </c>
      <c r="P2492">
        <f>INDEX([1]Opioid_prescription_amounts!$C$2:$E$3144,MATCH(B2492,[1]Opioid_prescription_amounts!$C$2:$C$3144,0),3)</f>
        <v>831.2</v>
      </c>
      <c r="Q2492" t="s">
        <v>2501</v>
      </c>
    </row>
    <row r="2493" spans="2:17" x14ac:dyDescent="0.25">
      <c r="B2493" t="str">
        <f t="shared" si="41"/>
        <v>Montgomery</v>
      </c>
      <c r="C2493" t="s">
        <v>2502</v>
      </c>
      <c r="D2493">
        <v>172331</v>
      </c>
      <c r="E2493">
        <v>172363</v>
      </c>
      <c r="F2493">
        <v>173158</v>
      </c>
      <c r="G2493">
        <v>176503</v>
      </c>
      <c r="H2493">
        <v>184688</v>
      </c>
      <c r="I2493">
        <v>184176</v>
      </c>
      <c r="J2493">
        <v>188964</v>
      </c>
      <c r="K2493">
        <v>192469</v>
      </c>
      <c r="L2493">
        <v>194538</v>
      </c>
      <c r="M2493">
        <v>200015</v>
      </c>
      <c r="N2493">
        <v>205950</v>
      </c>
      <c r="O2493">
        <f>INDEX([1]Opioid_prescription_amounts!$C$2:$E$3144,MATCH(B2493,[1]Opioid_prescription_amounts!$C$2:$C$3144,0),2)</f>
        <v>669.6</v>
      </c>
      <c r="P2493">
        <f>INDEX([1]Opioid_prescription_amounts!$C$2:$E$3144,MATCH(B2493,[1]Opioid_prescription_amounts!$C$2:$C$3144,0),3)</f>
        <v>547.4</v>
      </c>
      <c r="Q2493" t="s">
        <v>2502</v>
      </c>
    </row>
    <row r="2494" spans="2:17" x14ac:dyDescent="0.25">
      <c r="B2494" t="str">
        <f t="shared" si="41"/>
        <v>Moore</v>
      </c>
      <c r="C2494" t="s">
        <v>2503</v>
      </c>
      <c r="D2494">
        <v>6362</v>
      </c>
      <c r="E2494">
        <v>6342</v>
      </c>
      <c r="F2494">
        <v>6330</v>
      </c>
      <c r="G2494">
        <v>6370</v>
      </c>
      <c r="H2494">
        <v>6306</v>
      </c>
      <c r="I2494">
        <v>6277</v>
      </c>
      <c r="J2494">
        <v>6296</v>
      </c>
      <c r="K2494">
        <v>6255</v>
      </c>
      <c r="L2494">
        <v>6284</v>
      </c>
      <c r="M2494">
        <v>6363</v>
      </c>
      <c r="N2494">
        <v>6411</v>
      </c>
      <c r="O2494">
        <f>INDEX([1]Opioid_prescription_amounts!$C$2:$E$3144,MATCH(B2494,[1]Opioid_prescription_amounts!$C$2:$C$3144,0),2)</f>
        <v>1085.4000000000001</v>
      </c>
      <c r="P2494">
        <f>INDEX([1]Opioid_prescription_amounts!$C$2:$E$3144,MATCH(B2494,[1]Opioid_prescription_amounts!$C$2:$C$3144,0),3)</f>
        <v>1413.4</v>
      </c>
      <c r="Q2494" t="s">
        <v>2503</v>
      </c>
    </row>
    <row r="2495" spans="2:17" x14ac:dyDescent="0.25">
      <c r="B2495" t="str">
        <f t="shared" si="41"/>
        <v>Morgan</v>
      </c>
      <c r="C2495" t="s">
        <v>2504</v>
      </c>
      <c r="D2495">
        <v>21987</v>
      </c>
      <c r="E2495">
        <v>21986</v>
      </c>
      <c r="F2495">
        <v>22019</v>
      </c>
      <c r="G2495">
        <v>21996</v>
      </c>
      <c r="H2495">
        <v>21891</v>
      </c>
      <c r="I2495">
        <v>21661</v>
      </c>
      <c r="J2495">
        <v>21686</v>
      </c>
      <c r="K2495">
        <v>21485</v>
      </c>
      <c r="L2495">
        <v>21718</v>
      </c>
      <c r="M2495">
        <v>21514</v>
      </c>
      <c r="N2495">
        <v>21579</v>
      </c>
      <c r="O2495">
        <f>INDEX([1]Opioid_prescription_amounts!$C$2:$E$3144,MATCH(B2495,[1]Opioid_prescription_amounts!$C$2:$C$3144,0),2)</f>
        <v>1331.2</v>
      </c>
      <c r="P2495">
        <f>INDEX([1]Opioid_prescription_amounts!$C$2:$E$3144,MATCH(B2495,[1]Opioid_prescription_amounts!$C$2:$C$3144,0),3)</f>
        <v>1283.0999999999999</v>
      </c>
      <c r="Q2495" t="s">
        <v>2504</v>
      </c>
    </row>
    <row r="2496" spans="2:17" x14ac:dyDescent="0.25">
      <c r="B2496" t="str">
        <f t="shared" si="41"/>
        <v>Obion</v>
      </c>
      <c r="C2496" t="s">
        <v>2505</v>
      </c>
      <c r="D2496">
        <v>31807</v>
      </c>
      <c r="E2496">
        <v>31807</v>
      </c>
      <c r="F2496">
        <v>31820</v>
      </c>
      <c r="G2496">
        <v>31666</v>
      </c>
      <c r="H2496">
        <v>31303</v>
      </c>
      <c r="I2496">
        <v>31013</v>
      </c>
      <c r="J2496">
        <v>30822</v>
      </c>
      <c r="K2496">
        <v>30574</v>
      </c>
      <c r="L2496">
        <v>30536</v>
      </c>
      <c r="M2496">
        <v>30403</v>
      </c>
      <c r="N2496">
        <v>30267</v>
      </c>
      <c r="O2496">
        <f>INDEX([1]Opioid_prescription_amounts!$C$2:$E$3144,MATCH(B2496,[1]Opioid_prescription_amounts!$C$2:$C$3144,0),2)</f>
        <v>1121.5999999999999</v>
      </c>
      <c r="P2496">
        <f>INDEX([1]Opioid_prescription_amounts!$C$2:$E$3144,MATCH(B2496,[1]Opioid_prescription_amounts!$C$2:$C$3144,0),3)</f>
        <v>534.6</v>
      </c>
      <c r="Q2496" t="s">
        <v>2505</v>
      </c>
    </row>
    <row r="2497" spans="2:17" x14ac:dyDescent="0.25">
      <c r="B2497" t="str">
        <f t="shared" si="41"/>
        <v>Overton</v>
      </c>
      <c r="C2497" t="s">
        <v>2506</v>
      </c>
      <c r="D2497">
        <v>22083</v>
      </c>
      <c r="E2497">
        <v>22080</v>
      </c>
      <c r="F2497">
        <v>22089</v>
      </c>
      <c r="G2497">
        <v>22156</v>
      </c>
      <c r="H2497">
        <v>22160</v>
      </c>
      <c r="I2497">
        <v>21966</v>
      </c>
      <c r="J2497">
        <v>21944</v>
      </c>
      <c r="K2497">
        <v>22062</v>
      </c>
      <c r="L2497">
        <v>21957</v>
      </c>
      <c r="M2497">
        <v>21990</v>
      </c>
      <c r="N2497">
        <v>22068</v>
      </c>
      <c r="O2497">
        <f>INDEX([1]Opioid_prescription_amounts!$C$2:$E$3144,MATCH(B2497,[1]Opioid_prescription_amounts!$C$2:$C$3144,0),2)</f>
        <v>1157.2</v>
      </c>
      <c r="P2497">
        <f>INDEX([1]Opioid_prescription_amounts!$C$2:$E$3144,MATCH(B2497,[1]Opioid_prescription_amounts!$C$2:$C$3144,0),3)</f>
        <v>1178.5</v>
      </c>
      <c r="Q2497" t="s">
        <v>2506</v>
      </c>
    </row>
    <row r="2498" spans="2:17" x14ac:dyDescent="0.25">
      <c r="B2498" t="str">
        <f t="shared" si="41"/>
        <v>Perry</v>
      </c>
      <c r="C2498" t="s">
        <v>2507</v>
      </c>
      <c r="D2498">
        <v>7915</v>
      </c>
      <c r="E2498">
        <v>7928</v>
      </c>
      <c r="F2498">
        <v>7938</v>
      </c>
      <c r="G2498">
        <v>7861</v>
      </c>
      <c r="H2498">
        <v>7848</v>
      </c>
      <c r="I2498">
        <v>7878</v>
      </c>
      <c r="J2498">
        <v>7817</v>
      </c>
      <c r="K2498">
        <v>7848</v>
      </c>
      <c r="L2498">
        <v>7868</v>
      </c>
      <c r="M2498">
        <v>7962</v>
      </c>
      <c r="N2498">
        <v>8064</v>
      </c>
      <c r="O2498" t="str">
        <f>INDEX([1]Opioid_prescription_amounts!$C$2:$E$3144,MATCH(B2498,[1]Opioid_prescription_amounts!$C$2:$C$3144,0),2)</f>
        <v>N/A</v>
      </c>
      <c r="P2498">
        <f>INDEX([1]Opioid_prescription_amounts!$C$2:$E$3144,MATCH(B2498,[1]Opioid_prescription_amounts!$C$2:$C$3144,0),3)</f>
        <v>21.6</v>
      </c>
      <c r="Q2498" t="s">
        <v>2507</v>
      </c>
    </row>
    <row r="2499" spans="2:17" x14ac:dyDescent="0.25">
      <c r="B2499" t="str">
        <f t="shared" si="41"/>
        <v>Pickett</v>
      </c>
      <c r="C2499" t="s">
        <v>2508</v>
      </c>
      <c r="D2499">
        <v>5077</v>
      </c>
      <c r="E2499">
        <v>5083</v>
      </c>
      <c r="F2499">
        <v>5079</v>
      </c>
      <c r="G2499">
        <v>5102</v>
      </c>
      <c r="H2499">
        <v>5043</v>
      </c>
      <c r="I2499">
        <v>5010</v>
      </c>
      <c r="J2499">
        <v>5074</v>
      </c>
      <c r="K2499">
        <v>5133</v>
      </c>
      <c r="L2499">
        <v>5089</v>
      </c>
      <c r="M2499">
        <v>5063</v>
      </c>
      <c r="N2499">
        <v>5082</v>
      </c>
      <c r="O2499">
        <f>INDEX([1]Opioid_prescription_amounts!$C$2:$E$3144,MATCH(B2499,[1]Opioid_prescription_amounts!$C$2:$C$3144,0),2)</f>
        <v>5542.6</v>
      </c>
      <c r="P2499">
        <f>INDEX([1]Opioid_prescription_amounts!$C$2:$E$3144,MATCH(B2499,[1]Opioid_prescription_amounts!$C$2:$C$3144,0),3)</f>
        <v>2742.4</v>
      </c>
      <c r="Q2499" t="s">
        <v>2508</v>
      </c>
    </row>
    <row r="2500" spans="2:17" x14ac:dyDescent="0.25">
      <c r="B2500" t="str">
        <f t="shared" ref="B2500:B2563" si="42">LEFT(C2500,(FIND("County",C2500)-2))</f>
        <v>Polk</v>
      </c>
      <c r="C2500" t="s">
        <v>2509</v>
      </c>
      <c r="D2500">
        <v>16825</v>
      </c>
      <c r="E2500">
        <v>16824</v>
      </c>
      <c r="F2500">
        <v>16815</v>
      </c>
      <c r="G2500">
        <v>16743</v>
      </c>
      <c r="H2500">
        <v>16611</v>
      </c>
      <c r="I2500">
        <v>16634</v>
      </c>
      <c r="J2500">
        <v>16686</v>
      </c>
      <c r="K2500">
        <v>16771</v>
      </c>
      <c r="L2500">
        <v>16791</v>
      </c>
      <c r="M2500">
        <v>16765</v>
      </c>
      <c r="N2500">
        <v>16898</v>
      </c>
      <c r="O2500">
        <f>INDEX([1]Opioid_prescription_amounts!$C$2:$E$3144,MATCH(B2500,[1]Opioid_prescription_amounts!$C$2:$C$3144,0),2)</f>
        <v>1003.6</v>
      </c>
      <c r="P2500">
        <f>INDEX([1]Opioid_prescription_amounts!$C$2:$E$3144,MATCH(B2500,[1]Opioid_prescription_amounts!$C$2:$C$3144,0),3)</f>
        <v>1177.4000000000001</v>
      </c>
      <c r="Q2500" t="s">
        <v>2509</v>
      </c>
    </row>
    <row r="2501" spans="2:17" x14ac:dyDescent="0.25">
      <c r="B2501" t="str">
        <f t="shared" si="42"/>
        <v>Putnam</v>
      </c>
      <c r="C2501" t="s">
        <v>2510</v>
      </c>
      <c r="D2501">
        <v>72321</v>
      </c>
      <c r="E2501">
        <v>72349</v>
      </c>
      <c r="F2501">
        <v>72558</v>
      </c>
      <c r="G2501">
        <v>73042</v>
      </c>
      <c r="H2501">
        <v>73492</v>
      </c>
      <c r="I2501">
        <v>74108</v>
      </c>
      <c r="J2501">
        <v>74946</v>
      </c>
      <c r="K2501">
        <v>75071</v>
      </c>
      <c r="L2501">
        <v>75973</v>
      </c>
      <c r="M2501">
        <v>77366</v>
      </c>
      <c r="N2501">
        <v>78843</v>
      </c>
      <c r="O2501">
        <f>INDEX([1]Opioid_prescription_amounts!$C$2:$E$3144,MATCH(B2501,[1]Opioid_prescription_amounts!$C$2:$C$3144,0),2)</f>
        <v>1668.6</v>
      </c>
      <c r="P2501">
        <f>INDEX([1]Opioid_prescription_amounts!$C$2:$E$3144,MATCH(B2501,[1]Opioid_prescription_amounts!$C$2:$C$3144,0),3)</f>
        <v>1107.3</v>
      </c>
      <c r="Q2501" t="s">
        <v>2510</v>
      </c>
    </row>
    <row r="2502" spans="2:17" x14ac:dyDescent="0.25">
      <c r="B2502" t="str">
        <f t="shared" si="42"/>
        <v>Rhea</v>
      </c>
      <c r="C2502" t="s">
        <v>2511</v>
      </c>
      <c r="D2502">
        <v>31809</v>
      </c>
      <c r="E2502">
        <v>31800</v>
      </c>
      <c r="F2502">
        <v>31854</v>
      </c>
      <c r="G2502">
        <v>32076</v>
      </c>
      <c r="H2502">
        <v>32332</v>
      </c>
      <c r="I2502">
        <v>32491</v>
      </c>
      <c r="J2502">
        <v>32558</v>
      </c>
      <c r="K2502">
        <v>32372</v>
      </c>
      <c r="L2502">
        <v>32425</v>
      </c>
      <c r="M2502">
        <v>32742</v>
      </c>
      <c r="N2502">
        <v>33044</v>
      </c>
      <c r="O2502">
        <f>INDEX([1]Opioid_prescription_amounts!$C$2:$E$3144,MATCH(B2502,[1]Opioid_prescription_amounts!$C$2:$C$3144,0),2)</f>
        <v>1578.6</v>
      </c>
      <c r="P2502">
        <f>INDEX([1]Opioid_prescription_amounts!$C$2:$E$3144,MATCH(B2502,[1]Opioid_prescription_amounts!$C$2:$C$3144,0),3)</f>
        <v>1494.8</v>
      </c>
      <c r="Q2502" t="s">
        <v>2511</v>
      </c>
    </row>
    <row r="2503" spans="2:17" x14ac:dyDescent="0.25">
      <c r="B2503" t="str">
        <f t="shared" si="42"/>
        <v>Roane</v>
      </c>
      <c r="C2503" t="s">
        <v>2512</v>
      </c>
      <c r="D2503">
        <v>54181</v>
      </c>
      <c r="E2503">
        <v>54199</v>
      </c>
      <c r="F2503">
        <v>54160</v>
      </c>
      <c r="G2503">
        <v>53926</v>
      </c>
      <c r="H2503">
        <v>53565</v>
      </c>
      <c r="I2503">
        <v>53116</v>
      </c>
      <c r="J2503">
        <v>52823</v>
      </c>
      <c r="K2503">
        <v>52728</v>
      </c>
      <c r="L2503">
        <v>52862</v>
      </c>
      <c r="M2503">
        <v>52932</v>
      </c>
      <c r="N2503">
        <v>53140</v>
      </c>
      <c r="O2503">
        <f>INDEX([1]Opioid_prescription_amounts!$C$2:$E$3144,MATCH(B2503,[1]Opioid_prescription_amounts!$C$2:$C$3144,0),2)</f>
        <v>1976.6</v>
      </c>
      <c r="P2503">
        <f>INDEX([1]Opioid_prescription_amounts!$C$2:$E$3144,MATCH(B2503,[1]Opioid_prescription_amounts!$C$2:$C$3144,0),3)</f>
        <v>1867.5</v>
      </c>
      <c r="Q2503" t="s">
        <v>2512</v>
      </c>
    </row>
    <row r="2504" spans="2:17" x14ac:dyDescent="0.25">
      <c r="B2504" t="str">
        <f t="shared" si="42"/>
        <v>Robertson</v>
      </c>
      <c r="C2504" t="s">
        <v>2513</v>
      </c>
      <c r="D2504">
        <v>66283</v>
      </c>
      <c r="E2504">
        <v>66332</v>
      </c>
      <c r="F2504">
        <v>66333</v>
      </c>
      <c r="G2504">
        <v>66702</v>
      </c>
      <c r="H2504">
        <v>66723</v>
      </c>
      <c r="I2504">
        <v>67245</v>
      </c>
      <c r="J2504">
        <v>67904</v>
      </c>
      <c r="K2504">
        <v>68466</v>
      </c>
      <c r="L2504">
        <v>69184</v>
      </c>
      <c r="M2504">
        <v>70154</v>
      </c>
      <c r="N2504">
        <v>71012</v>
      </c>
      <c r="O2504" t="str">
        <f>INDEX([1]Opioid_prescription_amounts!$C$2:$E$3144,MATCH(B2504,[1]Opioid_prescription_amounts!$C$2:$C$3144,0),2)</f>
        <v>N/A</v>
      </c>
      <c r="P2504" t="str">
        <f>INDEX([1]Opioid_prescription_amounts!$C$2:$E$3144,MATCH(B2504,[1]Opioid_prescription_amounts!$C$2:$C$3144,0),3)</f>
        <v>N/A</v>
      </c>
      <c r="Q2504" t="s">
        <v>2513</v>
      </c>
    </row>
    <row r="2505" spans="2:17" x14ac:dyDescent="0.25">
      <c r="B2505" t="str">
        <f t="shared" si="42"/>
        <v>Rutherford</v>
      </c>
      <c r="C2505" t="s">
        <v>2514</v>
      </c>
      <c r="D2505">
        <v>262604</v>
      </c>
      <c r="E2505">
        <v>262582</v>
      </c>
      <c r="F2505">
        <v>263702</v>
      </c>
      <c r="G2505">
        <v>269016</v>
      </c>
      <c r="H2505">
        <v>274142</v>
      </c>
      <c r="I2505">
        <v>281062</v>
      </c>
      <c r="J2505">
        <v>288703</v>
      </c>
      <c r="K2505">
        <v>297949</v>
      </c>
      <c r="L2505">
        <v>307422</v>
      </c>
      <c r="M2505">
        <v>316677</v>
      </c>
      <c r="N2505">
        <v>324890</v>
      </c>
      <c r="O2505">
        <f>INDEX([1]Opioid_prescription_amounts!$C$2:$E$3144,MATCH(B2505,[1]Opioid_prescription_amounts!$C$2:$C$3144,0),2)</f>
        <v>583.1</v>
      </c>
      <c r="P2505">
        <f>INDEX([1]Opioid_prescription_amounts!$C$2:$E$3144,MATCH(B2505,[1]Opioid_prescription_amounts!$C$2:$C$3144,0),3)</f>
        <v>832.1</v>
      </c>
      <c r="Q2505" t="s">
        <v>2514</v>
      </c>
    </row>
    <row r="2506" spans="2:17" x14ac:dyDescent="0.25">
      <c r="B2506" t="str">
        <f t="shared" si="42"/>
        <v>Scott</v>
      </c>
      <c r="C2506" t="s">
        <v>2515</v>
      </c>
      <c r="D2506">
        <v>22228</v>
      </c>
      <c r="E2506">
        <v>22232</v>
      </c>
      <c r="F2506">
        <v>22227</v>
      </c>
      <c r="G2506">
        <v>22102</v>
      </c>
      <c r="H2506">
        <v>22136</v>
      </c>
      <c r="I2506">
        <v>21997</v>
      </c>
      <c r="J2506">
        <v>21988</v>
      </c>
      <c r="K2506">
        <v>21889</v>
      </c>
      <c r="L2506">
        <v>21869</v>
      </c>
      <c r="M2506">
        <v>21985</v>
      </c>
      <c r="N2506">
        <v>22039</v>
      </c>
      <c r="O2506">
        <f>INDEX([1]Opioid_prescription_amounts!$C$2:$E$3144,MATCH(B2506,[1]Opioid_prescription_amounts!$C$2:$C$3144,0),2)</f>
        <v>2048</v>
      </c>
      <c r="P2506">
        <f>INDEX([1]Opioid_prescription_amounts!$C$2:$E$3144,MATCH(B2506,[1]Opioid_prescription_amounts!$C$2:$C$3144,0),3)</f>
        <v>1463.8</v>
      </c>
      <c r="Q2506" t="s">
        <v>2515</v>
      </c>
    </row>
    <row r="2507" spans="2:17" x14ac:dyDescent="0.25">
      <c r="B2507" t="str">
        <f t="shared" si="42"/>
        <v>Sequatchie</v>
      </c>
      <c r="C2507" t="s">
        <v>2516</v>
      </c>
      <c r="D2507">
        <v>14112</v>
      </c>
      <c r="E2507">
        <v>14121</v>
      </c>
      <c r="F2507">
        <v>14127</v>
      </c>
      <c r="G2507">
        <v>14252</v>
      </c>
      <c r="H2507">
        <v>14346</v>
      </c>
      <c r="I2507">
        <v>14531</v>
      </c>
      <c r="J2507">
        <v>14638</v>
      </c>
      <c r="K2507">
        <v>14635</v>
      </c>
      <c r="L2507">
        <v>14747</v>
      </c>
      <c r="M2507">
        <v>14752</v>
      </c>
      <c r="N2507">
        <v>14876</v>
      </c>
      <c r="O2507">
        <f>INDEX([1]Opioid_prescription_amounts!$C$2:$E$3144,MATCH(B2507,[1]Opioid_prescription_amounts!$C$2:$C$3144,0),2)</f>
        <v>2416.4</v>
      </c>
      <c r="P2507">
        <f>INDEX([1]Opioid_prescription_amounts!$C$2:$E$3144,MATCH(B2507,[1]Opioid_prescription_amounts!$C$2:$C$3144,0),3)</f>
        <v>1918.9</v>
      </c>
      <c r="Q2507" t="s">
        <v>2516</v>
      </c>
    </row>
    <row r="2508" spans="2:17" x14ac:dyDescent="0.25">
      <c r="B2508" t="str">
        <f t="shared" si="42"/>
        <v>Sevier</v>
      </c>
      <c r="C2508" t="s">
        <v>2517</v>
      </c>
      <c r="D2508">
        <v>89889</v>
      </c>
      <c r="E2508">
        <v>89719</v>
      </c>
      <c r="F2508">
        <v>89921</v>
      </c>
      <c r="G2508">
        <v>91101</v>
      </c>
      <c r="H2508">
        <v>92219</v>
      </c>
      <c r="I2508">
        <v>93314</v>
      </c>
      <c r="J2508">
        <v>94512</v>
      </c>
      <c r="K2508">
        <v>95386</v>
      </c>
      <c r="L2508">
        <v>96370</v>
      </c>
      <c r="M2508">
        <v>97277</v>
      </c>
      <c r="N2508">
        <v>97892</v>
      </c>
      <c r="O2508">
        <f>INDEX([1]Opioid_prescription_amounts!$C$2:$E$3144,MATCH(B2508,[1]Opioid_prescription_amounts!$C$2:$C$3144,0),2)</f>
        <v>294.5</v>
      </c>
      <c r="P2508">
        <f>INDEX([1]Opioid_prescription_amounts!$C$2:$E$3144,MATCH(B2508,[1]Opioid_prescription_amounts!$C$2:$C$3144,0),3)</f>
        <v>479.6</v>
      </c>
      <c r="Q2508" t="s">
        <v>2517</v>
      </c>
    </row>
    <row r="2509" spans="2:17" x14ac:dyDescent="0.25">
      <c r="B2509" t="str">
        <f t="shared" si="42"/>
        <v>Shelby</v>
      </c>
      <c r="C2509" t="s">
        <v>2518</v>
      </c>
      <c r="D2509">
        <v>927644</v>
      </c>
      <c r="E2509">
        <v>927682</v>
      </c>
      <c r="F2509">
        <v>928448</v>
      </c>
      <c r="G2509">
        <v>933457</v>
      </c>
      <c r="H2509">
        <v>939533</v>
      </c>
      <c r="I2509">
        <v>939189</v>
      </c>
      <c r="J2509">
        <v>938576</v>
      </c>
      <c r="K2509">
        <v>937953</v>
      </c>
      <c r="L2509">
        <v>936759</v>
      </c>
      <c r="M2509">
        <v>935973</v>
      </c>
      <c r="N2509">
        <v>935764</v>
      </c>
      <c r="O2509">
        <f>INDEX([1]Opioid_prescription_amounts!$C$2:$E$3144,MATCH(B2509,[1]Opioid_prescription_amounts!$C$2:$C$3144,0),2)</f>
        <v>1119.7</v>
      </c>
      <c r="P2509">
        <f>INDEX([1]Opioid_prescription_amounts!$C$2:$E$3144,MATCH(B2509,[1]Opioid_prescription_amounts!$C$2:$C$3144,0),3)</f>
        <v>955.1</v>
      </c>
      <c r="Q2509" t="s">
        <v>2518</v>
      </c>
    </row>
    <row r="2510" spans="2:17" x14ac:dyDescent="0.25">
      <c r="B2510" t="str">
        <f t="shared" si="42"/>
        <v>Smith</v>
      </c>
      <c r="C2510" t="s">
        <v>2519</v>
      </c>
      <c r="D2510">
        <v>19166</v>
      </c>
      <c r="E2510">
        <v>19149</v>
      </c>
      <c r="F2510">
        <v>19125</v>
      </c>
      <c r="G2510">
        <v>19131</v>
      </c>
      <c r="H2510">
        <v>19103</v>
      </c>
      <c r="I2510">
        <v>19040</v>
      </c>
      <c r="J2510">
        <v>19026</v>
      </c>
      <c r="K2510">
        <v>19228</v>
      </c>
      <c r="L2510">
        <v>19444</v>
      </c>
      <c r="M2510">
        <v>19650</v>
      </c>
      <c r="N2510">
        <v>19942</v>
      </c>
      <c r="O2510">
        <f>INDEX([1]Opioid_prescription_amounts!$C$2:$E$3144,MATCH(B2510,[1]Opioid_prescription_amounts!$C$2:$C$3144,0),2)</f>
        <v>1179.3</v>
      </c>
      <c r="P2510">
        <f>INDEX([1]Opioid_prescription_amounts!$C$2:$E$3144,MATCH(B2510,[1]Opioid_prescription_amounts!$C$2:$C$3144,0),3)</f>
        <v>1559.5</v>
      </c>
      <c r="Q2510" t="s">
        <v>2519</v>
      </c>
    </row>
    <row r="2511" spans="2:17" x14ac:dyDescent="0.25">
      <c r="B2511" t="str">
        <f t="shared" si="42"/>
        <v>Stewart</v>
      </c>
      <c r="C2511" t="s">
        <v>2520</v>
      </c>
      <c r="D2511">
        <v>13324</v>
      </c>
      <c r="E2511">
        <v>13313</v>
      </c>
      <c r="F2511">
        <v>13349</v>
      </c>
      <c r="G2511">
        <v>13230</v>
      </c>
      <c r="H2511">
        <v>13316</v>
      </c>
      <c r="I2511">
        <v>13299</v>
      </c>
      <c r="J2511">
        <v>13218</v>
      </c>
      <c r="K2511">
        <v>13197</v>
      </c>
      <c r="L2511">
        <v>13162</v>
      </c>
      <c r="M2511">
        <v>13368</v>
      </c>
      <c r="N2511">
        <v>13561</v>
      </c>
      <c r="O2511">
        <f>INDEX([1]Opioid_prescription_amounts!$C$2:$E$3144,MATCH(B2511,[1]Opioid_prescription_amounts!$C$2:$C$3144,0),2)</f>
        <v>453.4</v>
      </c>
      <c r="P2511">
        <f>INDEX([1]Opioid_prescription_amounts!$C$2:$E$3144,MATCH(B2511,[1]Opioid_prescription_amounts!$C$2:$C$3144,0),3)</f>
        <v>340.6</v>
      </c>
      <c r="Q2511" t="s">
        <v>2520</v>
      </c>
    </row>
    <row r="2512" spans="2:17" x14ac:dyDescent="0.25">
      <c r="B2512" t="str">
        <f t="shared" si="42"/>
        <v>Sullivan</v>
      </c>
      <c r="C2512" t="s">
        <v>2521</v>
      </c>
      <c r="D2512">
        <v>156823</v>
      </c>
      <c r="E2512">
        <v>156800</v>
      </c>
      <c r="F2512">
        <v>156748</v>
      </c>
      <c r="G2512">
        <v>156886</v>
      </c>
      <c r="H2512">
        <v>156388</v>
      </c>
      <c r="I2512">
        <v>156288</v>
      </c>
      <c r="J2512">
        <v>156504</v>
      </c>
      <c r="K2512">
        <v>156310</v>
      </c>
      <c r="L2512">
        <v>156238</v>
      </c>
      <c r="M2512">
        <v>156951</v>
      </c>
      <c r="N2512">
        <v>157668</v>
      </c>
      <c r="O2512">
        <f>INDEX([1]Opioid_prescription_amounts!$C$2:$E$3144,MATCH(B2512,[1]Opioid_prescription_amounts!$C$2:$C$3144,0),2)</f>
        <v>1056.5</v>
      </c>
      <c r="P2512">
        <f>INDEX([1]Opioid_prescription_amounts!$C$2:$E$3144,MATCH(B2512,[1]Opioid_prescription_amounts!$C$2:$C$3144,0),3)</f>
        <v>1409.4</v>
      </c>
      <c r="Q2512" t="s">
        <v>2521</v>
      </c>
    </row>
    <row r="2513" spans="2:17" x14ac:dyDescent="0.25">
      <c r="B2513" t="str">
        <f t="shared" si="42"/>
        <v>Sumner</v>
      </c>
      <c r="C2513" t="s">
        <v>2522</v>
      </c>
      <c r="D2513">
        <v>160645</v>
      </c>
      <c r="E2513">
        <v>160634</v>
      </c>
      <c r="F2513">
        <v>161211</v>
      </c>
      <c r="G2513">
        <v>163631</v>
      </c>
      <c r="H2513">
        <v>165820</v>
      </c>
      <c r="I2513">
        <v>168698</v>
      </c>
      <c r="J2513">
        <v>172243</v>
      </c>
      <c r="K2513">
        <v>175247</v>
      </c>
      <c r="L2513">
        <v>179143</v>
      </c>
      <c r="M2513">
        <v>183584</v>
      </c>
      <c r="N2513">
        <v>187149</v>
      </c>
      <c r="O2513">
        <f>INDEX([1]Opioid_prescription_amounts!$C$2:$E$3144,MATCH(B2513,[1]Opioid_prescription_amounts!$C$2:$C$3144,0),2)</f>
        <v>724.6</v>
      </c>
      <c r="P2513">
        <f>INDEX([1]Opioid_prescription_amounts!$C$2:$E$3144,MATCH(B2513,[1]Opioid_prescription_amounts!$C$2:$C$3144,0),3)</f>
        <v>592.79999999999995</v>
      </c>
      <c r="Q2513" t="s">
        <v>2522</v>
      </c>
    </row>
    <row r="2514" spans="2:17" x14ac:dyDescent="0.25">
      <c r="B2514" t="str">
        <f t="shared" si="42"/>
        <v>Tipton</v>
      </c>
      <c r="C2514" t="s">
        <v>2523</v>
      </c>
      <c r="D2514">
        <v>61081</v>
      </c>
      <c r="E2514">
        <v>61006</v>
      </c>
      <c r="F2514">
        <v>61064</v>
      </c>
      <c r="G2514">
        <v>61255</v>
      </c>
      <c r="H2514">
        <v>61518</v>
      </c>
      <c r="I2514">
        <v>61566</v>
      </c>
      <c r="J2514">
        <v>61594</v>
      </c>
      <c r="K2514">
        <v>61535</v>
      </c>
      <c r="L2514">
        <v>61210</v>
      </c>
      <c r="M2514">
        <v>61311</v>
      </c>
      <c r="N2514">
        <v>61581</v>
      </c>
      <c r="O2514">
        <f>INDEX([1]Opioid_prescription_amounts!$C$2:$E$3144,MATCH(B2514,[1]Opioid_prescription_amounts!$C$2:$C$3144,0),2)</f>
        <v>791.9</v>
      </c>
      <c r="P2514">
        <f>INDEX([1]Opioid_prescription_amounts!$C$2:$E$3144,MATCH(B2514,[1]Opioid_prescription_amounts!$C$2:$C$3144,0),3)</f>
        <v>502.6</v>
      </c>
      <c r="Q2514" t="s">
        <v>2523</v>
      </c>
    </row>
    <row r="2515" spans="2:17" x14ac:dyDescent="0.25">
      <c r="B2515" t="str">
        <f t="shared" si="42"/>
        <v>Trousdale</v>
      </c>
      <c r="C2515" t="s">
        <v>2524</v>
      </c>
      <c r="D2515">
        <v>7870</v>
      </c>
      <c r="E2515">
        <v>7864</v>
      </c>
      <c r="F2515">
        <v>7874</v>
      </c>
      <c r="G2515">
        <v>7810</v>
      </c>
      <c r="H2515">
        <v>7787</v>
      </c>
      <c r="I2515">
        <v>7804</v>
      </c>
      <c r="J2515">
        <v>7997</v>
      </c>
      <c r="K2515">
        <v>8045</v>
      </c>
      <c r="L2515">
        <v>9955</v>
      </c>
      <c r="M2515">
        <v>10855</v>
      </c>
      <c r="N2515">
        <v>11012</v>
      </c>
      <c r="O2515">
        <f>INDEX([1]Opioid_prescription_amounts!$C$2:$E$3144,MATCH(B2515,[1]Opioid_prescription_amounts!$C$2:$C$3144,0),2)</f>
        <v>2462.8000000000002</v>
      </c>
      <c r="P2515">
        <f>INDEX([1]Opioid_prescription_amounts!$C$2:$E$3144,MATCH(B2515,[1]Opioid_prescription_amounts!$C$2:$C$3144,0),3)</f>
        <v>2428.1999999999998</v>
      </c>
      <c r="Q2515" t="s">
        <v>2524</v>
      </c>
    </row>
    <row r="2516" spans="2:17" x14ac:dyDescent="0.25">
      <c r="B2516" t="str">
        <f t="shared" si="42"/>
        <v>Unicoi</v>
      </c>
      <c r="C2516" t="s">
        <v>2525</v>
      </c>
      <c r="D2516">
        <v>18313</v>
      </c>
      <c r="E2516">
        <v>18311</v>
      </c>
      <c r="F2516">
        <v>18284</v>
      </c>
      <c r="G2516">
        <v>18300</v>
      </c>
      <c r="H2516">
        <v>18238</v>
      </c>
      <c r="I2516">
        <v>18063</v>
      </c>
      <c r="J2516">
        <v>17919</v>
      </c>
      <c r="K2516">
        <v>17791</v>
      </c>
      <c r="L2516">
        <v>17673</v>
      </c>
      <c r="M2516">
        <v>17755</v>
      </c>
      <c r="N2516">
        <v>17761</v>
      </c>
      <c r="O2516">
        <f>INDEX([1]Opioid_prescription_amounts!$C$2:$E$3144,MATCH(B2516,[1]Opioid_prescription_amounts!$C$2:$C$3144,0),2)</f>
        <v>1765.8</v>
      </c>
      <c r="P2516">
        <f>INDEX([1]Opioid_prescription_amounts!$C$2:$E$3144,MATCH(B2516,[1]Opioid_prescription_amounts!$C$2:$C$3144,0),3)</f>
        <v>1316</v>
      </c>
      <c r="Q2516" t="s">
        <v>2525</v>
      </c>
    </row>
    <row r="2517" spans="2:17" x14ac:dyDescent="0.25">
      <c r="B2517" t="str">
        <f t="shared" si="42"/>
        <v>Union</v>
      </c>
      <c r="C2517" t="s">
        <v>2526</v>
      </c>
      <c r="D2517">
        <v>19109</v>
      </c>
      <c r="E2517">
        <v>19107</v>
      </c>
      <c r="F2517">
        <v>19116</v>
      </c>
      <c r="G2517">
        <v>19189</v>
      </c>
      <c r="H2517">
        <v>19101</v>
      </c>
      <c r="I2517">
        <v>19051</v>
      </c>
      <c r="J2517">
        <v>18987</v>
      </c>
      <c r="K2517">
        <v>19160</v>
      </c>
      <c r="L2517">
        <v>19225</v>
      </c>
      <c r="M2517">
        <v>19407</v>
      </c>
      <c r="N2517">
        <v>19688</v>
      </c>
      <c r="O2517">
        <f>INDEX([1]Opioid_prescription_amounts!$C$2:$E$3144,MATCH(B2517,[1]Opioid_prescription_amounts!$C$2:$C$3144,0),2)</f>
        <v>1064.5</v>
      </c>
      <c r="P2517">
        <f>INDEX([1]Opioid_prescription_amounts!$C$2:$E$3144,MATCH(B2517,[1]Opioid_prescription_amounts!$C$2:$C$3144,0),3)</f>
        <v>889.1</v>
      </c>
      <c r="Q2517" t="s">
        <v>2526</v>
      </c>
    </row>
    <row r="2518" spans="2:17" x14ac:dyDescent="0.25">
      <c r="B2518" t="str">
        <f t="shared" si="42"/>
        <v>Van Buren</v>
      </c>
      <c r="C2518" t="s">
        <v>2527</v>
      </c>
      <c r="D2518">
        <v>5548</v>
      </c>
      <c r="E2518">
        <v>5558</v>
      </c>
      <c r="F2518">
        <v>5569</v>
      </c>
      <c r="G2518">
        <v>5535</v>
      </c>
      <c r="H2518">
        <v>5631</v>
      </c>
      <c r="I2518">
        <v>5573</v>
      </c>
      <c r="J2518">
        <v>5654</v>
      </c>
      <c r="K2518">
        <v>5693</v>
      </c>
      <c r="L2518">
        <v>5699</v>
      </c>
      <c r="M2518">
        <v>5708</v>
      </c>
      <c r="N2518">
        <v>5765</v>
      </c>
      <c r="O2518">
        <f>INDEX([1]Opioid_prescription_amounts!$C$2:$E$3144,MATCH(B2518,[1]Opioid_prescription_amounts!$C$2:$C$3144,0),2)</f>
        <v>571.29999999999995</v>
      </c>
      <c r="P2518">
        <f>INDEX([1]Opioid_prescription_amounts!$C$2:$E$3144,MATCH(B2518,[1]Opioid_prescription_amounts!$C$2:$C$3144,0),3)</f>
        <v>956.9</v>
      </c>
      <c r="Q2518" t="s">
        <v>2527</v>
      </c>
    </row>
    <row r="2519" spans="2:17" x14ac:dyDescent="0.25">
      <c r="B2519" t="str">
        <f t="shared" si="42"/>
        <v>Warren</v>
      </c>
      <c r="C2519" t="s">
        <v>2528</v>
      </c>
      <c r="D2519">
        <v>39839</v>
      </c>
      <c r="E2519">
        <v>39824</v>
      </c>
      <c r="F2519">
        <v>39860</v>
      </c>
      <c r="G2519">
        <v>39903</v>
      </c>
      <c r="H2519">
        <v>39745</v>
      </c>
      <c r="I2519">
        <v>39898</v>
      </c>
      <c r="J2519">
        <v>39991</v>
      </c>
      <c r="K2519">
        <v>40269</v>
      </c>
      <c r="L2519">
        <v>40443</v>
      </c>
      <c r="M2519">
        <v>40690</v>
      </c>
      <c r="N2519">
        <v>40878</v>
      </c>
      <c r="O2519" t="str">
        <f>INDEX([1]Opioid_prescription_amounts!$C$2:$E$3144,MATCH(B2519,[1]Opioid_prescription_amounts!$C$2:$C$3144,0),2)</f>
        <v>N/A</v>
      </c>
      <c r="P2519">
        <f>INDEX([1]Opioid_prescription_amounts!$C$2:$E$3144,MATCH(B2519,[1]Opioid_prescription_amounts!$C$2:$C$3144,0),3)</f>
        <v>5.8</v>
      </c>
      <c r="Q2519" t="s">
        <v>2528</v>
      </c>
    </row>
    <row r="2520" spans="2:17" x14ac:dyDescent="0.25">
      <c r="B2520" t="str">
        <f t="shared" si="42"/>
        <v>Washington</v>
      </c>
      <c r="C2520" t="s">
        <v>2529</v>
      </c>
      <c r="D2520">
        <v>122979</v>
      </c>
      <c r="E2520">
        <v>123058</v>
      </c>
      <c r="F2520">
        <v>123376</v>
      </c>
      <c r="G2520">
        <v>123862</v>
      </c>
      <c r="H2520">
        <v>124775</v>
      </c>
      <c r="I2520">
        <v>125369</v>
      </c>
      <c r="J2520">
        <v>125753</v>
      </c>
      <c r="K2520">
        <v>126116</v>
      </c>
      <c r="L2520">
        <v>127186</v>
      </c>
      <c r="M2520">
        <v>127613</v>
      </c>
      <c r="N2520">
        <v>128607</v>
      </c>
      <c r="O2520">
        <f>INDEX([1]Opioid_prescription_amounts!$C$2:$E$3144,MATCH(B2520,[1]Opioid_prescription_amounts!$C$2:$C$3144,0),2)</f>
        <v>236.6</v>
      </c>
      <c r="P2520">
        <f>INDEX([1]Opioid_prescription_amounts!$C$2:$E$3144,MATCH(B2520,[1]Opioid_prescription_amounts!$C$2:$C$3144,0),3)</f>
        <v>358.7</v>
      </c>
      <c r="Q2520" t="s">
        <v>2529</v>
      </c>
    </row>
    <row r="2521" spans="2:17" x14ac:dyDescent="0.25">
      <c r="B2521" t="str">
        <f t="shared" si="42"/>
        <v>Wayne</v>
      </c>
      <c r="C2521" t="s">
        <v>2530</v>
      </c>
      <c r="D2521">
        <v>17021</v>
      </c>
      <c r="E2521">
        <v>17027</v>
      </c>
      <c r="F2521">
        <v>16987</v>
      </c>
      <c r="G2521">
        <v>16942</v>
      </c>
      <c r="H2521">
        <v>16918</v>
      </c>
      <c r="I2521">
        <v>16852</v>
      </c>
      <c r="J2521">
        <v>16789</v>
      </c>
      <c r="K2521">
        <v>16680</v>
      </c>
      <c r="L2521">
        <v>16661</v>
      </c>
      <c r="M2521">
        <v>16556</v>
      </c>
      <c r="N2521">
        <v>16558</v>
      </c>
      <c r="O2521">
        <f>INDEX([1]Opioid_prescription_amounts!$C$2:$E$3144,MATCH(B2521,[1]Opioid_prescription_amounts!$C$2:$C$3144,0),2)</f>
        <v>1870.9</v>
      </c>
      <c r="P2521">
        <f>INDEX([1]Opioid_prescription_amounts!$C$2:$E$3144,MATCH(B2521,[1]Opioid_prescription_amounts!$C$2:$C$3144,0),3)</f>
        <v>1466.3</v>
      </c>
      <c r="Q2521" t="s">
        <v>2530</v>
      </c>
    </row>
    <row r="2522" spans="2:17" x14ac:dyDescent="0.25">
      <c r="B2522" t="str">
        <f t="shared" si="42"/>
        <v>Weakley</v>
      </c>
      <c r="C2522" t="s">
        <v>2531</v>
      </c>
      <c r="D2522">
        <v>35021</v>
      </c>
      <c r="E2522">
        <v>35015</v>
      </c>
      <c r="F2522">
        <v>35042</v>
      </c>
      <c r="G2522">
        <v>34854</v>
      </c>
      <c r="H2522">
        <v>34547</v>
      </c>
      <c r="I2522">
        <v>34145</v>
      </c>
      <c r="J2522">
        <v>33990</v>
      </c>
      <c r="K2522">
        <v>33847</v>
      </c>
      <c r="L2522">
        <v>33580</v>
      </c>
      <c r="M2522">
        <v>33296</v>
      </c>
      <c r="N2522">
        <v>33415</v>
      </c>
      <c r="O2522">
        <f>INDEX([1]Opioid_prescription_amounts!$C$2:$E$3144,MATCH(B2522,[1]Opioid_prescription_amounts!$C$2:$C$3144,0),2)</f>
        <v>668</v>
      </c>
      <c r="P2522">
        <f>INDEX([1]Opioid_prescription_amounts!$C$2:$E$3144,MATCH(B2522,[1]Opioid_prescription_amounts!$C$2:$C$3144,0),3)</f>
        <v>1194.3</v>
      </c>
      <c r="Q2522" t="s">
        <v>2531</v>
      </c>
    </row>
    <row r="2523" spans="2:17" x14ac:dyDescent="0.25">
      <c r="B2523" t="str">
        <f t="shared" si="42"/>
        <v>White</v>
      </c>
      <c r="C2523" t="s">
        <v>2532</v>
      </c>
      <c r="D2523">
        <v>25841</v>
      </c>
      <c r="E2523">
        <v>25837</v>
      </c>
      <c r="F2523">
        <v>25822</v>
      </c>
      <c r="G2523">
        <v>26011</v>
      </c>
      <c r="H2523">
        <v>26019</v>
      </c>
      <c r="I2523">
        <v>26176</v>
      </c>
      <c r="J2523">
        <v>26234</v>
      </c>
      <c r="K2523">
        <v>26367</v>
      </c>
      <c r="L2523">
        <v>26449</v>
      </c>
      <c r="M2523">
        <v>26744</v>
      </c>
      <c r="N2523">
        <v>27107</v>
      </c>
      <c r="O2523">
        <f>INDEX([1]Opioid_prescription_amounts!$C$2:$E$3144,MATCH(B2523,[1]Opioid_prescription_amounts!$C$2:$C$3144,0),2)</f>
        <v>1061.0999999999999</v>
      </c>
      <c r="P2523">
        <f>INDEX([1]Opioid_prescription_amounts!$C$2:$E$3144,MATCH(B2523,[1]Opioid_prescription_amounts!$C$2:$C$3144,0),3)</f>
        <v>942.9</v>
      </c>
      <c r="Q2523" t="s">
        <v>2532</v>
      </c>
    </row>
    <row r="2524" spans="2:17" x14ac:dyDescent="0.25">
      <c r="B2524" t="str">
        <f t="shared" si="42"/>
        <v>Williamson</v>
      </c>
      <c r="C2524" t="s">
        <v>2533</v>
      </c>
      <c r="D2524">
        <v>183182</v>
      </c>
      <c r="E2524">
        <v>183265</v>
      </c>
      <c r="F2524">
        <v>184128</v>
      </c>
      <c r="G2524">
        <v>188448</v>
      </c>
      <c r="H2524">
        <v>193118</v>
      </c>
      <c r="I2524">
        <v>199111</v>
      </c>
      <c r="J2524">
        <v>205258</v>
      </c>
      <c r="K2524">
        <v>211524</v>
      </c>
      <c r="L2524">
        <v>218810</v>
      </c>
      <c r="M2524">
        <v>225920</v>
      </c>
      <c r="N2524">
        <v>231729</v>
      </c>
      <c r="O2524">
        <f>INDEX([1]Opioid_prescription_amounts!$C$2:$E$3144,MATCH(B2524,[1]Opioid_prescription_amounts!$C$2:$C$3144,0),2)</f>
        <v>1407.5</v>
      </c>
      <c r="P2524">
        <f>INDEX([1]Opioid_prescription_amounts!$C$2:$E$3144,MATCH(B2524,[1]Opioid_prescription_amounts!$C$2:$C$3144,0),3)</f>
        <v>1190.9000000000001</v>
      </c>
      <c r="Q2524" t="s">
        <v>2533</v>
      </c>
    </row>
    <row r="2525" spans="2:17" x14ac:dyDescent="0.25">
      <c r="B2525" t="str">
        <f t="shared" si="42"/>
        <v>Wilson</v>
      </c>
      <c r="C2525" t="s">
        <v>2534</v>
      </c>
      <c r="D2525">
        <v>113993</v>
      </c>
      <c r="E2525">
        <v>114073</v>
      </c>
      <c r="F2525">
        <v>114685</v>
      </c>
      <c r="G2525">
        <v>116797</v>
      </c>
      <c r="H2525">
        <v>119025</v>
      </c>
      <c r="I2525">
        <v>121969</v>
      </c>
      <c r="J2525">
        <v>125196</v>
      </c>
      <c r="K2525">
        <v>128526</v>
      </c>
      <c r="L2525">
        <v>132428</v>
      </c>
      <c r="M2525">
        <v>136540</v>
      </c>
      <c r="N2525">
        <v>140625</v>
      </c>
      <c r="O2525">
        <f>INDEX([1]Opioid_prescription_amounts!$C$2:$E$3144,MATCH(B2525,[1]Opioid_prescription_amounts!$C$2:$C$3144,0),2)</f>
        <v>843</v>
      </c>
      <c r="P2525">
        <f>INDEX([1]Opioid_prescription_amounts!$C$2:$E$3144,MATCH(B2525,[1]Opioid_prescription_amounts!$C$2:$C$3144,0),3)</f>
        <v>1357.5</v>
      </c>
      <c r="Q2525" t="s">
        <v>2534</v>
      </c>
    </row>
    <row r="2526" spans="2:17" x14ac:dyDescent="0.25">
      <c r="B2526" t="str">
        <f t="shared" si="42"/>
        <v>Anderson</v>
      </c>
      <c r="C2526" t="s">
        <v>2535</v>
      </c>
      <c r="D2526">
        <v>58458</v>
      </c>
      <c r="E2526">
        <v>58459</v>
      </c>
      <c r="F2526">
        <v>58497</v>
      </c>
      <c r="G2526">
        <v>58394</v>
      </c>
      <c r="H2526">
        <v>58065</v>
      </c>
      <c r="I2526">
        <v>57977</v>
      </c>
      <c r="J2526">
        <v>57849</v>
      </c>
      <c r="K2526">
        <v>57646</v>
      </c>
      <c r="L2526">
        <v>57550</v>
      </c>
      <c r="M2526">
        <v>58212</v>
      </c>
      <c r="N2526">
        <v>58057</v>
      </c>
      <c r="O2526" t="str">
        <f>INDEX([1]Opioid_prescription_amounts!$C$2:$E$3144,MATCH(B2526,[1]Opioid_prescription_amounts!$C$2:$C$3144,0),2)</f>
        <v>N/A</v>
      </c>
      <c r="P2526">
        <f>INDEX([1]Opioid_prescription_amounts!$C$2:$E$3144,MATCH(B2526,[1]Opioid_prescription_amounts!$C$2:$C$3144,0),3)</f>
        <v>37.6</v>
      </c>
      <c r="Q2526" t="s">
        <v>2535</v>
      </c>
    </row>
    <row r="2527" spans="2:17" x14ac:dyDescent="0.25">
      <c r="B2527" t="str">
        <f t="shared" si="42"/>
        <v>Andrews</v>
      </c>
      <c r="C2527" t="s">
        <v>2536</v>
      </c>
      <c r="D2527">
        <v>14786</v>
      </c>
      <c r="E2527">
        <v>14786</v>
      </c>
      <c r="F2527">
        <v>14849</v>
      </c>
      <c r="G2527">
        <v>15388</v>
      </c>
      <c r="H2527">
        <v>16113</v>
      </c>
      <c r="I2527">
        <v>16788</v>
      </c>
      <c r="J2527">
        <v>17445</v>
      </c>
      <c r="K2527">
        <v>18083</v>
      </c>
      <c r="L2527">
        <v>17805</v>
      </c>
      <c r="M2527">
        <v>17631</v>
      </c>
      <c r="N2527">
        <v>18128</v>
      </c>
      <c r="O2527">
        <f>INDEX([1]Opioid_prescription_amounts!$C$2:$E$3144,MATCH(B2527,[1]Opioid_prescription_amounts!$C$2:$C$3144,0),2)</f>
        <v>412.4</v>
      </c>
      <c r="P2527">
        <f>INDEX([1]Opioid_prescription_amounts!$C$2:$E$3144,MATCH(B2527,[1]Opioid_prescription_amounts!$C$2:$C$3144,0),3)</f>
        <v>347.6</v>
      </c>
      <c r="Q2527" t="s">
        <v>2536</v>
      </c>
    </row>
    <row r="2528" spans="2:17" x14ac:dyDescent="0.25">
      <c r="B2528" t="str">
        <f t="shared" si="42"/>
        <v>Angelina</v>
      </c>
      <c r="C2528" t="s">
        <v>2537</v>
      </c>
      <c r="D2528">
        <v>86771</v>
      </c>
      <c r="E2528">
        <v>86771</v>
      </c>
      <c r="F2528">
        <v>86905</v>
      </c>
      <c r="G2528">
        <v>87295</v>
      </c>
      <c r="H2528">
        <v>87520</v>
      </c>
      <c r="I2528">
        <v>87333</v>
      </c>
      <c r="J2528">
        <v>87599</v>
      </c>
      <c r="K2528">
        <v>87874</v>
      </c>
      <c r="L2528">
        <v>87759</v>
      </c>
      <c r="M2528">
        <v>87711</v>
      </c>
      <c r="N2528">
        <v>87092</v>
      </c>
      <c r="O2528">
        <f>INDEX([1]Opioid_prescription_amounts!$C$2:$E$3144,MATCH(B2528,[1]Opioid_prescription_amounts!$C$2:$C$3144,0),2)</f>
        <v>982.1</v>
      </c>
      <c r="P2528">
        <f>INDEX([1]Opioid_prescription_amounts!$C$2:$E$3144,MATCH(B2528,[1]Opioid_prescription_amounts!$C$2:$C$3144,0),3)</f>
        <v>738.5</v>
      </c>
      <c r="Q2528" t="s">
        <v>2537</v>
      </c>
    </row>
    <row r="2529" spans="2:17" x14ac:dyDescent="0.25">
      <c r="B2529" t="str">
        <f t="shared" si="42"/>
        <v>Aransas</v>
      </c>
      <c r="C2529" t="s">
        <v>2538</v>
      </c>
      <c r="D2529">
        <v>23158</v>
      </c>
      <c r="E2529">
        <v>23158</v>
      </c>
      <c r="F2529">
        <v>23182</v>
      </c>
      <c r="G2529">
        <v>23214</v>
      </c>
      <c r="H2529">
        <v>23457</v>
      </c>
      <c r="I2529">
        <v>23890</v>
      </c>
      <c r="J2529">
        <v>24570</v>
      </c>
      <c r="K2529">
        <v>24815</v>
      </c>
      <c r="L2529">
        <v>25191</v>
      </c>
      <c r="M2529">
        <v>25447</v>
      </c>
      <c r="N2529">
        <v>23792</v>
      </c>
      <c r="O2529">
        <f>INDEX([1]Opioid_prescription_amounts!$C$2:$E$3144,MATCH(B2529,[1]Opioid_prescription_amounts!$C$2:$C$3144,0),2)</f>
        <v>1074.5999999999999</v>
      </c>
      <c r="P2529">
        <f>INDEX([1]Opioid_prescription_amounts!$C$2:$E$3144,MATCH(B2529,[1]Opioid_prescription_amounts!$C$2:$C$3144,0),3)</f>
        <v>859.3</v>
      </c>
      <c r="Q2529" t="s">
        <v>2538</v>
      </c>
    </row>
    <row r="2530" spans="2:17" x14ac:dyDescent="0.25">
      <c r="B2530" t="str">
        <f t="shared" si="42"/>
        <v>Archer</v>
      </c>
      <c r="C2530" t="s">
        <v>2539</v>
      </c>
      <c r="D2530">
        <v>9054</v>
      </c>
      <c r="E2530">
        <v>9055</v>
      </c>
      <c r="F2530">
        <v>9112</v>
      </c>
      <c r="G2530">
        <v>8834</v>
      </c>
      <c r="H2530">
        <v>8809</v>
      </c>
      <c r="I2530">
        <v>8795</v>
      </c>
      <c r="J2530">
        <v>8837</v>
      </c>
      <c r="K2530">
        <v>8758</v>
      </c>
      <c r="L2530">
        <v>8780</v>
      </c>
      <c r="M2530">
        <v>8786</v>
      </c>
      <c r="N2530">
        <v>8786</v>
      </c>
      <c r="O2530" t="str">
        <f>INDEX([1]Opioid_prescription_amounts!$C$2:$E$3144,MATCH(B2530,[1]Opioid_prescription_amounts!$C$2:$C$3144,0),2)</f>
        <v>N/A</v>
      </c>
      <c r="P2530" t="str">
        <f>INDEX([1]Opioid_prescription_amounts!$C$2:$E$3144,MATCH(B2530,[1]Opioid_prescription_amounts!$C$2:$C$3144,0),3)</f>
        <v>N/A</v>
      </c>
      <c r="Q2530" t="s">
        <v>2539</v>
      </c>
    </row>
    <row r="2531" spans="2:17" x14ac:dyDescent="0.25">
      <c r="B2531" t="str">
        <f t="shared" si="42"/>
        <v>Armstrong</v>
      </c>
      <c r="C2531" t="s">
        <v>2540</v>
      </c>
      <c r="D2531">
        <v>1901</v>
      </c>
      <c r="E2531">
        <v>1901</v>
      </c>
      <c r="F2531">
        <v>1902</v>
      </c>
      <c r="G2531">
        <v>1936</v>
      </c>
      <c r="H2531">
        <v>1953</v>
      </c>
      <c r="I2531">
        <v>1939</v>
      </c>
      <c r="J2531">
        <v>1913</v>
      </c>
      <c r="K2531">
        <v>1901</v>
      </c>
      <c r="L2531">
        <v>1843</v>
      </c>
      <c r="M2531">
        <v>1881</v>
      </c>
      <c r="N2531">
        <v>1892</v>
      </c>
      <c r="O2531">
        <f>INDEX([1]Opioid_prescription_amounts!$C$2:$E$3144,MATCH(B2531,[1]Opioid_prescription_amounts!$C$2:$C$3144,0),2)</f>
        <v>969.9</v>
      </c>
      <c r="P2531">
        <f>INDEX([1]Opioid_prescription_amounts!$C$2:$E$3144,MATCH(B2531,[1]Opioid_prescription_amounts!$C$2:$C$3144,0),3)</f>
        <v>716</v>
      </c>
      <c r="Q2531" t="s">
        <v>2540</v>
      </c>
    </row>
    <row r="2532" spans="2:17" x14ac:dyDescent="0.25">
      <c r="B2532" t="str">
        <f t="shared" si="42"/>
        <v>Atascosa</v>
      </c>
      <c r="C2532" t="s">
        <v>2541</v>
      </c>
      <c r="D2532">
        <v>44911</v>
      </c>
      <c r="E2532">
        <v>44911</v>
      </c>
      <c r="F2532">
        <v>44953</v>
      </c>
      <c r="G2532">
        <v>45489</v>
      </c>
      <c r="H2532">
        <v>46430</v>
      </c>
      <c r="I2532">
        <v>47012</v>
      </c>
      <c r="J2532">
        <v>47708</v>
      </c>
      <c r="K2532">
        <v>48349</v>
      </c>
      <c r="L2532">
        <v>48703</v>
      </c>
      <c r="M2532">
        <v>49069</v>
      </c>
      <c r="N2532">
        <v>50310</v>
      </c>
      <c r="O2532">
        <f>INDEX([1]Opioid_prescription_amounts!$C$2:$E$3144,MATCH(B2532,[1]Opioid_prescription_amounts!$C$2:$C$3144,0),2)</f>
        <v>708.2</v>
      </c>
      <c r="P2532">
        <f>INDEX([1]Opioid_prescription_amounts!$C$2:$E$3144,MATCH(B2532,[1]Opioid_prescription_amounts!$C$2:$C$3144,0),3)</f>
        <v>649.1</v>
      </c>
      <c r="Q2532" t="s">
        <v>2541</v>
      </c>
    </row>
    <row r="2533" spans="2:17" x14ac:dyDescent="0.25">
      <c r="B2533" t="str">
        <f t="shared" si="42"/>
        <v>Austin</v>
      </c>
      <c r="C2533" t="s">
        <v>2542</v>
      </c>
      <c r="D2533">
        <v>28417</v>
      </c>
      <c r="E2533">
        <v>28412</v>
      </c>
      <c r="F2533">
        <v>28362</v>
      </c>
      <c r="G2533">
        <v>28599</v>
      </c>
      <c r="H2533">
        <v>28561</v>
      </c>
      <c r="I2533">
        <v>28684</v>
      </c>
      <c r="J2533">
        <v>28972</v>
      </c>
      <c r="K2533">
        <v>29473</v>
      </c>
      <c r="L2533">
        <v>29636</v>
      </c>
      <c r="M2533">
        <v>29757</v>
      </c>
      <c r="N2533">
        <v>29989</v>
      </c>
      <c r="O2533">
        <f>INDEX([1]Opioid_prescription_amounts!$C$2:$E$3144,MATCH(B2533,[1]Opioid_prescription_amounts!$C$2:$C$3144,0),2)</f>
        <v>314.7</v>
      </c>
      <c r="P2533">
        <f>INDEX([1]Opioid_prescription_amounts!$C$2:$E$3144,MATCH(B2533,[1]Opioid_prescription_amounts!$C$2:$C$3144,0),3)</f>
        <v>292.39999999999998</v>
      </c>
      <c r="Q2533" t="s">
        <v>2542</v>
      </c>
    </row>
    <row r="2534" spans="2:17" x14ac:dyDescent="0.25">
      <c r="B2534" t="str">
        <f t="shared" si="42"/>
        <v>Bailey</v>
      </c>
      <c r="C2534" t="s">
        <v>2543</v>
      </c>
      <c r="D2534">
        <v>7165</v>
      </c>
      <c r="E2534">
        <v>7165</v>
      </c>
      <c r="F2534">
        <v>7154</v>
      </c>
      <c r="G2534">
        <v>7175</v>
      </c>
      <c r="H2534">
        <v>7141</v>
      </c>
      <c r="I2534">
        <v>7128</v>
      </c>
      <c r="J2534">
        <v>6970</v>
      </c>
      <c r="K2534">
        <v>7222</v>
      </c>
      <c r="L2534">
        <v>7185</v>
      </c>
      <c r="M2534">
        <v>7054</v>
      </c>
      <c r="N2534">
        <v>7027</v>
      </c>
      <c r="O2534">
        <f>INDEX([1]Opioid_prescription_amounts!$C$2:$E$3144,MATCH(B2534,[1]Opioid_prescription_amounts!$C$2:$C$3144,0),2)</f>
        <v>472.2</v>
      </c>
      <c r="P2534">
        <f>INDEX([1]Opioid_prescription_amounts!$C$2:$E$3144,MATCH(B2534,[1]Opioid_prescription_amounts!$C$2:$C$3144,0),3)</f>
        <v>363.7</v>
      </c>
      <c r="Q2534" t="s">
        <v>2543</v>
      </c>
    </row>
    <row r="2535" spans="2:17" x14ac:dyDescent="0.25">
      <c r="B2535" t="str">
        <f t="shared" si="42"/>
        <v>Bandera</v>
      </c>
      <c r="C2535" t="s">
        <v>2544</v>
      </c>
      <c r="D2535">
        <v>20485</v>
      </c>
      <c r="E2535">
        <v>20489</v>
      </c>
      <c r="F2535">
        <v>20562</v>
      </c>
      <c r="G2535">
        <v>20542</v>
      </c>
      <c r="H2535">
        <v>20594</v>
      </c>
      <c r="I2535">
        <v>20560</v>
      </c>
      <c r="J2535">
        <v>20816</v>
      </c>
      <c r="K2535">
        <v>21148</v>
      </c>
      <c r="L2535">
        <v>21705</v>
      </c>
      <c r="M2535">
        <v>22324</v>
      </c>
      <c r="N2535">
        <v>22824</v>
      </c>
      <c r="O2535" t="str">
        <f>INDEX([1]Opioid_prescription_amounts!$C$2:$E$3144,MATCH(B2535,[1]Opioid_prescription_amounts!$C$2:$C$3144,0),2)</f>
        <v>N/A</v>
      </c>
      <c r="P2535">
        <f>INDEX([1]Opioid_prescription_amounts!$C$2:$E$3144,MATCH(B2535,[1]Opioid_prescription_amounts!$C$2:$C$3144,0),3)</f>
        <v>340.5</v>
      </c>
      <c r="Q2535" t="s">
        <v>2544</v>
      </c>
    </row>
    <row r="2536" spans="2:17" x14ac:dyDescent="0.25">
      <c r="B2536" t="str">
        <f t="shared" si="42"/>
        <v>Bastrop</v>
      </c>
      <c r="C2536" t="s">
        <v>2545</v>
      </c>
      <c r="D2536">
        <v>74171</v>
      </c>
      <c r="E2536">
        <v>74202</v>
      </c>
      <c r="F2536">
        <v>74362</v>
      </c>
      <c r="G2536">
        <v>75141</v>
      </c>
      <c r="H2536">
        <v>74858</v>
      </c>
      <c r="I2536">
        <v>75944</v>
      </c>
      <c r="J2536">
        <v>77994</v>
      </c>
      <c r="K2536">
        <v>80281</v>
      </c>
      <c r="L2536">
        <v>82827</v>
      </c>
      <c r="M2536">
        <v>84809</v>
      </c>
      <c r="N2536">
        <v>86976</v>
      </c>
      <c r="O2536">
        <f>INDEX([1]Opioid_prescription_amounts!$C$2:$E$3144,MATCH(B2536,[1]Opioid_prescription_amounts!$C$2:$C$3144,0),2)</f>
        <v>541.70000000000005</v>
      </c>
      <c r="P2536">
        <f>INDEX([1]Opioid_prescription_amounts!$C$2:$E$3144,MATCH(B2536,[1]Opioid_prescription_amounts!$C$2:$C$3144,0),3)</f>
        <v>716.9</v>
      </c>
      <c r="Q2536" t="s">
        <v>2545</v>
      </c>
    </row>
    <row r="2537" spans="2:17" x14ac:dyDescent="0.25">
      <c r="B2537" t="str">
        <f t="shared" si="42"/>
        <v>Baylor</v>
      </c>
      <c r="C2537" t="s">
        <v>2546</v>
      </c>
      <c r="D2537">
        <v>3726</v>
      </c>
      <c r="E2537">
        <v>3726</v>
      </c>
      <c r="F2537">
        <v>3708</v>
      </c>
      <c r="G2537">
        <v>3695</v>
      </c>
      <c r="H2537">
        <v>3590</v>
      </c>
      <c r="I2537">
        <v>3578</v>
      </c>
      <c r="J2537">
        <v>3567</v>
      </c>
      <c r="K2537">
        <v>3609</v>
      </c>
      <c r="L2537">
        <v>3638</v>
      </c>
      <c r="M2537">
        <v>3559</v>
      </c>
      <c r="N2537">
        <v>3582</v>
      </c>
      <c r="O2537">
        <f>INDEX([1]Opioid_prescription_amounts!$C$2:$E$3144,MATCH(B2537,[1]Opioid_prescription_amounts!$C$2:$C$3144,0),2)</f>
        <v>1152.8</v>
      </c>
      <c r="P2537">
        <f>INDEX([1]Opioid_prescription_amounts!$C$2:$E$3144,MATCH(B2537,[1]Opioid_prescription_amounts!$C$2:$C$3144,0),3)</f>
        <v>608.6</v>
      </c>
      <c r="Q2537" t="s">
        <v>2546</v>
      </c>
    </row>
    <row r="2538" spans="2:17" x14ac:dyDescent="0.25">
      <c r="B2538" t="str">
        <f t="shared" si="42"/>
        <v>Bee</v>
      </c>
      <c r="C2538" t="s">
        <v>2547</v>
      </c>
      <c r="D2538">
        <v>31861</v>
      </c>
      <c r="E2538">
        <v>31861</v>
      </c>
      <c r="F2538">
        <v>31863</v>
      </c>
      <c r="G2538">
        <v>32311</v>
      </c>
      <c r="H2538">
        <v>32483</v>
      </c>
      <c r="I2538">
        <v>32812</v>
      </c>
      <c r="J2538">
        <v>32846</v>
      </c>
      <c r="K2538">
        <v>32612</v>
      </c>
      <c r="L2538">
        <v>32809</v>
      </c>
      <c r="M2538">
        <v>32599</v>
      </c>
      <c r="N2538">
        <v>32587</v>
      </c>
      <c r="O2538">
        <f>INDEX([1]Opioid_prescription_amounts!$C$2:$E$3144,MATCH(B2538,[1]Opioid_prescription_amounts!$C$2:$C$3144,0),2)</f>
        <v>580.6</v>
      </c>
      <c r="P2538">
        <f>INDEX([1]Opioid_prescription_amounts!$C$2:$E$3144,MATCH(B2538,[1]Opioid_prescription_amounts!$C$2:$C$3144,0),3)</f>
        <v>534.5</v>
      </c>
      <c r="Q2538" t="s">
        <v>2547</v>
      </c>
    </row>
    <row r="2539" spans="2:17" x14ac:dyDescent="0.25">
      <c r="B2539" t="str">
        <f t="shared" si="42"/>
        <v>Bell</v>
      </c>
      <c r="C2539" t="s">
        <v>2548</v>
      </c>
      <c r="D2539">
        <v>310235</v>
      </c>
      <c r="E2539">
        <v>310159</v>
      </c>
      <c r="F2539">
        <v>312850</v>
      </c>
      <c r="G2539">
        <v>315780</v>
      </c>
      <c r="H2539">
        <v>324973</v>
      </c>
      <c r="I2539">
        <v>327061</v>
      </c>
      <c r="J2539">
        <v>330208</v>
      </c>
      <c r="K2539">
        <v>336174</v>
      </c>
      <c r="L2539">
        <v>341305</v>
      </c>
      <c r="M2539">
        <v>347851</v>
      </c>
      <c r="N2539">
        <v>355642</v>
      </c>
      <c r="O2539">
        <f>INDEX([1]Opioid_prescription_amounts!$C$2:$E$3144,MATCH(B2539,[1]Opioid_prescription_amounts!$C$2:$C$3144,0),2)</f>
        <v>2736.8</v>
      </c>
      <c r="P2539">
        <f>INDEX([1]Opioid_prescription_amounts!$C$2:$E$3144,MATCH(B2539,[1]Opioid_prescription_amounts!$C$2:$C$3144,0),3)</f>
        <v>1638.7</v>
      </c>
      <c r="Q2539" t="s">
        <v>2548</v>
      </c>
    </row>
    <row r="2540" spans="2:17" x14ac:dyDescent="0.25">
      <c r="B2540" t="str">
        <f t="shared" si="42"/>
        <v>Bexar</v>
      </c>
      <c r="C2540" t="s">
        <v>2549</v>
      </c>
      <c r="D2540">
        <v>1714773</v>
      </c>
      <c r="E2540">
        <v>1714772</v>
      </c>
      <c r="F2540">
        <v>1722855</v>
      </c>
      <c r="G2540">
        <v>1755340</v>
      </c>
      <c r="H2540">
        <v>1789091</v>
      </c>
      <c r="I2540">
        <v>1821863</v>
      </c>
      <c r="J2540">
        <v>1858787</v>
      </c>
      <c r="K2540">
        <v>1896116</v>
      </c>
      <c r="L2540">
        <v>1929530</v>
      </c>
      <c r="M2540">
        <v>1958841</v>
      </c>
      <c r="N2540">
        <v>1986049</v>
      </c>
      <c r="O2540">
        <f>INDEX([1]Opioid_prescription_amounts!$C$2:$E$3144,MATCH(B2540,[1]Opioid_prescription_amounts!$C$2:$C$3144,0),2)</f>
        <v>612.4</v>
      </c>
      <c r="P2540">
        <f>INDEX([1]Opioid_prescription_amounts!$C$2:$E$3144,MATCH(B2540,[1]Opioid_prescription_amounts!$C$2:$C$3144,0),3)</f>
        <v>457.3</v>
      </c>
      <c r="Q2540" t="s">
        <v>2549</v>
      </c>
    </row>
    <row r="2541" spans="2:17" x14ac:dyDescent="0.25">
      <c r="B2541" t="str">
        <f t="shared" si="42"/>
        <v>Blanco</v>
      </c>
      <c r="C2541" t="s">
        <v>2550</v>
      </c>
      <c r="D2541">
        <v>10497</v>
      </c>
      <c r="E2541">
        <v>10495</v>
      </c>
      <c r="F2541">
        <v>10510</v>
      </c>
      <c r="G2541">
        <v>10577</v>
      </c>
      <c r="H2541">
        <v>10627</v>
      </c>
      <c r="I2541">
        <v>10648</v>
      </c>
      <c r="J2541">
        <v>10817</v>
      </c>
      <c r="K2541">
        <v>11042</v>
      </c>
      <c r="L2541">
        <v>11323</v>
      </c>
      <c r="M2541">
        <v>11513</v>
      </c>
      <c r="N2541">
        <v>11702</v>
      </c>
      <c r="O2541">
        <f>INDEX([1]Opioid_prescription_amounts!$C$2:$E$3144,MATCH(B2541,[1]Opioid_prescription_amounts!$C$2:$C$3144,0),2)</f>
        <v>68.900000000000006</v>
      </c>
      <c r="P2541">
        <f>INDEX([1]Opioid_prescription_amounts!$C$2:$E$3144,MATCH(B2541,[1]Opioid_prescription_amounts!$C$2:$C$3144,0),3)</f>
        <v>159.80000000000001</v>
      </c>
      <c r="Q2541" t="s">
        <v>2550</v>
      </c>
    </row>
    <row r="2542" spans="2:17" x14ac:dyDescent="0.25">
      <c r="B2542" t="str">
        <f t="shared" si="42"/>
        <v>Borden</v>
      </c>
      <c r="C2542" t="s">
        <v>2551</v>
      </c>
      <c r="D2542">
        <v>641</v>
      </c>
      <c r="E2542">
        <v>641</v>
      </c>
      <c r="F2542">
        <v>646</v>
      </c>
      <c r="G2542">
        <v>632</v>
      </c>
      <c r="H2542">
        <v>613</v>
      </c>
      <c r="I2542">
        <v>646</v>
      </c>
      <c r="J2542">
        <v>665</v>
      </c>
      <c r="K2542">
        <v>655</v>
      </c>
      <c r="L2542">
        <v>657</v>
      </c>
      <c r="M2542">
        <v>670</v>
      </c>
      <c r="N2542">
        <v>648</v>
      </c>
      <c r="O2542" t="str">
        <f>INDEX([1]Opioid_prescription_amounts!$C$2:$E$3144,MATCH(B2542,[1]Opioid_prescription_amounts!$C$2:$C$3144,0),2)</f>
        <v>N/A</v>
      </c>
      <c r="P2542" t="str">
        <f>INDEX([1]Opioid_prescription_amounts!$C$2:$E$3144,MATCH(B2542,[1]Opioid_prescription_amounts!$C$2:$C$3144,0),3)</f>
        <v>N/A</v>
      </c>
      <c r="Q2542" t="s">
        <v>2551</v>
      </c>
    </row>
    <row r="2543" spans="2:17" x14ac:dyDescent="0.25">
      <c r="B2543" t="str">
        <f t="shared" si="42"/>
        <v>Bosque</v>
      </c>
      <c r="C2543" t="s">
        <v>2552</v>
      </c>
      <c r="D2543">
        <v>18212</v>
      </c>
      <c r="E2543">
        <v>18217</v>
      </c>
      <c r="F2543">
        <v>18272</v>
      </c>
      <c r="G2543">
        <v>18263</v>
      </c>
      <c r="H2543">
        <v>18130</v>
      </c>
      <c r="I2543">
        <v>17869</v>
      </c>
      <c r="J2543">
        <v>17719</v>
      </c>
      <c r="K2543">
        <v>17868</v>
      </c>
      <c r="L2543">
        <v>18014</v>
      </c>
      <c r="M2543">
        <v>18318</v>
      </c>
      <c r="N2543">
        <v>18691</v>
      </c>
      <c r="O2543">
        <f>INDEX([1]Opioid_prescription_amounts!$C$2:$E$3144,MATCH(B2543,[1]Opioid_prescription_amounts!$C$2:$C$3144,0),2)</f>
        <v>369.5</v>
      </c>
      <c r="P2543">
        <f>INDEX([1]Opioid_prescription_amounts!$C$2:$E$3144,MATCH(B2543,[1]Opioid_prescription_amounts!$C$2:$C$3144,0),3)</f>
        <v>258</v>
      </c>
      <c r="Q2543" t="s">
        <v>2552</v>
      </c>
    </row>
    <row r="2544" spans="2:17" x14ac:dyDescent="0.25">
      <c r="B2544" t="str">
        <f t="shared" si="42"/>
        <v>Bowie</v>
      </c>
      <c r="C2544" t="s">
        <v>2553</v>
      </c>
      <c r="D2544">
        <v>92565</v>
      </c>
      <c r="E2544">
        <v>92564</v>
      </c>
      <c r="F2544">
        <v>92636</v>
      </c>
      <c r="G2544">
        <v>92922</v>
      </c>
      <c r="H2544">
        <v>93129</v>
      </c>
      <c r="I2544">
        <v>93487</v>
      </c>
      <c r="J2544">
        <v>93502</v>
      </c>
      <c r="K2544">
        <v>93494</v>
      </c>
      <c r="L2544">
        <v>93994</v>
      </c>
      <c r="M2544">
        <v>93977</v>
      </c>
      <c r="N2544">
        <v>94324</v>
      </c>
      <c r="O2544">
        <f>INDEX([1]Opioid_prescription_amounts!$C$2:$E$3144,MATCH(B2544,[1]Opioid_prescription_amounts!$C$2:$C$3144,0),2)</f>
        <v>990.6</v>
      </c>
      <c r="P2544">
        <f>INDEX([1]Opioid_prescription_amounts!$C$2:$E$3144,MATCH(B2544,[1]Opioid_prescription_amounts!$C$2:$C$3144,0),3)</f>
        <v>710.8</v>
      </c>
      <c r="Q2544" t="s">
        <v>2553</v>
      </c>
    </row>
    <row r="2545" spans="2:17" x14ac:dyDescent="0.25">
      <c r="B2545" t="str">
        <f t="shared" si="42"/>
        <v>Brazoria</v>
      </c>
      <c r="C2545" t="s">
        <v>2554</v>
      </c>
      <c r="D2545">
        <v>313166</v>
      </c>
      <c r="E2545">
        <v>313123</v>
      </c>
      <c r="F2545">
        <v>314447</v>
      </c>
      <c r="G2545">
        <v>319159</v>
      </c>
      <c r="H2545">
        <v>324284</v>
      </c>
      <c r="I2545">
        <v>329986</v>
      </c>
      <c r="J2545">
        <v>337698</v>
      </c>
      <c r="K2545">
        <v>345617</v>
      </c>
      <c r="L2545">
        <v>353778</v>
      </c>
      <c r="M2545">
        <v>362700</v>
      </c>
      <c r="N2545">
        <v>370200</v>
      </c>
      <c r="O2545">
        <f>INDEX([1]Opioid_prescription_amounts!$C$2:$E$3144,MATCH(B2545,[1]Opioid_prescription_amounts!$C$2:$C$3144,0),2)</f>
        <v>506.3</v>
      </c>
      <c r="P2545">
        <f>INDEX([1]Opioid_prescription_amounts!$C$2:$E$3144,MATCH(B2545,[1]Opioid_prescription_amounts!$C$2:$C$3144,0),3)</f>
        <v>385.2</v>
      </c>
      <c r="Q2545" t="s">
        <v>2554</v>
      </c>
    </row>
    <row r="2546" spans="2:17" x14ac:dyDescent="0.25">
      <c r="B2546" t="str">
        <f t="shared" si="42"/>
        <v>Brazos</v>
      </c>
      <c r="C2546" t="s">
        <v>2555</v>
      </c>
      <c r="D2546">
        <v>194851</v>
      </c>
      <c r="E2546">
        <v>194861</v>
      </c>
      <c r="F2546">
        <v>195663</v>
      </c>
      <c r="G2546">
        <v>197416</v>
      </c>
      <c r="H2546">
        <v>200261</v>
      </c>
      <c r="I2546">
        <v>204141</v>
      </c>
      <c r="J2546">
        <v>209030</v>
      </c>
      <c r="K2546">
        <v>216450</v>
      </c>
      <c r="L2546">
        <v>220156</v>
      </c>
      <c r="M2546">
        <v>223572</v>
      </c>
      <c r="N2546">
        <v>226758</v>
      </c>
      <c r="O2546">
        <f>INDEX([1]Opioid_prescription_amounts!$C$2:$E$3144,MATCH(B2546,[1]Opioid_prescription_amounts!$C$2:$C$3144,0),2)</f>
        <v>441</v>
      </c>
      <c r="P2546">
        <f>INDEX([1]Opioid_prescription_amounts!$C$2:$E$3144,MATCH(B2546,[1]Opioid_prescription_amounts!$C$2:$C$3144,0),3)</f>
        <v>418.7</v>
      </c>
      <c r="Q2546" t="s">
        <v>2555</v>
      </c>
    </row>
    <row r="2547" spans="2:17" x14ac:dyDescent="0.25">
      <c r="B2547" t="str">
        <f t="shared" si="42"/>
        <v>Brewster</v>
      </c>
      <c r="C2547" t="s">
        <v>2556</v>
      </c>
      <c r="D2547">
        <v>9232</v>
      </c>
      <c r="E2547">
        <v>9232</v>
      </c>
      <c r="F2547">
        <v>9260</v>
      </c>
      <c r="G2547">
        <v>9352</v>
      </c>
      <c r="H2547">
        <v>9262</v>
      </c>
      <c r="I2547">
        <v>9290</v>
      </c>
      <c r="J2547">
        <v>9151</v>
      </c>
      <c r="K2547">
        <v>9136</v>
      </c>
      <c r="L2547">
        <v>9197</v>
      </c>
      <c r="M2547">
        <v>9330</v>
      </c>
      <c r="N2547">
        <v>9267</v>
      </c>
      <c r="O2547">
        <f>INDEX([1]Opioid_prescription_amounts!$C$2:$E$3144,MATCH(B2547,[1]Opioid_prescription_amounts!$C$2:$C$3144,0),2)</f>
        <v>885</v>
      </c>
      <c r="P2547">
        <f>INDEX([1]Opioid_prescription_amounts!$C$2:$E$3144,MATCH(B2547,[1]Opioid_prescription_amounts!$C$2:$C$3144,0),3)</f>
        <v>482.8</v>
      </c>
      <c r="Q2547" t="s">
        <v>2556</v>
      </c>
    </row>
    <row r="2548" spans="2:17" x14ac:dyDescent="0.25">
      <c r="B2548" t="str">
        <f t="shared" si="42"/>
        <v>Briscoe</v>
      </c>
      <c r="C2548" t="s">
        <v>2557</v>
      </c>
      <c r="D2548">
        <v>1637</v>
      </c>
      <c r="E2548">
        <v>1637</v>
      </c>
      <c r="F2548">
        <v>1632</v>
      </c>
      <c r="G2548">
        <v>1658</v>
      </c>
      <c r="H2548">
        <v>1575</v>
      </c>
      <c r="I2548">
        <v>1561</v>
      </c>
      <c r="J2548">
        <v>1551</v>
      </c>
      <c r="K2548">
        <v>1515</v>
      </c>
      <c r="L2548">
        <v>1485</v>
      </c>
      <c r="M2548">
        <v>1518</v>
      </c>
      <c r="N2548">
        <v>1516</v>
      </c>
      <c r="O2548" t="str">
        <f>INDEX([1]Opioid_prescription_amounts!$C$2:$E$3144,MATCH(B2548,[1]Opioid_prescription_amounts!$C$2:$C$3144,0),2)</f>
        <v>N/A</v>
      </c>
      <c r="P2548" t="str">
        <f>INDEX([1]Opioid_prescription_amounts!$C$2:$E$3144,MATCH(B2548,[1]Opioid_prescription_amounts!$C$2:$C$3144,0),3)</f>
        <v>N/A</v>
      </c>
      <c r="Q2548" t="s">
        <v>2557</v>
      </c>
    </row>
    <row r="2549" spans="2:17" x14ac:dyDescent="0.25">
      <c r="B2549" t="str">
        <f t="shared" si="42"/>
        <v>Brooks</v>
      </c>
      <c r="C2549" t="s">
        <v>2558</v>
      </c>
      <c r="D2549">
        <v>7223</v>
      </c>
      <c r="E2549">
        <v>7223</v>
      </c>
      <c r="F2549">
        <v>7208</v>
      </c>
      <c r="G2549">
        <v>7217</v>
      </c>
      <c r="H2549">
        <v>7199</v>
      </c>
      <c r="I2549">
        <v>7263</v>
      </c>
      <c r="J2549">
        <v>7234</v>
      </c>
      <c r="K2549">
        <v>7200</v>
      </c>
      <c r="L2549">
        <v>7200</v>
      </c>
      <c r="M2549">
        <v>7153</v>
      </c>
      <c r="N2549">
        <v>7114</v>
      </c>
      <c r="O2549">
        <f>INDEX([1]Opioid_prescription_amounts!$C$2:$E$3144,MATCH(B2549,[1]Opioid_prescription_amounts!$C$2:$C$3144,0),2)</f>
        <v>1222.9000000000001</v>
      </c>
      <c r="P2549">
        <f>INDEX([1]Opioid_prescription_amounts!$C$2:$E$3144,MATCH(B2549,[1]Opioid_prescription_amounts!$C$2:$C$3144,0),3)</f>
        <v>837.6</v>
      </c>
      <c r="Q2549" t="s">
        <v>2558</v>
      </c>
    </row>
    <row r="2550" spans="2:17" x14ac:dyDescent="0.25">
      <c r="B2550" t="str">
        <f t="shared" si="42"/>
        <v>Brown</v>
      </c>
      <c r="C2550" t="s">
        <v>2559</v>
      </c>
      <c r="D2550">
        <v>38106</v>
      </c>
      <c r="E2550">
        <v>38106</v>
      </c>
      <c r="F2550">
        <v>38078</v>
      </c>
      <c r="G2550">
        <v>37998</v>
      </c>
      <c r="H2550">
        <v>37811</v>
      </c>
      <c r="I2550">
        <v>37673</v>
      </c>
      <c r="J2550">
        <v>37555</v>
      </c>
      <c r="K2550">
        <v>37749</v>
      </c>
      <c r="L2550">
        <v>38074</v>
      </c>
      <c r="M2550">
        <v>37870</v>
      </c>
      <c r="N2550">
        <v>37924</v>
      </c>
      <c r="O2550" t="str">
        <f>INDEX([1]Opioid_prescription_amounts!$C$2:$E$3144,MATCH(B2550,[1]Opioid_prescription_amounts!$C$2:$C$3144,0),2)</f>
        <v>N/A</v>
      </c>
      <c r="P2550">
        <f>INDEX([1]Opioid_prescription_amounts!$C$2:$E$3144,MATCH(B2550,[1]Opioid_prescription_amounts!$C$2:$C$3144,0),3)</f>
        <v>42.4</v>
      </c>
      <c r="Q2550" t="s">
        <v>2559</v>
      </c>
    </row>
    <row r="2551" spans="2:17" x14ac:dyDescent="0.25">
      <c r="B2551" t="str">
        <f t="shared" si="42"/>
        <v>Burleson</v>
      </c>
      <c r="C2551" t="s">
        <v>2560</v>
      </c>
      <c r="D2551">
        <v>17187</v>
      </c>
      <c r="E2551">
        <v>17187</v>
      </c>
      <c r="F2551">
        <v>17236</v>
      </c>
      <c r="G2551">
        <v>17324</v>
      </c>
      <c r="H2551">
        <v>17431</v>
      </c>
      <c r="I2551">
        <v>17269</v>
      </c>
      <c r="J2551">
        <v>17390</v>
      </c>
      <c r="K2551">
        <v>17614</v>
      </c>
      <c r="L2551">
        <v>17855</v>
      </c>
      <c r="M2551">
        <v>18068</v>
      </c>
      <c r="N2551">
        <v>18389</v>
      </c>
      <c r="O2551">
        <f>INDEX([1]Opioid_prescription_amounts!$C$2:$E$3144,MATCH(B2551,[1]Opioid_prescription_amounts!$C$2:$C$3144,0),2)</f>
        <v>407</v>
      </c>
      <c r="P2551">
        <f>INDEX([1]Opioid_prescription_amounts!$C$2:$E$3144,MATCH(B2551,[1]Opioid_prescription_amounts!$C$2:$C$3144,0),3)</f>
        <v>159.9</v>
      </c>
      <c r="Q2551" t="s">
        <v>2560</v>
      </c>
    </row>
    <row r="2552" spans="2:17" x14ac:dyDescent="0.25">
      <c r="B2552" t="str">
        <f t="shared" si="42"/>
        <v>Burnet</v>
      </c>
      <c r="C2552" t="s">
        <v>2561</v>
      </c>
      <c r="D2552">
        <v>42750</v>
      </c>
      <c r="E2552">
        <v>42706</v>
      </c>
      <c r="F2552">
        <v>42755</v>
      </c>
      <c r="G2552">
        <v>43206</v>
      </c>
      <c r="H2552">
        <v>43370</v>
      </c>
      <c r="I2552">
        <v>43580</v>
      </c>
      <c r="J2552">
        <v>43951</v>
      </c>
      <c r="K2552">
        <v>44753</v>
      </c>
      <c r="L2552">
        <v>45852</v>
      </c>
      <c r="M2552">
        <v>46654</v>
      </c>
      <c r="N2552">
        <v>47542</v>
      </c>
      <c r="O2552">
        <f>INDEX([1]Opioid_prescription_amounts!$C$2:$E$3144,MATCH(B2552,[1]Opioid_prescription_amounts!$C$2:$C$3144,0),2)</f>
        <v>1047.8</v>
      </c>
      <c r="P2552">
        <f>INDEX([1]Opioid_prescription_amounts!$C$2:$E$3144,MATCH(B2552,[1]Opioid_prescription_amounts!$C$2:$C$3144,0),3)</f>
        <v>921.8</v>
      </c>
      <c r="Q2552" t="s">
        <v>2561</v>
      </c>
    </row>
    <row r="2553" spans="2:17" x14ac:dyDescent="0.25">
      <c r="B2553" t="str">
        <f t="shared" si="42"/>
        <v>Caldwell</v>
      </c>
      <c r="C2553" t="s">
        <v>2562</v>
      </c>
      <c r="D2553">
        <v>38066</v>
      </c>
      <c r="E2553">
        <v>38057</v>
      </c>
      <c r="F2553">
        <v>38131</v>
      </c>
      <c r="G2553">
        <v>38472</v>
      </c>
      <c r="H2553">
        <v>38690</v>
      </c>
      <c r="I2553">
        <v>39215</v>
      </c>
      <c r="J2553">
        <v>39721</v>
      </c>
      <c r="K2553">
        <v>40442</v>
      </c>
      <c r="L2553">
        <v>41169</v>
      </c>
      <c r="M2553">
        <v>42425</v>
      </c>
      <c r="N2553">
        <v>43247</v>
      </c>
      <c r="O2553">
        <f>INDEX([1]Opioid_prescription_amounts!$C$2:$E$3144,MATCH(B2553,[1]Opioid_prescription_amounts!$C$2:$C$3144,0),2)</f>
        <v>1144.5</v>
      </c>
      <c r="P2553">
        <f>INDEX([1]Opioid_prescription_amounts!$C$2:$E$3144,MATCH(B2553,[1]Opioid_prescription_amounts!$C$2:$C$3144,0),3)</f>
        <v>1100</v>
      </c>
      <c r="Q2553" t="s">
        <v>2562</v>
      </c>
    </row>
    <row r="2554" spans="2:17" x14ac:dyDescent="0.25">
      <c r="B2554" t="str">
        <f t="shared" si="42"/>
        <v>Calhoun</v>
      </c>
      <c r="C2554" t="s">
        <v>2563</v>
      </c>
      <c r="D2554">
        <v>21381</v>
      </c>
      <c r="E2554">
        <v>21382</v>
      </c>
      <c r="F2554">
        <v>21313</v>
      </c>
      <c r="G2554">
        <v>21358</v>
      </c>
      <c r="H2554">
        <v>21578</v>
      </c>
      <c r="I2554">
        <v>21735</v>
      </c>
      <c r="J2554">
        <v>21821</v>
      </c>
      <c r="K2554">
        <v>21906</v>
      </c>
      <c r="L2554">
        <v>21977</v>
      </c>
      <c r="M2554">
        <v>21770</v>
      </c>
      <c r="N2554">
        <v>21561</v>
      </c>
      <c r="O2554">
        <f>INDEX([1]Opioid_prescription_amounts!$C$2:$E$3144,MATCH(B2554,[1]Opioid_prescription_amounts!$C$2:$C$3144,0),2)</f>
        <v>1741.4</v>
      </c>
      <c r="P2554">
        <f>INDEX([1]Opioid_prescription_amounts!$C$2:$E$3144,MATCH(B2554,[1]Opioid_prescription_amounts!$C$2:$C$3144,0),3)</f>
        <v>1755.6</v>
      </c>
      <c r="Q2554" t="s">
        <v>2563</v>
      </c>
    </row>
    <row r="2555" spans="2:17" x14ac:dyDescent="0.25">
      <c r="B2555" t="str">
        <f t="shared" si="42"/>
        <v>Callahan</v>
      </c>
      <c r="C2555" t="s">
        <v>2564</v>
      </c>
      <c r="D2555">
        <v>13544</v>
      </c>
      <c r="E2555">
        <v>13546</v>
      </c>
      <c r="F2555">
        <v>13513</v>
      </c>
      <c r="G2555">
        <v>13511</v>
      </c>
      <c r="H2555">
        <v>13488</v>
      </c>
      <c r="I2555">
        <v>13501</v>
      </c>
      <c r="J2555">
        <v>13506</v>
      </c>
      <c r="K2555">
        <v>13591</v>
      </c>
      <c r="L2555">
        <v>13789</v>
      </c>
      <c r="M2555">
        <v>13968</v>
      </c>
      <c r="N2555">
        <v>13994</v>
      </c>
      <c r="O2555" t="str">
        <f>INDEX([1]Opioid_prescription_amounts!$C$2:$E$3144,MATCH(B2555,[1]Opioid_prescription_amounts!$C$2:$C$3144,0),2)</f>
        <v>N/A</v>
      </c>
      <c r="P2555">
        <f>INDEX([1]Opioid_prescription_amounts!$C$2:$E$3144,MATCH(B2555,[1]Opioid_prescription_amounts!$C$2:$C$3144,0),3)</f>
        <v>22.8</v>
      </c>
      <c r="Q2555" t="s">
        <v>2564</v>
      </c>
    </row>
    <row r="2556" spans="2:17" x14ac:dyDescent="0.25">
      <c r="B2556" t="str">
        <f t="shared" si="42"/>
        <v>Cameron</v>
      </c>
      <c r="C2556" t="s">
        <v>2565</v>
      </c>
      <c r="D2556">
        <v>406220</v>
      </c>
      <c r="E2556">
        <v>406215</v>
      </c>
      <c r="F2556">
        <v>407654</v>
      </c>
      <c r="G2556">
        <v>413291</v>
      </c>
      <c r="H2556">
        <v>416098</v>
      </c>
      <c r="I2556">
        <v>417705</v>
      </c>
      <c r="J2556">
        <v>419467</v>
      </c>
      <c r="K2556">
        <v>420058</v>
      </c>
      <c r="L2556">
        <v>422137</v>
      </c>
      <c r="M2556">
        <v>423181</v>
      </c>
      <c r="N2556">
        <v>423908</v>
      </c>
      <c r="O2556" t="str">
        <f>INDEX([1]Opioid_prescription_amounts!$C$2:$E$3144,MATCH(B2556,[1]Opioid_prescription_amounts!$C$2:$C$3144,0),2)</f>
        <v>N/A</v>
      </c>
      <c r="P2556" t="str">
        <f>INDEX([1]Opioid_prescription_amounts!$C$2:$E$3144,MATCH(B2556,[1]Opioid_prescription_amounts!$C$2:$C$3144,0),3)</f>
        <v>N/A</v>
      </c>
      <c r="Q2556" t="s">
        <v>2565</v>
      </c>
    </row>
    <row r="2557" spans="2:17" x14ac:dyDescent="0.25">
      <c r="B2557" t="str">
        <f t="shared" si="42"/>
        <v>Camp</v>
      </c>
      <c r="C2557" t="s">
        <v>2566</v>
      </c>
      <c r="D2557">
        <v>12401</v>
      </c>
      <c r="E2557">
        <v>12401</v>
      </c>
      <c r="F2557">
        <v>12397</v>
      </c>
      <c r="G2557">
        <v>12421</v>
      </c>
      <c r="H2557">
        <v>12491</v>
      </c>
      <c r="I2557">
        <v>12467</v>
      </c>
      <c r="J2557">
        <v>12664</v>
      </c>
      <c r="K2557">
        <v>12708</v>
      </c>
      <c r="L2557">
        <v>12786</v>
      </c>
      <c r="M2557">
        <v>12874</v>
      </c>
      <c r="N2557">
        <v>13033</v>
      </c>
      <c r="O2557">
        <f>INDEX([1]Opioid_prescription_amounts!$C$2:$E$3144,MATCH(B2557,[1]Opioid_prescription_amounts!$C$2:$C$3144,0),2)</f>
        <v>845.8</v>
      </c>
      <c r="P2557">
        <f>INDEX([1]Opioid_prescription_amounts!$C$2:$E$3144,MATCH(B2557,[1]Opioid_prescription_amounts!$C$2:$C$3144,0),3)</f>
        <v>357.4</v>
      </c>
      <c r="Q2557" t="s">
        <v>2566</v>
      </c>
    </row>
    <row r="2558" spans="2:17" x14ac:dyDescent="0.25">
      <c r="B2558" t="str">
        <f t="shared" si="42"/>
        <v>Carson</v>
      </c>
      <c r="C2558" t="s">
        <v>2567</v>
      </c>
      <c r="D2558">
        <v>6182</v>
      </c>
      <c r="E2558">
        <v>6186</v>
      </c>
      <c r="F2558">
        <v>6163</v>
      </c>
      <c r="G2558">
        <v>6238</v>
      </c>
      <c r="H2558">
        <v>6090</v>
      </c>
      <c r="I2558">
        <v>5988</v>
      </c>
      <c r="J2558">
        <v>6037</v>
      </c>
      <c r="K2558">
        <v>6011</v>
      </c>
      <c r="L2558">
        <v>6095</v>
      </c>
      <c r="M2558">
        <v>6010</v>
      </c>
      <c r="N2558">
        <v>6005</v>
      </c>
      <c r="O2558">
        <f>INDEX([1]Opioid_prescription_amounts!$C$2:$E$3144,MATCH(B2558,[1]Opioid_prescription_amounts!$C$2:$C$3144,0),2)</f>
        <v>1736.8</v>
      </c>
      <c r="P2558">
        <f>INDEX([1]Opioid_prescription_amounts!$C$2:$E$3144,MATCH(B2558,[1]Opioid_prescription_amounts!$C$2:$C$3144,0),3)</f>
        <v>1628.6</v>
      </c>
      <c r="Q2558" t="s">
        <v>2567</v>
      </c>
    </row>
    <row r="2559" spans="2:17" x14ac:dyDescent="0.25">
      <c r="B2559" t="str">
        <f t="shared" si="42"/>
        <v>Cass</v>
      </c>
      <c r="C2559" t="s">
        <v>2568</v>
      </c>
      <c r="D2559">
        <v>30464</v>
      </c>
      <c r="E2559">
        <v>30464</v>
      </c>
      <c r="F2559">
        <v>30455</v>
      </c>
      <c r="G2559">
        <v>30275</v>
      </c>
      <c r="H2559">
        <v>30029</v>
      </c>
      <c r="I2559">
        <v>30236</v>
      </c>
      <c r="J2559">
        <v>30121</v>
      </c>
      <c r="K2559">
        <v>30141</v>
      </c>
      <c r="L2559">
        <v>30073</v>
      </c>
      <c r="M2559">
        <v>29980</v>
      </c>
      <c r="N2559">
        <v>30119</v>
      </c>
      <c r="O2559">
        <f>INDEX([1]Opioid_prescription_amounts!$C$2:$E$3144,MATCH(B2559,[1]Opioid_prescription_amounts!$C$2:$C$3144,0),2)</f>
        <v>820.3</v>
      </c>
      <c r="P2559">
        <f>INDEX([1]Opioid_prescription_amounts!$C$2:$E$3144,MATCH(B2559,[1]Opioid_prescription_amounts!$C$2:$C$3144,0),3)</f>
        <v>709.9</v>
      </c>
      <c r="Q2559" t="s">
        <v>2568</v>
      </c>
    </row>
    <row r="2560" spans="2:17" x14ac:dyDescent="0.25">
      <c r="B2560" t="str">
        <f t="shared" si="42"/>
        <v>Castro</v>
      </c>
      <c r="C2560" t="s">
        <v>2569</v>
      </c>
      <c r="D2560">
        <v>8062</v>
      </c>
      <c r="E2560">
        <v>8063</v>
      </c>
      <c r="F2560">
        <v>8126</v>
      </c>
      <c r="G2560">
        <v>8095</v>
      </c>
      <c r="H2560">
        <v>8263</v>
      </c>
      <c r="I2560">
        <v>8122</v>
      </c>
      <c r="J2560">
        <v>7929</v>
      </c>
      <c r="K2560">
        <v>7797</v>
      </c>
      <c r="L2560">
        <v>7783</v>
      </c>
      <c r="M2560">
        <v>7760</v>
      </c>
      <c r="N2560">
        <v>7665</v>
      </c>
      <c r="O2560" t="str">
        <f>INDEX([1]Opioid_prescription_amounts!$C$2:$E$3144,MATCH(B2560,[1]Opioid_prescription_amounts!$C$2:$C$3144,0),2)</f>
        <v>N/A</v>
      </c>
      <c r="P2560">
        <f>INDEX([1]Opioid_prescription_amounts!$C$2:$E$3144,MATCH(B2560,[1]Opioid_prescription_amounts!$C$2:$C$3144,0),3)</f>
        <v>11</v>
      </c>
      <c r="Q2560" t="s">
        <v>2569</v>
      </c>
    </row>
    <row r="2561" spans="2:17" x14ac:dyDescent="0.25">
      <c r="B2561" t="str">
        <f t="shared" si="42"/>
        <v>Chambers</v>
      </c>
      <c r="C2561" t="s">
        <v>2570</v>
      </c>
      <c r="D2561">
        <v>35096</v>
      </c>
      <c r="E2561">
        <v>35099</v>
      </c>
      <c r="F2561">
        <v>35446</v>
      </c>
      <c r="G2561">
        <v>35687</v>
      </c>
      <c r="H2561">
        <v>36498</v>
      </c>
      <c r="I2561">
        <v>37362</v>
      </c>
      <c r="J2561">
        <v>38290</v>
      </c>
      <c r="K2561">
        <v>39068</v>
      </c>
      <c r="L2561">
        <v>40247</v>
      </c>
      <c r="M2561">
        <v>41399</v>
      </c>
      <c r="N2561">
        <v>42454</v>
      </c>
      <c r="O2561">
        <f>INDEX([1]Opioid_prescription_amounts!$C$2:$E$3144,MATCH(B2561,[1]Opioid_prescription_amounts!$C$2:$C$3144,0),2)</f>
        <v>1541.1</v>
      </c>
      <c r="P2561">
        <f>INDEX([1]Opioid_prescription_amounts!$C$2:$E$3144,MATCH(B2561,[1]Opioid_prescription_amounts!$C$2:$C$3144,0),3)</f>
        <v>1309.3</v>
      </c>
      <c r="Q2561" t="s">
        <v>2570</v>
      </c>
    </row>
    <row r="2562" spans="2:17" x14ac:dyDescent="0.25">
      <c r="B2562" t="str">
        <f t="shared" si="42"/>
        <v>Cherokee</v>
      </c>
      <c r="C2562" t="s">
        <v>2571</v>
      </c>
      <c r="D2562">
        <v>50845</v>
      </c>
      <c r="E2562">
        <v>50834</v>
      </c>
      <c r="F2562">
        <v>50944</v>
      </c>
      <c r="G2562">
        <v>51093</v>
      </c>
      <c r="H2562">
        <v>51292</v>
      </c>
      <c r="I2562">
        <v>51111</v>
      </c>
      <c r="J2562">
        <v>51219</v>
      </c>
      <c r="K2562">
        <v>51594</v>
      </c>
      <c r="L2562">
        <v>51926</v>
      </c>
      <c r="M2562">
        <v>52182</v>
      </c>
      <c r="N2562">
        <v>52592</v>
      </c>
      <c r="O2562">
        <f>INDEX([1]Opioid_prescription_amounts!$C$2:$E$3144,MATCH(B2562,[1]Opioid_prescription_amounts!$C$2:$C$3144,0),2)</f>
        <v>1692</v>
      </c>
      <c r="P2562">
        <f>INDEX([1]Opioid_prescription_amounts!$C$2:$E$3144,MATCH(B2562,[1]Opioid_prescription_amounts!$C$2:$C$3144,0),3)</f>
        <v>1893.6</v>
      </c>
      <c r="Q2562" t="s">
        <v>2571</v>
      </c>
    </row>
    <row r="2563" spans="2:17" x14ac:dyDescent="0.25">
      <c r="B2563" t="str">
        <f t="shared" si="42"/>
        <v>Childress</v>
      </c>
      <c r="C2563" t="s">
        <v>2572</v>
      </c>
      <c r="D2563">
        <v>7041</v>
      </c>
      <c r="E2563">
        <v>7041</v>
      </c>
      <c r="F2563">
        <v>7070</v>
      </c>
      <c r="G2563">
        <v>7026</v>
      </c>
      <c r="H2563">
        <v>7097</v>
      </c>
      <c r="I2563">
        <v>7054</v>
      </c>
      <c r="J2563">
        <v>7194</v>
      </c>
      <c r="K2563">
        <v>7167</v>
      </c>
      <c r="L2563">
        <v>7196</v>
      </c>
      <c r="M2563">
        <v>7281</v>
      </c>
      <c r="N2563">
        <v>7291</v>
      </c>
      <c r="O2563">
        <f>INDEX([1]Opioid_prescription_amounts!$C$2:$E$3144,MATCH(B2563,[1]Opioid_prescription_amounts!$C$2:$C$3144,0),2)</f>
        <v>1491.3</v>
      </c>
      <c r="P2563">
        <f>INDEX([1]Opioid_prescription_amounts!$C$2:$E$3144,MATCH(B2563,[1]Opioid_prescription_amounts!$C$2:$C$3144,0),3)</f>
        <v>1823.4</v>
      </c>
      <c r="Q2563" t="s">
        <v>2572</v>
      </c>
    </row>
    <row r="2564" spans="2:17" x14ac:dyDescent="0.25">
      <c r="B2564" t="str">
        <f t="shared" ref="B2564:B2627" si="43">LEFT(C2564,(FIND("County",C2564)-2))</f>
        <v>Clay</v>
      </c>
      <c r="C2564" t="s">
        <v>2573</v>
      </c>
      <c r="D2564">
        <v>10752</v>
      </c>
      <c r="E2564">
        <v>10754</v>
      </c>
      <c r="F2564">
        <v>10737</v>
      </c>
      <c r="G2564">
        <v>10667</v>
      </c>
      <c r="H2564">
        <v>10523</v>
      </c>
      <c r="I2564">
        <v>10454</v>
      </c>
      <c r="J2564">
        <v>10377</v>
      </c>
      <c r="K2564">
        <v>10357</v>
      </c>
      <c r="L2564">
        <v>10249</v>
      </c>
      <c r="M2564">
        <v>10495</v>
      </c>
      <c r="N2564">
        <v>10456</v>
      </c>
      <c r="O2564">
        <f>INDEX([1]Opioid_prescription_amounts!$C$2:$E$3144,MATCH(B2564,[1]Opioid_prescription_amounts!$C$2:$C$3144,0),2)</f>
        <v>1196.0999999999999</v>
      </c>
      <c r="P2564">
        <f>INDEX([1]Opioid_prescription_amounts!$C$2:$E$3144,MATCH(B2564,[1]Opioid_prescription_amounts!$C$2:$C$3144,0),3)</f>
        <v>1223.5</v>
      </c>
      <c r="Q2564" t="s">
        <v>2573</v>
      </c>
    </row>
    <row r="2565" spans="2:17" x14ac:dyDescent="0.25">
      <c r="B2565" t="str">
        <f t="shared" si="43"/>
        <v>Cochran</v>
      </c>
      <c r="C2565" t="s">
        <v>2574</v>
      </c>
      <c r="D2565">
        <v>3127</v>
      </c>
      <c r="E2565">
        <v>3127</v>
      </c>
      <c r="F2565">
        <v>3147</v>
      </c>
      <c r="G2565">
        <v>3081</v>
      </c>
      <c r="H2565">
        <v>3027</v>
      </c>
      <c r="I2565">
        <v>3008</v>
      </c>
      <c r="J2565">
        <v>2944</v>
      </c>
      <c r="K2565">
        <v>2975</v>
      </c>
      <c r="L2565">
        <v>2910</v>
      </c>
      <c r="M2565">
        <v>2853</v>
      </c>
      <c r="N2565">
        <v>2836</v>
      </c>
      <c r="O2565" t="str">
        <f>INDEX([1]Opioid_prescription_amounts!$C$2:$E$3144,MATCH(B2565,[1]Opioid_prescription_amounts!$C$2:$C$3144,0),2)</f>
        <v>N/A</v>
      </c>
      <c r="P2565" t="str">
        <f>INDEX([1]Opioid_prescription_amounts!$C$2:$E$3144,MATCH(B2565,[1]Opioid_prescription_amounts!$C$2:$C$3144,0),3)</f>
        <v>N/A</v>
      </c>
      <c r="Q2565" t="s">
        <v>2574</v>
      </c>
    </row>
    <row r="2566" spans="2:17" x14ac:dyDescent="0.25">
      <c r="B2566" t="str">
        <f t="shared" si="43"/>
        <v>Coke</v>
      </c>
      <c r="C2566" t="s">
        <v>2575</v>
      </c>
      <c r="D2566">
        <v>3320</v>
      </c>
      <c r="E2566">
        <v>3317</v>
      </c>
      <c r="F2566">
        <v>3319</v>
      </c>
      <c r="G2566">
        <v>3266</v>
      </c>
      <c r="H2566">
        <v>3201</v>
      </c>
      <c r="I2566">
        <v>3179</v>
      </c>
      <c r="J2566">
        <v>3215</v>
      </c>
      <c r="K2566">
        <v>3227</v>
      </c>
      <c r="L2566">
        <v>3261</v>
      </c>
      <c r="M2566">
        <v>3303</v>
      </c>
      <c r="N2566">
        <v>3370</v>
      </c>
      <c r="O2566" t="str">
        <f>INDEX([1]Opioid_prescription_amounts!$C$2:$E$3144,MATCH(B2566,[1]Opioid_prescription_amounts!$C$2:$C$3144,0),2)</f>
        <v>N/A</v>
      </c>
      <c r="P2566" t="str">
        <f>INDEX([1]Opioid_prescription_amounts!$C$2:$E$3144,MATCH(B2566,[1]Opioid_prescription_amounts!$C$2:$C$3144,0),3)</f>
        <v>N/A</v>
      </c>
      <c r="Q2566" t="s">
        <v>2575</v>
      </c>
    </row>
    <row r="2567" spans="2:17" x14ac:dyDescent="0.25">
      <c r="B2567" t="str">
        <f t="shared" si="43"/>
        <v>Coleman</v>
      </c>
      <c r="C2567" t="s">
        <v>2576</v>
      </c>
      <c r="D2567">
        <v>8895</v>
      </c>
      <c r="E2567">
        <v>8893</v>
      </c>
      <c r="F2567">
        <v>8872</v>
      </c>
      <c r="G2567">
        <v>8744</v>
      </c>
      <c r="H2567">
        <v>8668</v>
      </c>
      <c r="I2567">
        <v>8527</v>
      </c>
      <c r="J2567">
        <v>8417</v>
      </c>
      <c r="K2567">
        <v>8316</v>
      </c>
      <c r="L2567">
        <v>8412</v>
      </c>
      <c r="M2567">
        <v>8415</v>
      </c>
      <c r="N2567">
        <v>8397</v>
      </c>
      <c r="O2567" t="str">
        <f>INDEX([1]Opioid_prescription_amounts!$C$2:$E$3144,MATCH(B2567,[1]Opioid_prescription_amounts!$C$2:$C$3144,0),2)</f>
        <v>N/A</v>
      </c>
      <c r="P2567">
        <f>INDEX([1]Opioid_prescription_amounts!$C$2:$E$3144,MATCH(B2567,[1]Opioid_prescription_amounts!$C$2:$C$3144,0),3)</f>
        <v>34.6</v>
      </c>
      <c r="Q2567" t="s">
        <v>2576</v>
      </c>
    </row>
    <row r="2568" spans="2:17" x14ac:dyDescent="0.25">
      <c r="B2568" t="str">
        <f t="shared" si="43"/>
        <v>Collin</v>
      </c>
      <c r="C2568" t="s">
        <v>2577</v>
      </c>
      <c r="D2568">
        <v>782341</v>
      </c>
      <c r="E2568">
        <v>782220</v>
      </c>
      <c r="F2568">
        <v>788431</v>
      </c>
      <c r="G2568">
        <v>813338</v>
      </c>
      <c r="H2568">
        <v>836154</v>
      </c>
      <c r="I2568">
        <v>857422</v>
      </c>
      <c r="J2568">
        <v>885827</v>
      </c>
      <c r="K2568">
        <v>915665</v>
      </c>
      <c r="L2568">
        <v>943719</v>
      </c>
      <c r="M2568">
        <v>971393</v>
      </c>
      <c r="N2568">
        <v>1005146</v>
      </c>
      <c r="O2568">
        <f>INDEX([1]Opioid_prescription_amounts!$C$2:$E$3144,MATCH(B2568,[1]Opioid_prescription_amounts!$C$2:$C$3144,0),2)</f>
        <v>527.4</v>
      </c>
      <c r="P2568">
        <f>INDEX([1]Opioid_prescription_amounts!$C$2:$E$3144,MATCH(B2568,[1]Opioid_prescription_amounts!$C$2:$C$3144,0),3)</f>
        <v>484.3</v>
      </c>
      <c r="Q2568" t="s">
        <v>2577</v>
      </c>
    </row>
    <row r="2569" spans="2:17" x14ac:dyDescent="0.25">
      <c r="B2569" t="str">
        <f t="shared" si="43"/>
        <v>Collingsworth</v>
      </c>
      <c r="C2569" t="s">
        <v>2578</v>
      </c>
      <c r="D2569">
        <v>3057</v>
      </c>
      <c r="E2569">
        <v>3057</v>
      </c>
      <c r="F2569">
        <v>3054</v>
      </c>
      <c r="G2569">
        <v>3085</v>
      </c>
      <c r="H2569">
        <v>3024</v>
      </c>
      <c r="I2569">
        <v>3100</v>
      </c>
      <c r="J2569">
        <v>3016</v>
      </c>
      <c r="K2569">
        <v>3013</v>
      </c>
      <c r="L2569">
        <v>3013</v>
      </c>
      <c r="M2569">
        <v>2978</v>
      </c>
      <c r="N2569">
        <v>2962</v>
      </c>
      <c r="O2569" t="str">
        <f>INDEX([1]Opioid_prescription_amounts!$C$2:$E$3144,MATCH(B2569,[1]Opioid_prescription_amounts!$C$2:$C$3144,0),2)</f>
        <v>N/A</v>
      </c>
      <c r="P2569" t="str">
        <f>INDEX([1]Opioid_prescription_amounts!$C$2:$E$3144,MATCH(B2569,[1]Opioid_prescription_amounts!$C$2:$C$3144,0),3)</f>
        <v>N/A</v>
      </c>
      <c r="Q2569" t="s">
        <v>2578</v>
      </c>
    </row>
    <row r="2570" spans="2:17" x14ac:dyDescent="0.25">
      <c r="B2570" t="str">
        <f t="shared" si="43"/>
        <v>Colorado</v>
      </c>
      <c r="C2570" t="s">
        <v>2579</v>
      </c>
      <c r="D2570">
        <v>20874</v>
      </c>
      <c r="E2570">
        <v>20872</v>
      </c>
      <c r="F2570">
        <v>20872</v>
      </c>
      <c r="G2570">
        <v>20806</v>
      </c>
      <c r="H2570">
        <v>20726</v>
      </c>
      <c r="I2570">
        <v>20721</v>
      </c>
      <c r="J2570">
        <v>20705</v>
      </c>
      <c r="K2570">
        <v>20929</v>
      </c>
      <c r="L2570">
        <v>21030</v>
      </c>
      <c r="M2570">
        <v>21228</v>
      </c>
      <c r="N2570">
        <v>21217</v>
      </c>
      <c r="O2570">
        <f>INDEX([1]Opioid_prescription_amounts!$C$2:$E$3144,MATCH(B2570,[1]Opioid_prescription_amounts!$C$2:$C$3144,0),2)</f>
        <v>372.8</v>
      </c>
      <c r="P2570">
        <f>INDEX([1]Opioid_prescription_amounts!$C$2:$E$3144,MATCH(B2570,[1]Opioid_prescription_amounts!$C$2:$C$3144,0),3)</f>
        <v>356.6</v>
      </c>
      <c r="Q2570" t="s">
        <v>2579</v>
      </c>
    </row>
    <row r="2571" spans="2:17" x14ac:dyDescent="0.25">
      <c r="B2571" t="str">
        <f t="shared" si="43"/>
        <v>Comal</v>
      </c>
      <c r="C2571" t="s">
        <v>2580</v>
      </c>
      <c r="D2571">
        <v>108472</v>
      </c>
      <c r="E2571">
        <v>108485</v>
      </c>
      <c r="F2571">
        <v>109270</v>
      </c>
      <c r="G2571">
        <v>112072</v>
      </c>
      <c r="H2571">
        <v>114836</v>
      </c>
      <c r="I2571">
        <v>118591</v>
      </c>
      <c r="J2571">
        <v>123195</v>
      </c>
      <c r="K2571">
        <v>128783</v>
      </c>
      <c r="L2571">
        <v>134346</v>
      </c>
      <c r="M2571">
        <v>140790</v>
      </c>
      <c r="N2571">
        <v>148373</v>
      </c>
      <c r="O2571">
        <f>INDEX([1]Opioid_prescription_amounts!$C$2:$E$3144,MATCH(B2571,[1]Opioid_prescription_amounts!$C$2:$C$3144,0),2)</f>
        <v>742.5</v>
      </c>
      <c r="P2571">
        <f>INDEX([1]Opioid_prescription_amounts!$C$2:$E$3144,MATCH(B2571,[1]Opioid_prescription_amounts!$C$2:$C$3144,0),3)</f>
        <v>615.5</v>
      </c>
      <c r="Q2571" t="s">
        <v>2580</v>
      </c>
    </row>
    <row r="2572" spans="2:17" x14ac:dyDescent="0.25">
      <c r="B2572" t="str">
        <f t="shared" si="43"/>
        <v>Comanche</v>
      </c>
      <c r="C2572" t="s">
        <v>2581</v>
      </c>
      <c r="D2572">
        <v>13974</v>
      </c>
      <c r="E2572">
        <v>13960</v>
      </c>
      <c r="F2572">
        <v>13953</v>
      </c>
      <c r="G2572">
        <v>13865</v>
      </c>
      <c r="H2572">
        <v>13723</v>
      </c>
      <c r="I2572">
        <v>13556</v>
      </c>
      <c r="J2572">
        <v>13475</v>
      </c>
      <c r="K2572">
        <v>13389</v>
      </c>
      <c r="L2572">
        <v>13531</v>
      </c>
      <c r="M2572">
        <v>13547</v>
      </c>
      <c r="N2572">
        <v>13534</v>
      </c>
      <c r="O2572" t="str">
        <f>INDEX([1]Opioid_prescription_amounts!$C$2:$E$3144,MATCH(B2572,[1]Opioid_prescription_amounts!$C$2:$C$3144,0),2)</f>
        <v>N/A</v>
      </c>
      <c r="P2572">
        <f>INDEX([1]Opioid_prescription_amounts!$C$2:$E$3144,MATCH(B2572,[1]Opioid_prescription_amounts!$C$2:$C$3144,0),3)</f>
        <v>21.7</v>
      </c>
      <c r="Q2572" t="s">
        <v>2581</v>
      </c>
    </row>
    <row r="2573" spans="2:17" x14ac:dyDescent="0.25">
      <c r="B2573" t="str">
        <f t="shared" si="43"/>
        <v>Concho</v>
      </c>
      <c r="C2573" t="s">
        <v>2582</v>
      </c>
      <c r="D2573">
        <v>4087</v>
      </c>
      <c r="E2573">
        <v>4087</v>
      </c>
      <c r="F2573">
        <v>4102</v>
      </c>
      <c r="G2573">
        <v>4132</v>
      </c>
      <c r="H2573">
        <v>4090</v>
      </c>
      <c r="I2573">
        <v>4129</v>
      </c>
      <c r="J2573">
        <v>4104</v>
      </c>
      <c r="K2573">
        <v>4175</v>
      </c>
      <c r="L2573">
        <v>4297</v>
      </c>
      <c r="M2573">
        <v>4311</v>
      </c>
      <c r="N2573">
        <v>4276</v>
      </c>
      <c r="O2573" t="str">
        <f>INDEX([1]Opioid_prescription_amounts!$C$2:$E$3144,MATCH(B2573,[1]Opioid_prescription_amounts!$C$2:$C$3144,0),2)</f>
        <v>N/A</v>
      </c>
      <c r="P2573" t="str">
        <f>INDEX([1]Opioid_prescription_amounts!$C$2:$E$3144,MATCH(B2573,[1]Opioid_prescription_amounts!$C$2:$C$3144,0),3)</f>
        <v>N/A</v>
      </c>
      <c r="Q2573" t="s">
        <v>2582</v>
      </c>
    </row>
    <row r="2574" spans="2:17" x14ac:dyDescent="0.25">
      <c r="B2574" t="str">
        <f t="shared" si="43"/>
        <v>Cooke</v>
      </c>
      <c r="C2574" t="s">
        <v>2583</v>
      </c>
      <c r="D2574">
        <v>38437</v>
      </c>
      <c r="E2574">
        <v>38439</v>
      </c>
      <c r="F2574">
        <v>38474</v>
      </c>
      <c r="G2574">
        <v>38444</v>
      </c>
      <c r="H2574">
        <v>38722</v>
      </c>
      <c r="I2574">
        <v>38463</v>
      </c>
      <c r="J2574">
        <v>38771</v>
      </c>
      <c r="K2574">
        <v>39173</v>
      </c>
      <c r="L2574">
        <v>39355</v>
      </c>
      <c r="M2574">
        <v>39984</v>
      </c>
      <c r="N2574">
        <v>40574</v>
      </c>
      <c r="O2574">
        <f>INDEX([1]Opioid_prescription_amounts!$C$2:$E$3144,MATCH(B2574,[1]Opioid_prescription_amounts!$C$2:$C$3144,0),2)</f>
        <v>880.6</v>
      </c>
      <c r="P2574">
        <f>INDEX([1]Opioid_prescription_amounts!$C$2:$E$3144,MATCH(B2574,[1]Opioid_prescription_amounts!$C$2:$C$3144,0),3)</f>
        <v>713</v>
      </c>
      <c r="Q2574" t="s">
        <v>2583</v>
      </c>
    </row>
    <row r="2575" spans="2:17" x14ac:dyDescent="0.25">
      <c r="B2575" t="str">
        <f t="shared" si="43"/>
        <v>Coryell</v>
      </c>
      <c r="C2575" t="s">
        <v>2584</v>
      </c>
      <c r="D2575">
        <v>75388</v>
      </c>
      <c r="E2575">
        <v>75474</v>
      </c>
      <c r="F2575">
        <v>75660</v>
      </c>
      <c r="G2575">
        <v>76642</v>
      </c>
      <c r="H2575">
        <v>78475</v>
      </c>
      <c r="I2575">
        <v>76787</v>
      </c>
      <c r="J2575">
        <v>76178</v>
      </c>
      <c r="K2575">
        <v>76197</v>
      </c>
      <c r="L2575">
        <v>74879</v>
      </c>
      <c r="M2575">
        <v>74883</v>
      </c>
      <c r="N2575">
        <v>74808</v>
      </c>
      <c r="O2575">
        <f>INDEX([1]Opioid_prescription_amounts!$C$2:$E$3144,MATCH(B2575,[1]Opioid_prescription_amounts!$C$2:$C$3144,0),2)</f>
        <v>456.8</v>
      </c>
      <c r="P2575">
        <f>INDEX([1]Opioid_prescription_amounts!$C$2:$E$3144,MATCH(B2575,[1]Opioid_prescription_amounts!$C$2:$C$3144,0),3)</f>
        <v>511.8</v>
      </c>
      <c r="Q2575" t="s">
        <v>2584</v>
      </c>
    </row>
    <row r="2576" spans="2:17" x14ac:dyDescent="0.25">
      <c r="B2576" t="str">
        <f t="shared" si="43"/>
        <v>Cottle</v>
      </c>
      <c r="C2576" t="s">
        <v>2585</v>
      </c>
      <c r="D2576">
        <v>1505</v>
      </c>
      <c r="E2576">
        <v>1506</v>
      </c>
      <c r="F2576">
        <v>1512</v>
      </c>
      <c r="G2576">
        <v>1507</v>
      </c>
      <c r="H2576">
        <v>1485</v>
      </c>
      <c r="I2576">
        <v>1442</v>
      </c>
      <c r="J2576">
        <v>1429</v>
      </c>
      <c r="K2576">
        <v>1439</v>
      </c>
      <c r="L2576">
        <v>1402</v>
      </c>
      <c r="M2576">
        <v>1381</v>
      </c>
      <c r="N2576">
        <v>1389</v>
      </c>
      <c r="O2576" t="str">
        <f>INDEX([1]Opioid_prescription_amounts!$C$2:$E$3144,MATCH(B2576,[1]Opioid_prescription_amounts!$C$2:$C$3144,0),2)</f>
        <v>N/A</v>
      </c>
      <c r="P2576" t="str">
        <f>INDEX([1]Opioid_prescription_amounts!$C$2:$E$3144,MATCH(B2576,[1]Opioid_prescription_amounts!$C$2:$C$3144,0),3)</f>
        <v>N/A</v>
      </c>
      <c r="Q2576" t="s">
        <v>2585</v>
      </c>
    </row>
    <row r="2577" spans="2:17" x14ac:dyDescent="0.25">
      <c r="B2577" t="str">
        <f t="shared" si="43"/>
        <v>Crane</v>
      </c>
      <c r="C2577" t="s">
        <v>2586</v>
      </c>
      <c r="D2577">
        <v>4375</v>
      </c>
      <c r="E2577">
        <v>4375</v>
      </c>
      <c r="F2577">
        <v>4382</v>
      </c>
      <c r="G2577">
        <v>4358</v>
      </c>
      <c r="H2577">
        <v>4527</v>
      </c>
      <c r="I2577">
        <v>4721</v>
      </c>
      <c r="J2577">
        <v>4904</v>
      </c>
      <c r="K2577">
        <v>5002</v>
      </c>
      <c r="L2577">
        <v>4783</v>
      </c>
      <c r="M2577">
        <v>4713</v>
      </c>
      <c r="N2577">
        <v>4794</v>
      </c>
      <c r="O2577">
        <f>INDEX([1]Opioid_prescription_amounts!$C$2:$E$3144,MATCH(B2577,[1]Opioid_prescription_amounts!$C$2:$C$3144,0),2)</f>
        <v>466.2</v>
      </c>
      <c r="P2577">
        <f>INDEX([1]Opioid_prescription_amounts!$C$2:$E$3144,MATCH(B2577,[1]Opioid_prescription_amounts!$C$2:$C$3144,0),3)</f>
        <v>342.8</v>
      </c>
      <c r="Q2577" t="s">
        <v>2586</v>
      </c>
    </row>
    <row r="2578" spans="2:17" x14ac:dyDescent="0.25">
      <c r="B2578" t="str">
        <f t="shared" si="43"/>
        <v>Crockett</v>
      </c>
      <c r="C2578" t="s">
        <v>2587</v>
      </c>
      <c r="D2578">
        <v>3719</v>
      </c>
      <c r="E2578">
        <v>3719</v>
      </c>
      <c r="F2578">
        <v>3701</v>
      </c>
      <c r="G2578">
        <v>3652</v>
      </c>
      <c r="H2578">
        <v>3706</v>
      </c>
      <c r="I2578">
        <v>3764</v>
      </c>
      <c r="J2578">
        <v>3790</v>
      </c>
      <c r="K2578">
        <v>3738</v>
      </c>
      <c r="L2578">
        <v>3647</v>
      </c>
      <c r="M2578">
        <v>3555</v>
      </c>
      <c r="N2578">
        <v>3499</v>
      </c>
      <c r="O2578">
        <f>INDEX([1]Opioid_prescription_amounts!$C$2:$E$3144,MATCH(B2578,[1]Opioid_prescription_amounts!$C$2:$C$3144,0),2)</f>
        <v>583.1</v>
      </c>
      <c r="P2578">
        <f>INDEX([1]Opioid_prescription_amounts!$C$2:$E$3144,MATCH(B2578,[1]Opioid_prescription_amounts!$C$2:$C$3144,0),3)</f>
        <v>887.3</v>
      </c>
      <c r="Q2578" t="s">
        <v>2587</v>
      </c>
    </row>
    <row r="2579" spans="2:17" x14ac:dyDescent="0.25">
      <c r="B2579" t="str">
        <f t="shared" si="43"/>
        <v>Crosby</v>
      </c>
      <c r="C2579" t="s">
        <v>2588</v>
      </c>
      <c r="D2579">
        <v>6059</v>
      </c>
      <c r="E2579">
        <v>6056</v>
      </c>
      <c r="F2579">
        <v>6026</v>
      </c>
      <c r="G2579">
        <v>6042</v>
      </c>
      <c r="H2579">
        <v>6034</v>
      </c>
      <c r="I2579">
        <v>5923</v>
      </c>
      <c r="J2579">
        <v>5825</v>
      </c>
      <c r="K2579">
        <v>5917</v>
      </c>
      <c r="L2579">
        <v>5912</v>
      </c>
      <c r="M2579">
        <v>5872</v>
      </c>
      <c r="N2579">
        <v>5779</v>
      </c>
      <c r="O2579">
        <f>INDEX([1]Opioid_prescription_amounts!$C$2:$E$3144,MATCH(B2579,[1]Opioid_prescription_amounts!$C$2:$C$3144,0),2)</f>
        <v>113.1</v>
      </c>
      <c r="P2579">
        <f>INDEX([1]Opioid_prescription_amounts!$C$2:$E$3144,MATCH(B2579,[1]Opioid_prescription_amounts!$C$2:$C$3144,0),3)</f>
        <v>22</v>
      </c>
      <c r="Q2579" t="s">
        <v>2588</v>
      </c>
    </row>
    <row r="2580" spans="2:17" x14ac:dyDescent="0.25">
      <c r="B2580" t="str">
        <f t="shared" si="43"/>
        <v>Culberson</v>
      </c>
      <c r="C2580" t="s">
        <v>2589</v>
      </c>
      <c r="D2580">
        <v>2398</v>
      </c>
      <c r="E2580">
        <v>2398</v>
      </c>
      <c r="F2580">
        <v>2404</v>
      </c>
      <c r="G2580">
        <v>2393</v>
      </c>
      <c r="H2580">
        <v>2317</v>
      </c>
      <c r="I2580">
        <v>2306</v>
      </c>
      <c r="J2580">
        <v>2283</v>
      </c>
      <c r="K2580">
        <v>2256</v>
      </c>
      <c r="L2580">
        <v>2224</v>
      </c>
      <c r="M2580">
        <v>2237</v>
      </c>
      <c r="N2580">
        <v>2204</v>
      </c>
      <c r="O2580" t="str">
        <f>INDEX([1]Opioid_prescription_amounts!$C$2:$E$3144,MATCH(B2580,[1]Opioid_prescription_amounts!$C$2:$C$3144,0),2)</f>
        <v>N/A</v>
      </c>
      <c r="P2580" t="str">
        <f>INDEX([1]Opioid_prescription_amounts!$C$2:$E$3144,MATCH(B2580,[1]Opioid_prescription_amounts!$C$2:$C$3144,0),3)</f>
        <v>N/A</v>
      </c>
      <c r="Q2580" t="s">
        <v>2589</v>
      </c>
    </row>
    <row r="2581" spans="2:17" x14ac:dyDescent="0.25">
      <c r="B2581" t="str">
        <f t="shared" si="43"/>
        <v>Dallam</v>
      </c>
      <c r="C2581" t="s">
        <v>2590</v>
      </c>
      <c r="D2581">
        <v>6703</v>
      </c>
      <c r="E2581">
        <v>6700</v>
      </c>
      <c r="F2581">
        <v>6748</v>
      </c>
      <c r="G2581">
        <v>6892</v>
      </c>
      <c r="H2581">
        <v>7065</v>
      </c>
      <c r="I2581">
        <v>7118</v>
      </c>
      <c r="J2581">
        <v>7224</v>
      </c>
      <c r="K2581">
        <v>7288</v>
      </c>
      <c r="L2581">
        <v>7293</v>
      </c>
      <c r="M2581">
        <v>7211</v>
      </c>
      <c r="N2581">
        <v>7200</v>
      </c>
      <c r="O2581">
        <f>INDEX([1]Opioid_prescription_amounts!$C$2:$E$3144,MATCH(B2581,[1]Opioid_prescription_amounts!$C$2:$C$3144,0),2)</f>
        <v>796</v>
      </c>
      <c r="P2581">
        <f>INDEX([1]Opioid_prescription_amounts!$C$2:$E$3144,MATCH(B2581,[1]Opioid_prescription_amounts!$C$2:$C$3144,0),3)</f>
        <v>705.4</v>
      </c>
      <c r="Q2581" t="s">
        <v>2590</v>
      </c>
    </row>
    <row r="2582" spans="2:17" x14ac:dyDescent="0.25">
      <c r="B2582" t="str">
        <f t="shared" si="43"/>
        <v>Dallas</v>
      </c>
      <c r="C2582" t="s">
        <v>2591</v>
      </c>
      <c r="D2582">
        <v>2368139</v>
      </c>
      <c r="E2582">
        <v>2366683</v>
      </c>
      <c r="F2582">
        <v>2372327</v>
      </c>
      <c r="G2582">
        <v>2408170</v>
      </c>
      <c r="H2582">
        <v>2455921</v>
      </c>
      <c r="I2582">
        <v>2484988</v>
      </c>
      <c r="J2582">
        <v>2520434</v>
      </c>
      <c r="K2582">
        <v>2558913</v>
      </c>
      <c r="L2582">
        <v>2592844</v>
      </c>
      <c r="M2582">
        <v>2622799</v>
      </c>
      <c r="N2582">
        <v>2637772</v>
      </c>
      <c r="O2582">
        <f>INDEX([1]Opioid_prescription_amounts!$C$2:$E$3144,MATCH(B2582,[1]Opioid_prescription_amounts!$C$2:$C$3144,0),2)</f>
        <v>900.1</v>
      </c>
      <c r="P2582">
        <f>INDEX([1]Opioid_prescription_amounts!$C$2:$E$3144,MATCH(B2582,[1]Opioid_prescription_amounts!$C$2:$C$3144,0),3)</f>
        <v>844.5</v>
      </c>
      <c r="Q2582" t="s">
        <v>2591</v>
      </c>
    </row>
    <row r="2583" spans="2:17" x14ac:dyDescent="0.25">
      <c r="B2583" t="str">
        <f t="shared" si="43"/>
        <v>Dawson</v>
      </c>
      <c r="C2583" t="s">
        <v>2592</v>
      </c>
      <c r="D2583">
        <v>13833</v>
      </c>
      <c r="E2583">
        <v>13833</v>
      </c>
      <c r="F2583">
        <v>13827</v>
      </c>
      <c r="G2583">
        <v>13746</v>
      </c>
      <c r="H2583">
        <v>13613</v>
      </c>
      <c r="I2583">
        <v>13219</v>
      </c>
      <c r="J2583">
        <v>13448</v>
      </c>
      <c r="K2583">
        <v>12990</v>
      </c>
      <c r="L2583">
        <v>12998</v>
      </c>
      <c r="M2583">
        <v>12766</v>
      </c>
      <c r="N2583">
        <v>12619</v>
      </c>
      <c r="O2583">
        <f>INDEX([1]Opioid_prescription_amounts!$C$2:$E$3144,MATCH(B2583,[1]Opioid_prescription_amounts!$C$2:$C$3144,0),2)</f>
        <v>1194.3</v>
      </c>
      <c r="P2583">
        <f>INDEX([1]Opioid_prescription_amounts!$C$2:$E$3144,MATCH(B2583,[1]Opioid_prescription_amounts!$C$2:$C$3144,0),3)</f>
        <v>1056.4000000000001</v>
      </c>
      <c r="Q2583" t="s">
        <v>2592</v>
      </c>
    </row>
    <row r="2584" spans="2:17" x14ac:dyDescent="0.25">
      <c r="B2584" t="str">
        <f t="shared" si="43"/>
        <v>Deaf Smith</v>
      </c>
      <c r="C2584" t="s">
        <v>2593</v>
      </c>
      <c r="D2584">
        <v>19372</v>
      </c>
      <c r="E2584">
        <v>19372</v>
      </c>
      <c r="F2584">
        <v>19465</v>
      </c>
      <c r="G2584">
        <v>19522</v>
      </c>
      <c r="H2584">
        <v>19381</v>
      </c>
      <c r="I2584">
        <v>19195</v>
      </c>
      <c r="J2584">
        <v>19139</v>
      </c>
      <c r="K2584">
        <v>18851</v>
      </c>
      <c r="L2584">
        <v>18894</v>
      </c>
      <c r="M2584">
        <v>18851</v>
      </c>
      <c r="N2584">
        <v>18760</v>
      </c>
      <c r="O2584">
        <f>INDEX([1]Opioid_prescription_amounts!$C$2:$E$3144,MATCH(B2584,[1]Opioid_prescription_amounts!$C$2:$C$3144,0),2)</f>
        <v>376.7</v>
      </c>
      <c r="P2584">
        <f>INDEX([1]Opioid_prescription_amounts!$C$2:$E$3144,MATCH(B2584,[1]Opioid_prescription_amounts!$C$2:$C$3144,0),3)</f>
        <v>241.7</v>
      </c>
      <c r="Q2584" t="s">
        <v>2593</v>
      </c>
    </row>
    <row r="2585" spans="2:17" x14ac:dyDescent="0.25">
      <c r="B2585" t="str">
        <f t="shared" si="43"/>
        <v>Delta</v>
      </c>
      <c r="C2585" t="s">
        <v>2594</v>
      </c>
      <c r="D2585">
        <v>5231</v>
      </c>
      <c r="E2585">
        <v>5231</v>
      </c>
      <c r="F2585">
        <v>5241</v>
      </c>
      <c r="G2585">
        <v>5146</v>
      </c>
      <c r="H2585">
        <v>5241</v>
      </c>
      <c r="I2585">
        <v>5118</v>
      </c>
      <c r="J2585">
        <v>5140</v>
      </c>
      <c r="K2585">
        <v>5157</v>
      </c>
      <c r="L2585">
        <v>5145</v>
      </c>
      <c r="M2585">
        <v>5286</v>
      </c>
      <c r="N2585">
        <v>5349</v>
      </c>
      <c r="O2585">
        <f>INDEX([1]Opioid_prescription_amounts!$C$2:$E$3144,MATCH(B2585,[1]Opioid_prescription_amounts!$C$2:$C$3144,0),2)</f>
        <v>854</v>
      </c>
      <c r="P2585">
        <f>INDEX([1]Opioid_prescription_amounts!$C$2:$E$3144,MATCH(B2585,[1]Opioid_prescription_amounts!$C$2:$C$3144,0),3)</f>
        <v>751.7</v>
      </c>
      <c r="Q2585" t="s">
        <v>2594</v>
      </c>
    </row>
    <row r="2586" spans="2:17" x14ac:dyDescent="0.25">
      <c r="B2586" t="str">
        <f t="shared" si="43"/>
        <v>Denton</v>
      </c>
      <c r="C2586" t="s">
        <v>2595</v>
      </c>
      <c r="D2586">
        <v>662614</v>
      </c>
      <c r="E2586">
        <v>662554</v>
      </c>
      <c r="F2586">
        <v>666768</v>
      </c>
      <c r="G2586">
        <v>685709</v>
      </c>
      <c r="H2586">
        <v>707971</v>
      </c>
      <c r="I2586">
        <v>728774</v>
      </c>
      <c r="J2586">
        <v>753429</v>
      </c>
      <c r="K2586">
        <v>779528</v>
      </c>
      <c r="L2586">
        <v>807883</v>
      </c>
      <c r="M2586">
        <v>835330</v>
      </c>
      <c r="N2586">
        <v>859064</v>
      </c>
      <c r="O2586">
        <f>INDEX([1]Opioid_prescription_amounts!$C$2:$E$3144,MATCH(B2586,[1]Opioid_prescription_amounts!$C$2:$C$3144,0),2)</f>
        <v>512.4</v>
      </c>
      <c r="P2586">
        <f>INDEX([1]Opioid_prescription_amounts!$C$2:$E$3144,MATCH(B2586,[1]Opioid_prescription_amounts!$C$2:$C$3144,0),3)</f>
        <v>430.5</v>
      </c>
      <c r="Q2586" t="s">
        <v>2595</v>
      </c>
    </row>
    <row r="2587" spans="2:17" x14ac:dyDescent="0.25">
      <c r="B2587" t="str">
        <f t="shared" si="43"/>
        <v>DeWitt</v>
      </c>
      <c r="C2587" t="s">
        <v>2596</v>
      </c>
      <c r="D2587">
        <v>20097</v>
      </c>
      <c r="E2587">
        <v>20097</v>
      </c>
      <c r="F2587">
        <v>20054</v>
      </c>
      <c r="G2587">
        <v>20206</v>
      </c>
      <c r="H2587">
        <v>20359</v>
      </c>
      <c r="I2587">
        <v>20378</v>
      </c>
      <c r="J2587">
        <v>20521</v>
      </c>
      <c r="K2587">
        <v>20634</v>
      </c>
      <c r="L2587">
        <v>20626</v>
      </c>
      <c r="M2587">
        <v>20208</v>
      </c>
      <c r="N2587">
        <v>20187</v>
      </c>
      <c r="O2587">
        <v>591</v>
      </c>
      <c r="P2587">
        <v>437.5</v>
      </c>
      <c r="Q2587" t="s">
        <v>2596</v>
      </c>
    </row>
    <row r="2588" spans="2:17" x14ac:dyDescent="0.25">
      <c r="B2588" t="str">
        <f t="shared" si="43"/>
        <v>Dickens</v>
      </c>
      <c r="C2588" t="s">
        <v>2597</v>
      </c>
      <c r="D2588">
        <v>2444</v>
      </c>
      <c r="E2588">
        <v>2441</v>
      </c>
      <c r="F2588">
        <v>2447</v>
      </c>
      <c r="G2588">
        <v>2400</v>
      </c>
      <c r="H2588">
        <v>2321</v>
      </c>
      <c r="I2588">
        <v>2296</v>
      </c>
      <c r="J2588">
        <v>2215</v>
      </c>
      <c r="K2588">
        <v>2208</v>
      </c>
      <c r="L2588">
        <v>2201</v>
      </c>
      <c r="M2588">
        <v>2207</v>
      </c>
      <c r="N2588">
        <v>2249</v>
      </c>
      <c r="O2588" t="str">
        <f>INDEX([1]Opioid_prescription_amounts!$C$2:$E$3144,MATCH(B2588,[1]Opioid_prescription_amounts!$C$2:$C$3144,0),2)</f>
        <v>N/A</v>
      </c>
      <c r="P2588">
        <f>INDEX([1]Opioid_prescription_amounts!$C$2:$E$3144,MATCH(B2588,[1]Opioid_prescription_amounts!$C$2:$C$3144,0),3)</f>
        <v>48.7</v>
      </c>
      <c r="Q2588" t="s">
        <v>2597</v>
      </c>
    </row>
    <row r="2589" spans="2:17" x14ac:dyDescent="0.25">
      <c r="B2589" t="str">
        <f t="shared" si="43"/>
        <v>Dimmit</v>
      </c>
      <c r="C2589" t="s">
        <v>2598</v>
      </c>
      <c r="D2589">
        <v>9996</v>
      </c>
      <c r="E2589">
        <v>9996</v>
      </c>
      <c r="F2589">
        <v>10043</v>
      </c>
      <c r="G2589">
        <v>10111</v>
      </c>
      <c r="H2589">
        <v>10476</v>
      </c>
      <c r="I2589">
        <v>10903</v>
      </c>
      <c r="J2589">
        <v>10999</v>
      </c>
      <c r="K2589">
        <v>10939</v>
      </c>
      <c r="L2589">
        <v>10722</v>
      </c>
      <c r="M2589">
        <v>10346</v>
      </c>
      <c r="N2589">
        <v>10308</v>
      </c>
      <c r="O2589">
        <f>INDEX([1]Opioid_prescription_amounts!$C$2:$E$3144,MATCH(B2589,[1]Opioid_prescription_amounts!$C$2:$C$3144,0),2)</f>
        <v>675.8</v>
      </c>
      <c r="P2589">
        <f>INDEX([1]Opioid_prescription_amounts!$C$2:$E$3144,MATCH(B2589,[1]Opioid_prescription_amounts!$C$2:$C$3144,0),3)</f>
        <v>603.5</v>
      </c>
      <c r="Q2589" t="s">
        <v>2598</v>
      </c>
    </row>
    <row r="2590" spans="2:17" x14ac:dyDescent="0.25">
      <c r="B2590" t="str">
        <f t="shared" si="43"/>
        <v>Donley</v>
      </c>
      <c r="C2590" t="s">
        <v>2599</v>
      </c>
      <c r="D2590">
        <v>3677</v>
      </c>
      <c r="E2590">
        <v>3726</v>
      </c>
      <c r="F2590">
        <v>3734</v>
      </c>
      <c r="G2590">
        <v>3686</v>
      </c>
      <c r="H2590">
        <v>3644</v>
      </c>
      <c r="I2590">
        <v>3561</v>
      </c>
      <c r="J2590">
        <v>3484</v>
      </c>
      <c r="K2590">
        <v>3392</v>
      </c>
      <c r="L2590">
        <v>3389</v>
      </c>
      <c r="M2590">
        <v>3351</v>
      </c>
      <c r="N2590">
        <v>3319</v>
      </c>
      <c r="O2590" t="str">
        <f>INDEX([1]Opioid_prescription_amounts!$C$2:$E$3144,MATCH(B2590,[1]Opioid_prescription_amounts!$C$2:$C$3144,0),2)</f>
        <v>N/A</v>
      </c>
      <c r="P2590">
        <f>INDEX([1]Opioid_prescription_amounts!$C$2:$E$3144,MATCH(B2590,[1]Opioid_prescription_amounts!$C$2:$C$3144,0),3)</f>
        <v>28.3</v>
      </c>
      <c r="Q2590" t="s">
        <v>2599</v>
      </c>
    </row>
    <row r="2591" spans="2:17" x14ac:dyDescent="0.25">
      <c r="B2591" t="str">
        <f t="shared" si="43"/>
        <v>Duval</v>
      </c>
      <c r="C2591" t="s">
        <v>2600</v>
      </c>
      <c r="D2591">
        <v>11782</v>
      </c>
      <c r="E2591">
        <v>11784</v>
      </c>
      <c r="F2591">
        <v>11722</v>
      </c>
      <c r="G2591">
        <v>11797</v>
      </c>
      <c r="H2591">
        <v>11589</v>
      </c>
      <c r="I2591">
        <v>11589</v>
      </c>
      <c r="J2591">
        <v>11519</v>
      </c>
      <c r="K2591">
        <v>11342</v>
      </c>
      <c r="L2591">
        <v>11429</v>
      </c>
      <c r="M2591">
        <v>11272</v>
      </c>
      <c r="N2591">
        <v>11212</v>
      </c>
      <c r="O2591">
        <f>INDEX([1]Opioid_prescription_amounts!$C$2:$E$3144,MATCH(B2591,[1]Opioid_prescription_amounts!$C$2:$C$3144,0),2)</f>
        <v>1396.5</v>
      </c>
      <c r="P2591">
        <f>INDEX([1]Opioid_prescription_amounts!$C$2:$E$3144,MATCH(B2591,[1]Opioid_prescription_amounts!$C$2:$C$3144,0),3)</f>
        <v>914.7</v>
      </c>
      <c r="Q2591" t="s">
        <v>2600</v>
      </c>
    </row>
    <row r="2592" spans="2:17" x14ac:dyDescent="0.25">
      <c r="B2592" t="str">
        <f t="shared" si="43"/>
        <v>Eastland</v>
      </c>
      <c r="C2592" t="s">
        <v>2601</v>
      </c>
      <c r="D2592">
        <v>18583</v>
      </c>
      <c r="E2592">
        <v>18582</v>
      </c>
      <c r="F2592">
        <v>18594</v>
      </c>
      <c r="G2592">
        <v>18580</v>
      </c>
      <c r="H2592">
        <v>18461</v>
      </c>
      <c r="I2592">
        <v>18284</v>
      </c>
      <c r="J2592">
        <v>18262</v>
      </c>
      <c r="K2592">
        <v>18165</v>
      </c>
      <c r="L2592">
        <v>18261</v>
      </c>
      <c r="M2592">
        <v>18342</v>
      </c>
      <c r="N2592">
        <v>18322</v>
      </c>
      <c r="O2592">
        <f>INDEX([1]Opioid_prescription_amounts!$C$2:$E$3144,MATCH(B2592,[1]Opioid_prescription_amounts!$C$2:$C$3144,0),2)</f>
        <v>830.4</v>
      </c>
      <c r="P2592">
        <f>INDEX([1]Opioid_prescription_amounts!$C$2:$E$3144,MATCH(B2592,[1]Opioid_prescription_amounts!$C$2:$C$3144,0),3)</f>
        <v>425.6</v>
      </c>
      <c r="Q2592" t="s">
        <v>2601</v>
      </c>
    </row>
    <row r="2593" spans="2:17" x14ac:dyDescent="0.25">
      <c r="B2593" t="str">
        <f t="shared" si="43"/>
        <v>Ector</v>
      </c>
      <c r="C2593" t="s">
        <v>2602</v>
      </c>
      <c r="D2593">
        <v>137130</v>
      </c>
      <c r="E2593">
        <v>137136</v>
      </c>
      <c r="F2593">
        <v>137083</v>
      </c>
      <c r="G2593">
        <v>139645</v>
      </c>
      <c r="H2593">
        <v>144524</v>
      </c>
      <c r="I2593">
        <v>149714</v>
      </c>
      <c r="J2593">
        <v>154674</v>
      </c>
      <c r="K2593">
        <v>159933</v>
      </c>
      <c r="L2593">
        <v>157805</v>
      </c>
      <c r="M2593">
        <v>157173</v>
      </c>
      <c r="N2593">
        <v>162124</v>
      </c>
      <c r="O2593">
        <f>INDEX([1]Opioid_prescription_amounts!$C$2:$E$3144,MATCH(B2593,[1]Opioid_prescription_amounts!$C$2:$C$3144,0),2)</f>
        <v>549.79999999999995</v>
      </c>
      <c r="P2593">
        <f>INDEX([1]Opioid_prescription_amounts!$C$2:$E$3144,MATCH(B2593,[1]Opioid_prescription_amounts!$C$2:$C$3144,0),3)</f>
        <v>542.5</v>
      </c>
      <c r="Q2593" t="s">
        <v>2602</v>
      </c>
    </row>
    <row r="2594" spans="2:17" x14ac:dyDescent="0.25">
      <c r="B2594" t="str">
        <f t="shared" si="43"/>
        <v>Edwards</v>
      </c>
      <c r="C2594" t="s">
        <v>2603</v>
      </c>
      <c r="D2594">
        <v>2002</v>
      </c>
      <c r="E2594">
        <v>2002</v>
      </c>
      <c r="F2594">
        <v>1999</v>
      </c>
      <c r="G2594">
        <v>1979</v>
      </c>
      <c r="H2594">
        <v>1990</v>
      </c>
      <c r="I2594">
        <v>1899</v>
      </c>
      <c r="J2594">
        <v>1904</v>
      </c>
      <c r="K2594">
        <v>1912</v>
      </c>
      <c r="L2594">
        <v>1912</v>
      </c>
      <c r="M2594">
        <v>1941</v>
      </c>
      <c r="N2594">
        <v>1928</v>
      </c>
      <c r="O2594">
        <f>INDEX([1]Opioid_prescription_amounts!$C$2:$E$3144,MATCH(B2594,[1]Opioid_prescription_amounts!$C$2:$C$3144,0),2)</f>
        <v>710.2</v>
      </c>
      <c r="P2594">
        <f>INDEX([1]Opioid_prescription_amounts!$C$2:$E$3144,MATCH(B2594,[1]Opioid_prescription_amounts!$C$2:$C$3144,0),3)</f>
        <v>798.1</v>
      </c>
      <c r="Q2594" t="s">
        <v>2603</v>
      </c>
    </row>
    <row r="2595" spans="2:17" x14ac:dyDescent="0.25">
      <c r="B2595" t="str">
        <f t="shared" si="43"/>
        <v>Ellis</v>
      </c>
      <c r="C2595" t="s">
        <v>2604</v>
      </c>
      <c r="D2595">
        <v>149610</v>
      </c>
      <c r="E2595">
        <v>149604</v>
      </c>
      <c r="F2595">
        <v>150371</v>
      </c>
      <c r="G2595">
        <v>152380</v>
      </c>
      <c r="H2595">
        <v>153767</v>
      </c>
      <c r="I2595">
        <v>155971</v>
      </c>
      <c r="J2595">
        <v>159259</v>
      </c>
      <c r="K2595">
        <v>163391</v>
      </c>
      <c r="L2595">
        <v>168467</v>
      </c>
      <c r="M2595">
        <v>173636</v>
      </c>
      <c r="N2595">
        <v>179436</v>
      </c>
      <c r="O2595">
        <f>INDEX([1]Opioid_prescription_amounts!$C$2:$E$3144,MATCH(B2595,[1]Opioid_prescription_amounts!$C$2:$C$3144,0),2)</f>
        <v>881.1</v>
      </c>
      <c r="P2595">
        <f>INDEX([1]Opioid_prescription_amounts!$C$2:$E$3144,MATCH(B2595,[1]Opioid_prescription_amounts!$C$2:$C$3144,0),3)</f>
        <v>973.1</v>
      </c>
      <c r="Q2595" t="s">
        <v>2604</v>
      </c>
    </row>
    <row r="2596" spans="2:17" x14ac:dyDescent="0.25">
      <c r="B2596" t="str">
        <f t="shared" si="43"/>
        <v>El Paso</v>
      </c>
      <c r="C2596" t="s">
        <v>2605</v>
      </c>
      <c r="D2596">
        <v>800647</v>
      </c>
      <c r="E2596">
        <v>800653</v>
      </c>
      <c r="F2596">
        <v>803655</v>
      </c>
      <c r="G2596">
        <v>820216</v>
      </c>
      <c r="H2596">
        <v>832915</v>
      </c>
      <c r="I2596">
        <v>831746</v>
      </c>
      <c r="J2596">
        <v>834992</v>
      </c>
      <c r="K2596">
        <v>833961</v>
      </c>
      <c r="L2596">
        <v>838014</v>
      </c>
      <c r="M2596">
        <v>840545</v>
      </c>
      <c r="N2596">
        <v>840758</v>
      </c>
      <c r="O2596">
        <f>INDEX([1]Opioid_prescription_amounts!$C$2:$E$3144,MATCH(B2596,[1]Opioid_prescription_amounts!$C$2:$C$3144,0),2)</f>
        <v>679.2</v>
      </c>
      <c r="P2596">
        <f>INDEX([1]Opioid_prescription_amounts!$C$2:$E$3144,MATCH(B2596,[1]Opioid_prescription_amounts!$C$2:$C$3144,0),3)</f>
        <v>653.4</v>
      </c>
      <c r="Q2596" t="s">
        <v>2605</v>
      </c>
    </row>
    <row r="2597" spans="2:17" x14ac:dyDescent="0.25">
      <c r="B2597" t="str">
        <f t="shared" si="43"/>
        <v>Erath</v>
      </c>
      <c r="C2597" t="s">
        <v>2606</v>
      </c>
      <c r="D2597">
        <v>37890</v>
      </c>
      <c r="E2597">
        <v>37900</v>
      </c>
      <c r="F2597">
        <v>37917</v>
      </c>
      <c r="G2597">
        <v>38927</v>
      </c>
      <c r="H2597">
        <v>39414</v>
      </c>
      <c r="I2597">
        <v>39899</v>
      </c>
      <c r="J2597">
        <v>40532</v>
      </c>
      <c r="K2597">
        <v>41195</v>
      </c>
      <c r="L2597">
        <v>41376</v>
      </c>
      <c r="M2597">
        <v>41862</v>
      </c>
      <c r="N2597">
        <v>42446</v>
      </c>
      <c r="O2597">
        <f>INDEX([1]Opioid_prescription_amounts!$C$2:$E$3144,MATCH(B2597,[1]Opioid_prescription_amounts!$C$2:$C$3144,0),2)</f>
        <v>817.3</v>
      </c>
      <c r="P2597">
        <f>INDEX([1]Opioid_prescription_amounts!$C$2:$E$3144,MATCH(B2597,[1]Opioid_prescription_amounts!$C$2:$C$3144,0),3)</f>
        <v>560.1</v>
      </c>
      <c r="Q2597" t="s">
        <v>2606</v>
      </c>
    </row>
    <row r="2598" spans="2:17" x14ac:dyDescent="0.25">
      <c r="B2598" t="str">
        <f t="shared" si="43"/>
        <v>Falls</v>
      </c>
      <c r="C2598" t="s">
        <v>2607</v>
      </c>
      <c r="D2598">
        <v>17866</v>
      </c>
      <c r="E2598">
        <v>17867</v>
      </c>
      <c r="F2598">
        <v>17895</v>
      </c>
      <c r="G2598">
        <v>17849</v>
      </c>
      <c r="H2598">
        <v>17574</v>
      </c>
      <c r="I2598">
        <v>17253</v>
      </c>
      <c r="J2598">
        <v>17214</v>
      </c>
      <c r="K2598">
        <v>17231</v>
      </c>
      <c r="L2598">
        <v>17311</v>
      </c>
      <c r="M2598">
        <v>17403</v>
      </c>
      <c r="N2598">
        <v>17335</v>
      </c>
      <c r="O2598">
        <f>INDEX([1]Opioid_prescription_amounts!$C$2:$E$3144,MATCH(B2598,[1]Opioid_prescription_amounts!$C$2:$C$3144,0),2)</f>
        <v>456</v>
      </c>
      <c r="P2598">
        <f>INDEX([1]Opioid_prescription_amounts!$C$2:$E$3144,MATCH(B2598,[1]Opioid_prescription_amounts!$C$2:$C$3144,0),3)</f>
        <v>351.8</v>
      </c>
      <c r="Q2598" t="s">
        <v>2607</v>
      </c>
    </row>
    <row r="2599" spans="2:17" x14ac:dyDescent="0.25">
      <c r="B2599" t="str">
        <f t="shared" si="43"/>
        <v>Fannin</v>
      </c>
      <c r="C2599" t="s">
        <v>2608</v>
      </c>
      <c r="D2599">
        <v>33915</v>
      </c>
      <c r="E2599">
        <v>33910</v>
      </c>
      <c r="F2599">
        <v>33919</v>
      </c>
      <c r="G2599">
        <v>33876</v>
      </c>
      <c r="H2599">
        <v>33597</v>
      </c>
      <c r="I2599">
        <v>33513</v>
      </c>
      <c r="J2599">
        <v>33598</v>
      </c>
      <c r="K2599">
        <v>33500</v>
      </c>
      <c r="L2599">
        <v>33919</v>
      </c>
      <c r="M2599">
        <v>34572</v>
      </c>
      <c r="N2599">
        <v>35286</v>
      </c>
      <c r="O2599">
        <f>INDEX([1]Opioid_prescription_amounts!$C$2:$E$3144,MATCH(B2599,[1]Opioid_prescription_amounts!$C$2:$C$3144,0),2)</f>
        <v>1024.5</v>
      </c>
      <c r="P2599">
        <f>INDEX([1]Opioid_prescription_amounts!$C$2:$E$3144,MATCH(B2599,[1]Opioid_prescription_amounts!$C$2:$C$3144,0),3)</f>
        <v>1721.7</v>
      </c>
      <c r="Q2599" t="s">
        <v>2608</v>
      </c>
    </row>
    <row r="2600" spans="2:17" x14ac:dyDescent="0.25">
      <c r="B2600" t="str">
        <f t="shared" si="43"/>
        <v>Fayette</v>
      </c>
      <c r="C2600" t="s">
        <v>2609</v>
      </c>
      <c r="D2600">
        <v>24554</v>
      </c>
      <c r="E2600">
        <v>24556</v>
      </c>
      <c r="F2600">
        <v>24561</v>
      </c>
      <c r="G2600">
        <v>24753</v>
      </c>
      <c r="H2600">
        <v>24666</v>
      </c>
      <c r="I2600">
        <v>24729</v>
      </c>
      <c r="J2600">
        <v>24792</v>
      </c>
      <c r="K2600">
        <v>24964</v>
      </c>
      <c r="L2600">
        <v>25051</v>
      </c>
      <c r="M2600">
        <v>25176</v>
      </c>
      <c r="N2600">
        <v>25349</v>
      </c>
      <c r="O2600">
        <f>INDEX([1]Opioid_prescription_amounts!$C$2:$E$3144,MATCH(B2600,[1]Opioid_prescription_amounts!$C$2:$C$3144,0),2)</f>
        <v>374.5</v>
      </c>
      <c r="P2600">
        <f>INDEX([1]Opioid_prescription_amounts!$C$2:$E$3144,MATCH(B2600,[1]Opioid_prescription_amounts!$C$2:$C$3144,0),3)</f>
        <v>1387.4</v>
      </c>
      <c r="Q2600" t="s">
        <v>2609</v>
      </c>
    </row>
    <row r="2601" spans="2:17" x14ac:dyDescent="0.25">
      <c r="B2601" t="str">
        <f t="shared" si="43"/>
        <v>Fisher</v>
      </c>
      <c r="C2601" t="s">
        <v>2610</v>
      </c>
      <c r="D2601">
        <v>3974</v>
      </c>
      <c r="E2601">
        <v>3978</v>
      </c>
      <c r="F2601">
        <v>3973</v>
      </c>
      <c r="G2601">
        <v>3961</v>
      </c>
      <c r="H2601">
        <v>3852</v>
      </c>
      <c r="I2601">
        <v>3873</v>
      </c>
      <c r="J2601">
        <v>3887</v>
      </c>
      <c r="K2601">
        <v>3893</v>
      </c>
      <c r="L2601">
        <v>3894</v>
      </c>
      <c r="M2601">
        <v>3904</v>
      </c>
      <c r="N2601">
        <v>3839</v>
      </c>
      <c r="O2601" t="str">
        <f>INDEX([1]Opioid_prescription_amounts!$C$2:$E$3144,MATCH(B2601,[1]Opioid_prescription_amounts!$C$2:$C$3144,0),2)</f>
        <v>N/A</v>
      </c>
      <c r="P2601">
        <f>INDEX([1]Opioid_prescription_amounts!$C$2:$E$3144,MATCH(B2601,[1]Opioid_prescription_amounts!$C$2:$C$3144,0),3)</f>
        <v>79.7</v>
      </c>
      <c r="Q2601" t="s">
        <v>2610</v>
      </c>
    </row>
    <row r="2602" spans="2:17" x14ac:dyDescent="0.25">
      <c r="B2602" t="str">
        <f t="shared" si="43"/>
        <v>Floyd</v>
      </c>
      <c r="C2602" t="s">
        <v>2611</v>
      </c>
      <c r="D2602">
        <v>6446</v>
      </c>
      <c r="E2602">
        <v>6446</v>
      </c>
      <c r="F2602">
        <v>6403</v>
      </c>
      <c r="G2602">
        <v>6368</v>
      </c>
      <c r="H2602">
        <v>6349</v>
      </c>
      <c r="I2602">
        <v>6246</v>
      </c>
      <c r="J2602">
        <v>5947</v>
      </c>
      <c r="K2602">
        <v>5851</v>
      </c>
      <c r="L2602">
        <v>5863</v>
      </c>
      <c r="M2602">
        <v>5864</v>
      </c>
      <c r="N2602">
        <v>5837</v>
      </c>
      <c r="O2602">
        <f>INDEX([1]Opioid_prescription_amounts!$C$2:$E$3144,MATCH(B2602,[1]Opioid_prescription_amounts!$C$2:$C$3144,0),2)</f>
        <v>1090.0999999999999</v>
      </c>
      <c r="P2602">
        <f>INDEX([1]Opioid_prescription_amounts!$C$2:$E$3144,MATCH(B2602,[1]Opioid_prescription_amounts!$C$2:$C$3144,0),3)</f>
        <v>1223.5</v>
      </c>
      <c r="Q2602" t="s">
        <v>2611</v>
      </c>
    </row>
    <row r="2603" spans="2:17" x14ac:dyDescent="0.25">
      <c r="B2603" t="str">
        <f t="shared" si="43"/>
        <v>Foard</v>
      </c>
      <c r="C2603" t="s">
        <v>2612</v>
      </c>
      <c r="D2603">
        <v>1336</v>
      </c>
      <c r="E2603">
        <v>1336</v>
      </c>
      <c r="F2603">
        <v>1345</v>
      </c>
      <c r="G2603">
        <v>1362</v>
      </c>
      <c r="H2603">
        <v>1311</v>
      </c>
      <c r="I2603">
        <v>1288</v>
      </c>
      <c r="J2603">
        <v>1276</v>
      </c>
      <c r="K2603">
        <v>1226</v>
      </c>
      <c r="L2603">
        <v>1201</v>
      </c>
      <c r="M2603">
        <v>1206</v>
      </c>
      <c r="N2603">
        <v>1200</v>
      </c>
      <c r="O2603">
        <f>INDEX([1]Opioid_prescription_amounts!$C$2:$E$3144,MATCH(B2603,[1]Opioid_prescription_amounts!$C$2:$C$3144,0),2)</f>
        <v>579.29999999999995</v>
      </c>
      <c r="P2603">
        <f>INDEX([1]Opioid_prescription_amounts!$C$2:$E$3144,MATCH(B2603,[1]Opioid_prescription_amounts!$C$2:$C$3144,0),3)</f>
        <v>540.9</v>
      </c>
      <c r="Q2603" t="s">
        <v>2612</v>
      </c>
    </row>
    <row r="2604" spans="2:17" x14ac:dyDescent="0.25">
      <c r="B2604" t="str">
        <f t="shared" si="43"/>
        <v>Fort Bend</v>
      </c>
      <c r="C2604" t="s">
        <v>2613</v>
      </c>
      <c r="D2604">
        <v>585375</v>
      </c>
      <c r="E2604">
        <v>584690</v>
      </c>
      <c r="F2604">
        <v>590260</v>
      </c>
      <c r="G2604">
        <v>606063</v>
      </c>
      <c r="H2604">
        <v>624926</v>
      </c>
      <c r="I2604">
        <v>652050</v>
      </c>
      <c r="J2604">
        <v>684345</v>
      </c>
      <c r="K2604">
        <v>715067</v>
      </c>
      <c r="L2604">
        <v>743303</v>
      </c>
      <c r="M2604">
        <v>766136</v>
      </c>
      <c r="N2604">
        <v>787858</v>
      </c>
      <c r="O2604">
        <f>INDEX([1]Opioid_prescription_amounts!$C$2:$E$3144,MATCH(B2604,[1]Opioid_prescription_amounts!$C$2:$C$3144,0),2)</f>
        <v>294.10000000000002</v>
      </c>
      <c r="P2604">
        <f>INDEX([1]Opioid_prescription_amounts!$C$2:$E$3144,MATCH(B2604,[1]Opioid_prescription_amounts!$C$2:$C$3144,0),3)</f>
        <v>218.3</v>
      </c>
      <c r="Q2604" t="s">
        <v>2613</v>
      </c>
    </row>
    <row r="2605" spans="2:17" x14ac:dyDescent="0.25">
      <c r="B2605" t="str">
        <f t="shared" si="43"/>
        <v>Franklin</v>
      </c>
      <c r="C2605" t="s">
        <v>2614</v>
      </c>
      <c r="D2605">
        <v>10605</v>
      </c>
      <c r="E2605">
        <v>10603</v>
      </c>
      <c r="F2605">
        <v>10609</v>
      </c>
      <c r="G2605">
        <v>10563</v>
      </c>
      <c r="H2605">
        <v>10638</v>
      </c>
      <c r="I2605">
        <v>10616</v>
      </c>
      <c r="J2605">
        <v>10568</v>
      </c>
      <c r="K2605">
        <v>10606</v>
      </c>
      <c r="L2605">
        <v>10673</v>
      </c>
      <c r="M2605">
        <v>10780</v>
      </c>
      <c r="N2605">
        <v>10766</v>
      </c>
      <c r="O2605">
        <f>INDEX([1]Opioid_prescription_amounts!$C$2:$E$3144,MATCH(B2605,[1]Opioid_prescription_amounts!$C$2:$C$3144,0),2)</f>
        <v>1536.5</v>
      </c>
      <c r="P2605">
        <f>INDEX([1]Opioid_prescription_amounts!$C$2:$E$3144,MATCH(B2605,[1]Opioid_prescription_amounts!$C$2:$C$3144,0),3)</f>
        <v>1934.2</v>
      </c>
      <c r="Q2605" t="s">
        <v>2614</v>
      </c>
    </row>
    <row r="2606" spans="2:17" x14ac:dyDescent="0.25">
      <c r="B2606" t="str">
        <f t="shared" si="43"/>
        <v>Freestone</v>
      </c>
      <c r="C2606" t="s">
        <v>2615</v>
      </c>
      <c r="D2606">
        <v>19816</v>
      </c>
      <c r="E2606">
        <v>19817</v>
      </c>
      <c r="F2606">
        <v>19802</v>
      </c>
      <c r="G2606">
        <v>19599</v>
      </c>
      <c r="H2606">
        <v>19480</v>
      </c>
      <c r="I2606">
        <v>19595</v>
      </c>
      <c r="J2606">
        <v>19674</v>
      </c>
      <c r="K2606">
        <v>19745</v>
      </c>
      <c r="L2606">
        <v>19663</v>
      </c>
      <c r="M2606">
        <v>19654</v>
      </c>
      <c r="N2606">
        <v>19808</v>
      </c>
      <c r="O2606">
        <f>INDEX([1]Opioid_prescription_amounts!$C$2:$E$3144,MATCH(B2606,[1]Opioid_prescription_amounts!$C$2:$C$3144,0),2)</f>
        <v>495.2</v>
      </c>
      <c r="P2606">
        <f>INDEX([1]Opioid_prescription_amounts!$C$2:$E$3144,MATCH(B2606,[1]Opioid_prescription_amounts!$C$2:$C$3144,0),3)</f>
        <v>24.9</v>
      </c>
      <c r="Q2606" t="s">
        <v>2615</v>
      </c>
    </row>
    <row r="2607" spans="2:17" x14ac:dyDescent="0.25">
      <c r="B2607" t="str">
        <f t="shared" si="43"/>
        <v>Frio</v>
      </c>
      <c r="C2607" t="s">
        <v>2616</v>
      </c>
      <c r="D2607">
        <v>17217</v>
      </c>
      <c r="E2607">
        <v>17217</v>
      </c>
      <c r="F2607">
        <v>17258</v>
      </c>
      <c r="G2607">
        <v>17493</v>
      </c>
      <c r="H2607">
        <v>17929</v>
      </c>
      <c r="I2607">
        <v>18406</v>
      </c>
      <c r="J2607">
        <v>18946</v>
      </c>
      <c r="K2607">
        <v>19269</v>
      </c>
      <c r="L2607">
        <v>19373</v>
      </c>
      <c r="M2607">
        <v>19564</v>
      </c>
      <c r="N2607">
        <v>19816</v>
      </c>
      <c r="O2607">
        <f>INDEX([1]Opioid_prescription_amounts!$C$2:$E$3144,MATCH(B2607,[1]Opioid_prescription_amounts!$C$2:$C$3144,0),2)</f>
        <v>396.3</v>
      </c>
      <c r="P2607">
        <f>INDEX([1]Opioid_prescription_amounts!$C$2:$E$3144,MATCH(B2607,[1]Opioid_prescription_amounts!$C$2:$C$3144,0),3)</f>
        <v>245.8</v>
      </c>
      <c r="Q2607" t="s">
        <v>2616</v>
      </c>
    </row>
    <row r="2608" spans="2:17" x14ac:dyDescent="0.25">
      <c r="B2608" t="str">
        <f t="shared" si="43"/>
        <v>Gaines</v>
      </c>
      <c r="C2608" t="s">
        <v>2617</v>
      </c>
      <c r="D2608">
        <v>17526</v>
      </c>
      <c r="E2608">
        <v>17526</v>
      </c>
      <c r="F2608">
        <v>17589</v>
      </c>
      <c r="G2608">
        <v>17912</v>
      </c>
      <c r="H2608">
        <v>18315</v>
      </c>
      <c r="I2608">
        <v>18820</v>
      </c>
      <c r="J2608">
        <v>19350</v>
      </c>
      <c r="K2608">
        <v>20241</v>
      </c>
      <c r="L2608">
        <v>20480</v>
      </c>
      <c r="M2608">
        <v>20635</v>
      </c>
      <c r="N2608">
        <v>20901</v>
      </c>
      <c r="O2608">
        <f>INDEX([1]Opioid_prescription_amounts!$C$2:$E$3144,MATCH(B2608,[1]Opioid_prescription_amounts!$C$2:$C$3144,0),2)</f>
        <v>437.2</v>
      </c>
      <c r="P2608">
        <f>INDEX([1]Opioid_prescription_amounts!$C$2:$E$3144,MATCH(B2608,[1]Opioid_prescription_amounts!$C$2:$C$3144,0),3)</f>
        <v>492.7</v>
      </c>
      <c r="Q2608" t="s">
        <v>2617</v>
      </c>
    </row>
    <row r="2609" spans="2:17" x14ac:dyDescent="0.25">
      <c r="B2609" t="str">
        <f t="shared" si="43"/>
        <v>Galveston</v>
      </c>
      <c r="C2609" t="s">
        <v>2618</v>
      </c>
      <c r="D2609">
        <v>291309</v>
      </c>
      <c r="E2609">
        <v>291307</v>
      </c>
      <c r="F2609">
        <v>292476</v>
      </c>
      <c r="G2609">
        <v>295576</v>
      </c>
      <c r="H2609">
        <v>301053</v>
      </c>
      <c r="I2609">
        <v>306614</v>
      </c>
      <c r="J2609">
        <v>313426</v>
      </c>
      <c r="K2609">
        <v>321003</v>
      </c>
      <c r="L2609">
        <v>328822</v>
      </c>
      <c r="M2609">
        <v>334304</v>
      </c>
      <c r="N2609">
        <v>337890</v>
      </c>
      <c r="O2609">
        <f>INDEX([1]Opioid_prescription_amounts!$C$2:$E$3144,MATCH(B2609,[1]Opioid_prescription_amounts!$C$2:$C$3144,0),2)</f>
        <v>705</v>
      </c>
      <c r="P2609">
        <f>INDEX([1]Opioid_prescription_amounts!$C$2:$E$3144,MATCH(B2609,[1]Opioid_prescription_amounts!$C$2:$C$3144,0),3)</f>
        <v>568.1</v>
      </c>
      <c r="Q2609" t="s">
        <v>2618</v>
      </c>
    </row>
    <row r="2610" spans="2:17" x14ac:dyDescent="0.25">
      <c r="B2610" t="str">
        <f t="shared" si="43"/>
        <v>Garza</v>
      </c>
      <c r="C2610" t="s">
        <v>2619</v>
      </c>
      <c r="D2610">
        <v>6461</v>
      </c>
      <c r="E2610">
        <v>6461</v>
      </c>
      <c r="F2610">
        <v>6469</v>
      </c>
      <c r="G2610">
        <v>6576</v>
      </c>
      <c r="H2610">
        <v>6438</v>
      </c>
      <c r="I2610">
        <v>6392</v>
      </c>
      <c r="J2610">
        <v>6456</v>
      </c>
      <c r="K2610">
        <v>6418</v>
      </c>
      <c r="L2610">
        <v>6504</v>
      </c>
      <c r="M2610">
        <v>6559</v>
      </c>
      <c r="N2610">
        <v>6578</v>
      </c>
      <c r="O2610" t="str">
        <f>INDEX([1]Opioid_prescription_amounts!$C$2:$E$3144,MATCH(B2610,[1]Opioid_prescription_amounts!$C$2:$C$3144,0),2)</f>
        <v>N/A</v>
      </c>
      <c r="P2610">
        <f>INDEX([1]Opioid_prescription_amounts!$C$2:$E$3144,MATCH(B2610,[1]Opioid_prescription_amounts!$C$2:$C$3144,0),3)</f>
        <v>9.6999999999999993</v>
      </c>
      <c r="Q2610" t="s">
        <v>2619</v>
      </c>
    </row>
    <row r="2611" spans="2:17" x14ac:dyDescent="0.25">
      <c r="B2611" t="str">
        <f t="shared" si="43"/>
        <v>Gillespie</v>
      </c>
      <c r="C2611" t="s">
        <v>2620</v>
      </c>
      <c r="D2611">
        <v>24837</v>
      </c>
      <c r="E2611">
        <v>24836</v>
      </c>
      <c r="F2611">
        <v>24887</v>
      </c>
      <c r="G2611">
        <v>25053</v>
      </c>
      <c r="H2611">
        <v>25193</v>
      </c>
      <c r="I2611">
        <v>25385</v>
      </c>
      <c r="J2611">
        <v>25495</v>
      </c>
      <c r="K2611">
        <v>25954</v>
      </c>
      <c r="L2611">
        <v>26259</v>
      </c>
      <c r="M2611">
        <v>26530</v>
      </c>
      <c r="N2611">
        <v>26804</v>
      </c>
      <c r="O2611">
        <f>INDEX([1]Opioid_prescription_amounts!$C$2:$E$3144,MATCH(B2611,[1]Opioid_prescription_amounts!$C$2:$C$3144,0),2)</f>
        <v>658.2</v>
      </c>
      <c r="P2611">
        <f>INDEX([1]Opioid_prescription_amounts!$C$2:$E$3144,MATCH(B2611,[1]Opioid_prescription_amounts!$C$2:$C$3144,0),3)</f>
        <v>610.20000000000005</v>
      </c>
      <c r="Q2611" t="s">
        <v>2620</v>
      </c>
    </row>
    <row r="2612" spans="2:17" x14ac:dyDescent="0.25">
      <c r="B2612" t="str">
        <f t="shared" si="43"/>
        <v>Glasscock</v>
      </c>
      <c r="C2612" t="s">
        <v>2621</v>
      </c>
      <c r="D2612">
        <v>1226</v>
      </c>
      <c r="E2612">
        <v>1226</v>
      </c>
      <c r="F2612">
        <v>1232</v>
      </c>
      <c r="G2612">
        <v>1238</v>
      </c>
      <c r="H2612">
        <v>1280</v>
      </c>
      <c r="I2612">
        <v>1271</v>
      </c>
      <c r="J2612">
        <v>1327</v>
      </c>
      <c r="K2612">
        <v>1379</v>
      </c>
      <c r="L2612">
        <v>1363</v>
      </c>
      <c r="M2612">
        <v>1360</v>
      </c>
      <c r="N2612">
        <v>1388</v>
      </c>
      <c r="O2612" t="str">
        <f>INDEX([1]Opioid_prescription_amounts!$C$2:$E$3144,MATCH(B2612,[1]Opioid_prescription_amounts!$C$2:$C$3144,0),2)</f>
        <v>N/A</v>
      </c>
      <c r="P2612" t="str">
        <f>INDEX([1]Opioid_prescription_amounts!$C$2:$E$3144,MATCH(B2612,[1]Opioid_prescription_amounts!$C$2:$C$3144,0),3)</f>
        <v>N/A</v>
      </c>
      <c r="Q2612" t="s">
        <v>2621</v>
      </c>
    </row>
    <row r="2613" spans="2:17" x14ac:dyDescent="0.25">
      <c r="B2613" t="str">
        <f t="shared" si="43"/>
        <v>Goliad</v>
      </c>
      <c r="C2613" t="s">
        <v>2622</v>
      </c>
      <c r="D2613">
        <v>7210</v>
      </c>
      <c r="E2613">
        <v>7210</v>
      </c>
      <c r="F2613">
        <v>7219</v>
      </c>
      <c r="G2613">
        <v>7208</v>
      </c>
      <c r="H2613">
        <v>7332</v>
      </c>
      <c r="I2613">
        <v>7451</v>
      </c>
      <c r="J2613">
        <v>7505</v>
      </c>
      <c r="K2613">
        <v>7510</v>
      </c>
      <c r="L2613">
        <v>7506</v>
      </c>
      <c r="M2613">
        <v>7548</v>
      </c>
      <c r="N2613">
        <v>7584</v>
      </c>
      <c r="O2613">
        <f>INDEX([1]Opioid_prescription_amounts!$C$2:$E$3144,MATCH(B2613,[1]Opioid_prescription_amounts!$C$2:$C$3144,0),2)</f>
        <v>146.9</v>
      </c>
      <c r="P2613">
        <f>INDEX([1]Opioid_prescription_amounts!$C$2:$E$3144,MATCH(B2613,[1]Opioid_prescription_amounts!$C$2:$C$3144,0),3)</f>
        <v>200.6</v>
      </c>
      <c r="Q2613" t="s">
        <v>2622</v>
      </c>
    </row>
    <row r="2614" spans="2:17" x14ac:dyDescent="0.25">
      <c r="B2614" t="str">
        <f t="shared" si="43"/>
        <v>Gonzales</v>
      </c>
      <c r="C2614" t="s">
        <v>2623</v>
      </c>
      <c r="D2614">
        <v>19807</v>
      </c>
      <c r="E2614">
        <v>19811</v>
      </c>
      <c r="F2614">
        <v>19798</v>
      </c>
      <c r="G2614">
        <v>19760</v>
      </c>
      <c r="H2614">
        <v>19937</v>
      </c>
      <c r="I2614">
        <v>20156</v>
      </c>
      <c r="J2614">
        <v>20366</v>
      </c>
      <c r="K2614">
        <v>20532</v>
      </c>
      <c r="L2614">
        <v>20817</v>
      </c>
      <c r="M2614">
        <v>20796</v>
      </c>
      <c r="N2614">
        <v>20826</v>
      </c>
      <c r="O2614">
        <f>INDEX([1]Opioid_prescription_amounts!$C$2:$E$3144,MATCH(B2614,[1]Opioid_prescription_amounts!$C$2:$C$3144,0),2)</f>
        <v>451.9</v>
      </c>
      <c r="P2614">
        <f>INDEX([1]Opioid_prescription_amounts!$C$2:$E$3144,MATCH(B2614,[1]Opioid_prescription_amounts!$C$2:$C$3144,0),3)</f>
        <v>381.6</v>
      </c>
      <c r="Q2614" t="s">
        <v>2623</v>
      </c>
    </row>
    <row r="2615" spans="2:17" x14ac:dyDescent="0.25">
      <c r="B2615" t="str">
        <f t="shared" si="43"/>
        <v>Gray</v>
      </c>
      <c r="C2615" t="s">
        <v>2624</v>
      </c>
      <c r="D2615">
        <v>22535</v>
      </c>
      <c r="E2615">
        <v>22537</v>
      </c>
      <c r="F2615">
        <v>22469</v>
      </c>
      <c r="G2615">
        <v>22657</v>
      </c>
      <c r="H2615">
        <v>22919</v>
      </c>
      <c r="I2615">
        <v>22995</v>
      </c>
      <c r="J2615">
        <v>23435</v>
      </c>
      <c r="K2615">
        <v>23251</v>
      </c>
      <c r="L2615">
        <v>22721</v>
      </c>
      <c r="M2615">
        <v>22121</v>
      </c>
      <c r="N2615">
        <v>21895</v>
      </c>
      <c r="O2615">
        <f>INDEX([1]Opioid_prescription_amounts!$C$2:$E$3144,MATCH(B2615,[1]Opioid_prescription_amounts!$C$2:$C$3144,0),2)</f>
        <v>216.6</v>
      </c>
      <c r="P2615">
        <f>INDEX([1]Opioid_prescription_amounts!$C$2:$E$3144,MATCH(B2615,[1]Opioid_prescription_amounts!$C$2:$C$3144,0),3)</f>
        <v>264.5</v>
      </c>
      <c r="Q2615" t="s">
        <v>2624</v>
      </c>
    </row>
    <row r="2616" spans="2:17" x14ac:dyDescent="0.25">
      <c r="B2616" t="str">
        <f t="shared" si="43"/>
        <v>Grayson</v>
      </c>
      <c r="C2616" t="s">
        <v>2625</v>
      </c>
      <c r="D2616">
        <v>120877</v>
      </c>
      <c r="E2616">
        <v>120875</v>
      </c>
      <c r="F2616">
        <v>121030</v>
      </c>
      <c r="G2616">
        <v>121417</v>
      </c>
      <c r="H2616">
        <v>121854</v>
      </c>
      <c r="I2616">
        <v>122371</v>
      </c>
      <c r="J2616">
        <v>123615</v>
      </c>
      <c r="K2616">
        <v>125647</v>
      </c>
      <c r="L2616">
        <v>128331</v>
      </c>
      <c r="M2616">
        <v>131214</v>
      </c>
      <c r="N2616">
        <v>133991</v>
      </c>
      <c r="O2616">
        <f>INDEX([1]Opioid_prescription_amounts!$C$2:$E$3144,MATCH(B2616,[1]Opioid_prescription_amounts!$C$2:$C$3144,0),2)</f>
        <v>1088.5999999999999</v>
      </c>
      <c r="P2616">
        <f>INDEX([1]Opioid_prescription_amounts!$C$2:$E$3144,MATCH(B2616,[1]Opioid_prescription_amounts!$C$2:$C$3144,0),3)</f>
        <v>1047.9000000000001</v>
      </c>
      <c r="Q2616" t="s">
        <v>2625</v>
      </c>
    </row>
    <row r="2617" spans="2:17" x14ac:dyDescent="0.25">
      <c r="B2617" t="str">
        <f t="shared" si="43"/>
        <v>Gregg</v>
      </c>
      <c r="C2617" t="s">
        <v>2626</v>
      </c>
      <c r="D2617">
        <v>121730</v>
      </c>
      <c r="E2617">
        <v>121745</v>
      </c>
      <c r="F2617">
        <v>121987</v>
      </c>
      <c r="G2617">
        <v>122657</v>
      </c>
      <c r="H2617">
        <v>123098</v>
      </c>
      <c r="I2617">
        <v>123255</v>
      </c>
      <c r="J2617">
        <v>123174</v>
      </c>
      <c r="K2617">
        <v>123915</v>
      </c>
      <c r="L2617">
        <v>123551</v>
      </c>
      <c r="M2617">
        <v>123123</v>
      </c>
      <c r="N2617">
        <v>123707</v>
      </c>
      <c r="O2617">
        <f>INDEX([1]Opioid_prescription_amounts!$C$2:$E$3144,MATCH(B2617,[1]Opioid_prescription_amounts!$C$2:$C$3144,0),2)</f>
        <v>1308.2</v>
      </c>
      <c r="P2617">
        <f>INDEX([1]Opioid_prescription_amounts!$C$2:$E$3144,MATCH(B2617,[1]Opioid_prescription_amounts!$C$2:$C$3144,0),3)</f>
        <v>726.4</v>
      </c>
      <c r="Q2617" t="s">
        <v>2626</v>
      </c>
    </row>
    <row r="2618" spans="2:17" x14ac:dyDescent="0.25">
      <c r="B2618" t="str">
        <f t="shared" si="43"/>
        <v>Grimes</v>
      </c>
      <c r="C2618" t="s">
        <v>2627</v>
      </c>
      <c r="D2618">
        <v>26604</v>
      </c>
      <c r="E2618">
        <v>26581</v>
      </c>
      <c r="F2618">
        <v>26615</v>
      </c>
      <c r="G2618">
        <v>26652</v>
      </c>
      <c r="H2618">
        <v>26683</v>
      </c>
      <c r="I2618">
        <v>26796</v>
      </c>
      <c r="J2618">
        <v>27003</v>
      </c>
      <c r="K2618">
        <v>27305</v>
      </c>
      <c r="L2618">
        <v>27505</v>
      </c>
      <c r="M2618">
        <v>27977</v>
      </c>
      <c r="N2618">
        <v>28360</v>
      </c>
      <c r="O2618">
        <f>INDEX([1]Opioid_prescription_amounts!$C$2:$E$3144,MATCH(B2618,[1]Opioid_prescription_amounts!$C$2:$C$3144,0),2)</f>
        <v>162.1</v>
      </c>
      <c r="P2618">
        <f>INDEX([1]Opioid_prescription_amounts!$C$2:$E$3144,MATCH(B2618,[1]Opioid_prescription_amounts!$C$2:$C$3144,0),3)</f>
        <v>94</v>
      </c>
      <c r="Q2618" t="s">
        <v>2627</v>
      </c>
    </row>
    <row r="2619" spans="2:17" x14ac:dyDescent="0.25">
      <c r="B2619" t="str">
        <f t="shared" si="43"/>
        <v>Guadalupe</v>
      </c>
      <c r="C2619" t="s">
        <v>2628</v>
      </c>
      <c r="D2619">
        <v>131533</v>
      </c>
      <c r="E2619">
        <v>131534</v>
      </c>
      <c r="F2619">
        <v>132596</v>
      </c>
      <c r="G2619">
        <v>135810</v>
      </c>
      <c r="H2619">
        <v>139656</v>
      </c>
      <c r="I2619">
        <v>142909</v>
      </c>
      <c r="J2619">
        <v>146848</v>
      </c>
      <c r="K2619">
        <v>150665</v>
      </c>
      <c r="L2619">
        <v>154638</v>
      </c>
      <c r="M2619">
        <v>159841</v>
      </c>
      <c r="N2619">
        <v>163694</v>
      </c>
      <c r="O2619" t="str">
        <f>INDEX([1]Opioid_prescription_amounts!$C$2:$E$3144,MATCH(B2619,[1]Opioid_prescription_amounts!$C$2:$C$3144,0),2)</f>
        <v>N/A</v>
      </c>
      <c r="P2619">
        <f>INDEX([1]Opioid_prescription_amounts!$C$2:$E$3144,MATCH(B2619,[1]Opioid_prescription_amounts!$C$2:$C$3144,0),3)</f>
        <v>46.7</v>
      </c>
      <c r="Q2619" t="s">
        <v>2628</v>
      </c>
    </row>
    <row r="2620" spans="2:17" x14ac:dyDescent="0.25">
      <c r="B2620" t="str">
        <f t="shared" si="43"/>
        <v>Hale</v>
      </c>
      <c r="C2620" t="s">
        <v>2629</v>
      </c>
      <c r="D2620">
        <v>36273</v>
      </c>
      <c r="E2620">
        <v>36206</v>
      </c>
      <c r="F2620">
        <v>36270</v>
      </c>
      <c r="G2620">
        <v>36383</v>
      </c>
      <c r="H2620">
        <v>36257</v>
      </c>
      <c r="I2620">
        <v>35682</v>
      </c>
      <c r="J2620">
        <v>34463</v>
      </c>
      <c r="K2620">
        <v>34066</v>
      </c>
      <c r="L2620">
        <v>34163</v>
      </c>
      <c r="M2620">
        <v>34044</v>
      </c>
      <c r="N2620">
        <v>33830</v>
      </c>
      <c r="O2620">
        <f>INDEX([1]Opioid_prescription_amounts!$C$2:$E$3144,MATCH(B2620,[1]Opioid_prescription_amounts!$C$2:$C$3144,0),2)</f>
        <v>398.4</v>
      </c>
      <c r="P2620">
        <f>INDEX([1]Opioid_prescription_amounts!$C$2:$E$3144,MATCH(B2620,[1]Opioid_prescription_amounts!$C$2:$C$3144,0),3)</f>
        <v>355.7</v>
      </c>
      <c r="Q2620" t="s">
        <v>2629</v>
      </c>
    </row>
    <row r="2621" spans="2:17" x14ac:dyDescent="0.25">
      <c r="B2621" t="str">
        <f t="shared" si="43"/>
        <v>Hall</v>
      </c>
      <c r="C2621" t="s">
        <v>2630</v>
      </c>
      <c r="D2621">
        <v>3353</v>
      </c>
      <c r="E2621">
        <v>3353</v>
      </c>
      <c r="F2621">
        <v>3359</v>
      </c>
      <c r="G2621">
        <v>3312</v>
      </c>
      <c r="H2621">
        <v>3267</v>
      </c>
      <c r="I2621">
        <v>3164</v>
      </c>
      <c r="J2621">
        <v>3074</v>
      </c>
      <c r="K2621">
        <v>3096</v>
      </c>
      <c r="L2621">
        <v>3115</v>
      </c>
      <c r="M2621">
        <v>3059</v>
      </c>
      <c r="N2621">
        <v>3028</v>
      </c>
      <c r="O2621">
        <f>INDEX([1]Opioid_prescription_amounts!$C$2:$E$3144,MATCH(B2621,[1]Opioid_prescription_amounts!$C$2:$C$3144,0),2)</f>
        <v>757.6</v>
      </c>
      <c r="P2621">
        <f>INDEX([1]Opioid_prescription_amounts!$C$2:$E$3144,MATCH(B2621,[1]Opioid_prescription_amounts!$C$2:$C$3144,0),3)</f>
        <v>732.4</v>
      </c>
      <c r="Q2621" t="s">
        <v>2630</v>
      </c>
    </row>
    <row r="2622" spans="2:17" x14ac:dyDescent="0.25">
      <c r="B2622" t="str">
        <f t="shared" si="43"/>
        <v>Hamilton</v>
      </c>
      <c r="C2622" t="s">
        <v>2631</v>
      </c>
      <c r="D2622">
        <v>8517</v>
      </c>
      <c r="E2622">
        <v>8512</v>
      </c>
      <c r="F2622">
        <v>8465</v>
      </c>
      <c r="G2622">
        <v>8388</v>
      </c>
      <c r="H2622">
        <v>8248</v>
      </c>
      <c r="I2622">
        <v>8240</v>
      </c>
      <c r="J2622">
        <v>8159</v>
      </c>
      <c r="K2622">
        <v>8079</v>
      </c>
      <c r="L2622">
        <v>8231</v>
      </c>
      <c r="M2622">
        <v>8394</v>
      </c>
      <c r="N2622">
        <v>8484</v>
      </c>
      <c r="O2622">
        <f>INDEX([1]Opioid_prescription_amounts!$C$2:$E$3144,MATCH(B2622,[1]Opioid_prescription_amounts!$C$2:$C$3144,0),2)</f>
        <v>624.79999999999995</v>
      </c>
      <c r="P2622">
        <f>INDEX([1]Opioid_prescription_amounts!$C$2:$E$3144,MATCH(B2622,[1]Opioid_prescription_amounts!$C$2:$C$3144,0),3)</f>
        <v>300.39999999999998</v>
      </c>
      <c r="Q2622" t="s">
        <v>2631</v>
      </c>
    </row>
    <row r="2623" spans="2:17" x14ac:dyDescent="0.25">
      <c r="B2623" t="str">
        <f t="shared" si="43"/>
        <v>Hansford</v>
      </c>
      <c r="C2623" t="s">
        <v>2632</v>
      </c>
      <c r="D2623">
        <v>5613</v>
      </c>
      <c r="E2623">
        <v>5613</v>
      </c>
      <c r="F2623">
        <v>5601</v>
      </c>
      <c r="G2623">
        <v>5581</v>
      </c>
      <c r="H2623">
        <v>5535</v>
      </c>
      <c r="I2623">
        <v>5548</v>
      </c>
      <c r="J2623">
        <v>5562</v>
      </c>
      <c r="K2623">
        <v>5647</v>
      </c>
      <c r="L2623">
        <v>5580</v>
      </c>
      <c r="M2623">
        <v>5483</v>
      </c>
      <c r="N2623">
        <v>5463</v>
      </c>
      <c r="O2623" t="str">
        <f>INDEX([1]Opioid_prescription_amounts!$C$2:$E$3144,MATCH(B2623,[1]Opioid_prescription_amounts!$C$2:$C$3144,0),2)</f>
        <v>N/A</v>
      </c>
      <c r="P2623">
        <f>INDEX([1]Opioid_prescription_amounts!$C$2:$E$3144,MATCH(B2623,[1]Opioid_prescription_amounts!$C$2:$C$3144,0),3)</f>
        <v>4.3</v>
      </c>
      <c r="Q2623" t="s">
        <v>2632</v>
      </c>
    </row>
    <row r="2624" spans="2:17" x14ac:dyDescent="0.25">
      <c r="B2624" t="str">
        <f t="shared" si="43"/>
        <v>Hardeman</v>
      </c>
      <c r="C2624" t="s">
        <v>2633</v>
      </c>
      <c r="D2624">
        <v>4139</v>
      </c>
      <c r="E2624">
        <v>4139</v>
      </c>
      <c r="F2624">
        <v>4159</v>
      </c>
      <c r="G2624">
        <v>4159</v>
      </c>
      <c r="H2624">
        <v>4098</v>
      </c>
      <c r="I2624">
        <v>4066</v>
      </c>
      <c r="J2624">
        <v>3991</v>
      </c>
      <c r="K2624">
        <v>3915</v>
      </c>
      <c r="L2624">
        <v>3969</v>
      </c>
      <c r="M2624">
        <v>3964</v>
      </c>
      <c r="N2624">
        <v>3922</v>
      </c>
      <c r="O2624">
        <f>INDEX([1]Opioid_prescription_amounts!$C$2:$E$3144,MATCH(B2624,[1]Opioid_prescription_amounts!$C$2:$C$3144,0),2)</f>
        <v>628.6</v>
      </c>
      <c r="P2624">
        <f>INDEX([1]Opioid_prescription_amounts!$C$2:$E$3144,MATCH(B2624,[1]Opioid_prescription_amounts!$C$2:$C$3144,0),3)</f>
        <v>711</v>
      </c>
      <c r="Q2624" t="s">
        <v>2633</v>
      </c>
    </row>
    <row r="2625" spans="2:17" x14ac:dyDescent="0.25">
      <c r="B2625" t="str">
        <f t="shared" si="43"/>
        <v>Hardin</v>
      </c>
      <c r="C2625" t="s">
        <v>2634</v>
      </c>
      <c r="D2625">
        <v>54635</v>
      </c>
      <c r="E2625">
        <v>54635</v>
      </c>
      <c r="F2625">
        <v>54783</v>
      </c>
      <c r="G2625">
        <v>55061</v>
      </c>
      <c r="H2625">
        <v>55117</v>
      </c>
      <c r="I2625">
        <v>55301</v>
      </c>
      <c r="J2625">
        <v>55508</v>
      </c>
      <c r="K2625">
        <v>55761</v>
      </c>
      <c r="L2625">
        <v>56260</v>
      </c>
      <c r="M2625">
        <v>57159</v>
      </c>
      <c r="N2625">
        <v>57207</v>
      </c>
      <c r="O2625">
        <f>INDEX([1]Opioid_prescription_amounts!$C$2:$E$3144,MATCH(B2625,[1]Opioid_prescription_amounts!$C$2:$C$3144,0),2)</f>
        <v>614.6</v>
      </c>
      <c r="P2625">
        <f>INDEX([1]Opioid_prescription_amounts!$C$2:$E$3144,MATCH(B2625,[1]Opioid_prescription_amounts!$C$2:$C$3144,0),3)</f>
        <v>511</v>
      </c>
      <c r="Q2625" t="s">
        <v>2634</v>
      </c>
    </row>
    <row r="2626" spans="2:17" x14ac:dyDescent="0.25">
      <c r="B2626" t="str">
        <f t="shared" si="43"/>
        <v>Harris</v>
      </c>
      <c r="C2626" t="s">
        <v>2635</v>
      </c>
      <c r="D2626">
        <v>4092459</v>
      </c>
      <c r="E2626">
        <v>4093188</v>
      </c>
      <c r="F2626">
        <v>4107828</v>
      </c>
      <c r="G2626">
        <v>4179796</v>
      </c>
      <c r="H2626">
        <v>4264193</v>
      </c>
      <c r="I2626">
        <v>4355158</v>
      </c>
      <c r="J2626">
        <v>4458709</v>
      </c>
      <c r="K2626">
        <v>4561939</v>
      </c>
      <c r="L2626">
        <v>4629189</v>
      </c>
      <c r="M2626">
        <v>4664159</v>
      </c>
      <c r="N2626">
        <v>4698619</v>
      </c>
      <c r="O2626">
        <f>INDEX([1]Opioid_prescription_amounts!$C$2:$E$3144,MATCH(B2626,[1]Opioid_prescription_amounts!$C$2:$C$3144,0),2)</f>
        <v>68.599999999999994</v>
      </c>
      <c r="P2626">
        <f>INDEX([1]Opioid_prescription_amounts!$C$2:$E$3144,MATCH(B2626,[1]Opioid_prescription_amounts!$C$2:$C$3144,0),3)</f>
        <v>73.599999999999994</v>
      </c>
      <c r="Q2626" t="s">
        <v>2635</v>
      </c>
    </row>
    <row r="2627" spans="2:17" x14ac:dyDescent="0.25">
      <c r="B2627" t="str">
        <f t="shared" si="43"/>
        <v>Harrison</v>
      </c>
      <c r="C2627" t="s">
        <v>2636</v>
      </c>
      <c r="D2627">
        <v>65631</v>
      </c>
      <c r="E2627">
        <v>65644</v>
      </c>
      <c r="F2627">
        <v>65769</v>
      </c>
      <c r="G2627">
        <v>66345</v>
      </c>
      <c r="H2627">
        <v>66271</v>
      </c>
      <c r="I2627">
        <v>66288</v>
      </c>
      <c r="J2627">
        <v>66610</v>
      </c>
      <c r="K2627">
        <v>66710</v>
      </c>
      <c r="L2627">
        <v>66640</v>
      </c>
      <c r="M2627">
        <v>66540</v>
      </c>
      <c r="N2627">
        <v>66726</v>
      </c>
      <c r="O2627">
        <f>INDEX([1]Opioid_prescription_amounts!$C$2:$E$3144,MATCH(B2627,[1]Opioid_prescription_amounts!$C$2:$C$3144,0),2)</f>
        <v>533.5</v>
      </c>
      <c r="P2627">
        <f>INDEX([1]Opioid_prescription_amounts!$C$2:$E$3144,MATCH(B2627,[1]Opioid_prescription_amounts!$C$2:$C$3144,0),3)</f>
        <v>708.6</v>
      </c>
      <c r="Q2627" t="s">
        <v>2636</v>
      </c>
    </row>
    <row r="2628" spans="2:17" x14ac:dyDescent="0.25">
      <c r="B2628" t="str">
        <f t="shared" ref="B2628:B2691" si="44">LEFT(C2628,(FIND("County",C2628)-2))</f>
        <v>Hartley</v>
      </c>
      <c r="C2628" t="s">
        <v>2637</v>
      </c>
      <c r="D2628">
        <v>6062</v>
      </c>
      <c r="E2628">
        <v>6062</v>
      </c>
      <c r="F2628">
        <v>6064</v>
      </c>
      <c r="G2628">
        <v>6030</v>
      </c>
      <c r="H2628">
        <v>6088</v>
      </c>
      <c r="I2628">
        <v>6001</v>
      </c>
      <c r="J2628">
        <v>6056</v>
      </c>
      <c r="K2628">
        <v>5700</v>
      </c>
      <c r="L2628">
        <v>5737</v>
      </c>
      <c r="M2628">
        <v>5721</v>
      </c>
      <c r="N2628">
        <v>5619</v>
      </c>
      <c r="O2628" t="str">
        <f>INDEX([1]Opioid_prescription_amounts!$C$2:$E$3144,MATCH(B2628,[1]Opioid_prescription_amounts!$C$2:$C$3144,0),2)</f>
        <v>N/A</v>
      </c>
      <c r="P2628" t="str">
        <f>INDEX([1]Opioid_prescription_amounts!$C$2:$E$3144,MATCH(B2628,[1]Opioid_prescription_amounts!$C$2:$C$3144,0),3)</f>
        <v>N/A</v>
      </c>
      <c r="Q2628" t="s">
        <v>2637</v>
      </c>
    </row>
    <row r="2629" spans="2:17" x14ac:dyDescent="0.25">
      <c r="B2629" t="str">
        <f t="shared" si="44"/>
        <v>Haskell</v>
      </c>
      <c r="C2629" t="s">
        <v>2638</v>
      </c>
      <c r="D2629">
        <v>5899</v>
      </c>
      <c r="E2629">
        <v>5902</v>
      </c>
      <c r="F2629">
        <v>5879</v>
      </c>
      <c r="G2629">
        <v>5958</v>
      </c>
      <c r="H2629">
        <v>5883</v>
      </c>
      <c r="I2629">
        <v>5898</v>
      </c>
      <c r="J2629">
        <v>5809</v>
      </c>
      <c r="K2629">
        <v>5843</v>
      </c>
      <c r="L2629">
        <v>5796</v>
      </c>
      <c r="M2629">
        <v>5783</v>
      </c>
      <c r="N2629">
        <v>5813</v>
      </c>
      <c r="O2629" t="str">
        <f>INDEX([1]Opioid_prescription_amounts!$C$2:$E$3144,MATCH(B2629,[1]Opioid_prescription_amounts!$C$2:$C$3144,0),2)</f>
        <v>N/A</v>
      </c>
      <c r="P2629">
        <f>INDEX([1]Opioid_prescription_amounts!$C$2:$E$3144,MATCH(B2629,[1]Opioid_prescription_amounts!$C$2:$C$3144,0),3)</f>
        <v>55.6</v>
      </c>
      <c r="Q2629" t="s">
        <v>2638</v>
      </c>
    </row>
    <row r="2630" spans="2:17" x14ac:dyDescent="0.25">
      <c r="B2630" t="str">
        <f t="shared" si="44"/>
        <v>Hays</v>
      </c>
      <c r="C2630" t="s">
        <v>2639</v>
      </c>
      <c r="D2630">
        <v>157107</v>
      </c>
      <c r="E2630">
        <v>157099</v>
      </c>
      <c r="F2630">
        <v>158212</v>
      </c>
      <c r="G2630">
        <v>163259</v>
      </c>
      <c r="H2630">
        <v>168518</v>
      </c>
      <c r="I2630">
        <v>176053</v>
      </c>
      <c r="J2630">
        <v>184895</v>
      </c>
      <c r="K2630">
        <v>194591</v>
      </c>
      <c r="L2630">
        <v>204358</v>
      </c>
      <c r="M2630">
        <v>214277</v>
      </c>
      <c r="N2630">
        <v>222631</v>
      </c>
      <c r="O2630">
        <f>INDEX([1]Opioid_prescription_amounts!$C$2:$E$3144,MATCH(B2630,[1]Opioid_prescription_amounts!$C$2:$C$3144,0),2)</f>
        <v>483</v>
      </c>
      <c r="P2630">
        <f>INDEX([1]Opioid_prescription_amounts!$C$2:$E$3144,MATCH(B2630,[1]Opioid_prescription_amounts!$C$2:$C$3144,0),3)</f>
        <v>454.6</v>
      </c>
      <c r="Q2630" t="s">
        <v>2639</v>
      </c>
    </row>
    <row r="2631" spans="2:17" x14ac:dyDescent="0.25">
      <c r="B2631" t="str">
        <f t="shared" si="44"/>
        <v>Hemphill</v>
      </c>
      <c r="C2631" t="s">
        <v>2640</v>
      </c>
      <c r="D2631">
        <v>3807</v>
      </c>
      <c r="E2631">
        <v>3807</v>
      </c>
      <c r="F2631">
        <v>3795</v>
      </c>
      <c r="G2631">
        <v>3956</v>
      </c>
      <c r="H2631">
        <v>4092</v>
      </c>
      <c r="I2631">
        <v>4152</v>
      </c>
      <c r="J2631">
        <v>4164</v>
      </c>
      <c r="K2631">
        <v>4273</v>
      </c>
      <c r="L2631">
        <v>4098</v>
      </c>
      <c r="M2631">
        <v>3945</v>
      </c>
      <c r="N2631">
        <v>3825</v>
      </c>
      <c r="O2631" t="str">
        <f>INDEX([1]Opioid_prescription_amounts!$C$2:$E$3144,MATCH(B2631,[1]Opioid_prescription_amounts!$C$2:$C$3144,0),2)</f>
        <v>N/A</v>
      </c>
      <c r="P2631">
        <f>INDEX([1]Opioid_prescription_amounts!$C$2:$E$3144,MATCH(B2631,[1]Opioid_prescription_amounts!$C$2:$C$3144,0),3)</f>
        <v>21.2</v>
      </c>
      <c r="Q2631" t="s">
        <v>2640</v>
      </c>
    </row>
    <row r="2632" spans="2:17" x14ac:dyDescent="0.25">
      <c r="B2632" t="str">
        <f t="shared" si="44"/>
        <v>Henderson</v>
      </c>
      <c r="C2632" t="s">
        <v>2641</v>
      </c>
      <c r="D2632">
        <v>78532</v>
      </c>
      <c r="E2632">
        <v>78534</v>
      </c>
      <c r="F2632">
        <v>78622</v>
      </c>
      <c r="G2632">
        <v>78792</v>
      </c>
      <c r="H2632">
        <v>78951</v>
      </c>
      <c r="I2632">
        <v>78639</v>
      </c>
      <c r="J2632">
        <v>79302</v>
      </c>
      <c r="K2632">
        <v>79507</v>
      </c>
      <c r="L2632">
        <v>80129</v>
      </c>
      <c r="M2632">
        <v>81061</v>
      </c>
      <c r="N2632">
        <v>82299</v>
      </c>
      <c r="O2632" t="str">
        <f>INDEX([1]Opioid_prescription_amounts!$C$2:$E$3144,MATCH(B2632,[1]Opioid_prescription_amounts!$C$2:$C$3144,0),2)</f>
        <v>N/A</v>
      </c>
      <c r="P2632">
        <f>INDEX([1]Opioid_prescription_amounts!$C$2:$E$3144,MATCH(B2632,[1]Opioid_prescription_amounts!$C$2:$C$3144,0),3)</f>
        <v>16.399999999999999</v>
      </c>
      <c r="Q2632" t="s">
        <v>2641</v>
      </c>
    </row>
    <row r="2633" spans="2:17" x14ac:dyDescent="0.25">
      <c r="B2633" t="str">
        <f t="shared" si="44"/>
        <v>Hidalgo</v>
      </c>
      <c r="C2633" t="s">
        <v>2642</v>
      </c>
      <c r="D2633">
        <v>774769</v>
      </c>
      <c r="E2633">
        <v>774768</v>
      </c>
      <c r="F2633">
        <v>779213</v>
      </c>
      <c r="G2633">
        <v>795741</v>
      </c>
      <c r="H2633">
        <v>808835</v>
      </c>
      <c r="I2633">
        <v>819374</v>
      </c>
      <c r="J2633">
        <v>830824</v>
      </c>
      <c r="K2633">
        <v>841061</v>
      </c>
      <c r="L2633">
        <v>850798</v>
      </c>
      <c r="M2633">
        <v>858323</v>
      </c>
      <c r="N2633">
        <v>865939</v>
      </c>
      <c r="O2633" t="str">
        <f>INDEX([1]Opioid_prescription_amounts!$C$2:$E$3144,MATCH(B2633,[1]Opioid_prescription_amounts!$C$2:$C$3144,0),2)</f>
        <v>N/A</v>
      </c>
      <c r="P2633" t="str">
        <f>INDEX([1]Opioid_prescription_amounts!$C$2:$E$3144,MATCH(B2633,[1]Opioid_prescription_amounts!$C$2:$C$3144,0),3)</f>
        <v>N/A</v>
      </c>
      <c r="Q2633" t="s">
        <v>2642</v>
      </c>
    </row>
    <row r="2634" spans="2:17" x14ac:dyDescent="0.25">
      <c r="B2634" t="str">
        <f t="shared" si="44"/>
        <v>Hill</v>
      </c>
      <c r="C2634" t="s">
        <v>2643</v>
      </c>
      <c r="D2634">
        <v>35089</v>
      </c>
      <c r="E2634">
        <v>35088</v>
      </c>
      <c r="F2634">
        <v>35145</v>
      </c>
      <c r="G2634">
        <v>35200</v>
      </c>
      <c r="H2634">
        <v>35157</v>
      </c>
      <c r="I2634">
        <v>34855</v>
      </c>
      <c r="J2634">
        <v>34776</v>
      </c>
      <c r="K2634">
        <v>34871</v>
      </c>
      <c r="L2634">
        <v>35173</v>
      </c>
      <c r="M2634">
        <v>35819</v>
      </c>
      <c r="N2634">
        <v>36354</v>
      </c>
      <c r="O2634">
        <f>INDEX([1]Opioid_prescription_amounts!$C$2:$E$3144,MATCH(B2634,[1]Opioid_prescription_amounts!$C$2:$C$3144,0),2)</f>
        <v>1212.9000000000001</v>
      </c>
      <c r="P2634">
        <f>INDEX([1]Opioid_prescription_amounts!$C$2:$E$3144,MATCH(B2634,[1]Opioid_prescription_amounts!$C$2:$C$3144,0),3)</f>
        <v>465.5</v>
      </c>
      <c r="Q2634" t="s">
        <v>2643</v>
      </c>
    </row>
    <row r="2635" spans="2:17" x14ac:dyDescent="0.25">
      <c r="B2635" t="str">
        <f t="shared" si="44"/>
        <v>Hockley</v>
      </c>
      <c r="C2635" t="s">
        <v>2644</v>
      </c>
      <c r="D2635">
        <v>22935</v>
      </c>
      <c r="E2635">
        <v>22927</v>
      </c>
      <c r="F2635">
        <v>22852</v>
      </c>
      <c r="G2635">
        <v>22929</v>
      </c>
      <c r="H2635">
        <v>23075</v>
      </c>
      <c r="I2635">
        <v>23414</v>
      </c>
      <c r="J2635">
        <v>23469</v>
      </c>
      <c r="K2635">
        <v>23317</v>
      </c>
      <c r="L2635">
        <v>23048</v>
      </c>
      <c r="M2635">
        <v>22995</v>
      </c>
      <c r="N2635">
        <v>22980</v>
      </c>
      <c r="O2635">
        <f>INDEX([1]Opioid_prescription_amounts!$C$2:$E$3144,MATCH(B2635,[1]Opioid_prescription_amounts!$C$2:$C$3144,0),2)</f>
        <v>738.8</v>
      </c>
      <c r="P2635">
        <f>INDEX([1]Opioid_prescription_amounts!$C$2:$E$3144,MATCH(B2635,[1]Opioid_prescription_amounts!$C$2:$C$3144,0),3)</f>
        <v>573.1</v>
      </c>
      <c r="Q2635" t="s">
        <v>2644</v>
      </c>
    </row>
    <row r="2636" spans="2:17" x14ac:dyDescent="0.25">
      <c r="B2636" t="str">
        <f t="shared" si="44"/>
        <v>Hood</v>
      </c>
      <c r="C2636" t="s">
        <v>2645</v>
      </c>
      <c r="D2636">
        <v>51182</v>
      </c>
      <c r="E2636">
        <v>51163</v>
      </c>
      <c r="F2636">
        <v>51268</v>
      </c>
      <c r="G2636">
        <v>51558</v>
      </c>
      <c r="H2636">
        <v>52129</v>
      </c>
      <c r="I2636">
        <v>52866</v>
      </c>
      <c r="J2636">
        <v>53820</v>
      </c>
      <c r="K2636">
        <v>55290</v>
      </c>
      <c r="L2636">
        <v>56703</v>
      </c>
      <c r="M2636">
        <v>58154</v>
      </c>
      <c r="N2636">
        <v>60537</v>
      </c>
      <c r="O2636">
        <f>INDEX([1]Opioid_prescription_amounts!$C$2:$E$3144,MATCH(B2636,[1]Opioid_prescription_amounts!$C$2:$C$3144,0),2)</f>
        <v>965.8</v>
      </c>
      <c r="P2636">
        <f>INDEX([1]Opioid_prescription_amounts!$C$2:$E$3144,MATCH(B2636,[1]Opioid_prescription_amounts!$C$2:$C$3144,0),3)</f>
        <v>1132.7</v>
      </c>
      <c r="Q2636" t="s">
        <v>2645</v>
      </c>
    </row>
    <row r="2637" spans="2:17" x14ac:dyDescent="0.25">
      <c r="B2637" t="str">
        <f t="shared" si="44"/>
        <v>Hopkins</v>
      </c>
      <c r="C2637" t="s">
        <v>2646</v>
      </c>
      <c r="D2637">
        <v>35161</v>
      </c>
      <c r="E2637">
        <v>35161</v>
      </c>
      <c r="F2637">
        <v>35206</v>
      </c>
      <c r="G2637">
        <v>35253</v>
      </c>
      <c r="H2637">
        <v>35310</v>
      </c>
      <c r="I2637">
        <v>35303</v>
      </c>
      <c r="J2637">
        <v>35696</v>
      </c>
      <c r="K2637">
        <v>35990</v>
      </c>
      <c r="L2637">
        <v>36212</v>
      </c>
      <c r="M2637">
        <v>36493</v>
      </c>
      <c r="N2637">
        <v>36810</v>
      </c>
      <c r="O2637">
        <f>INDEX([1]Opioid_prescription_amounts!$C$2:$E$3144,MATCH(B2637,[1]Opioid_prescription_amounts!$C$2:$C$3144,0),2)</f>
        <v>1290.4000000000001</v>
      </c>
      <c r="P2637">
        <f>INDEX([1]Opioid_prescription_amounts!$C$2:$E$3144,MATCH(B2637,[1]Opioid_prescription_amounts!$C$2:$C$3144,0),3)</f>
        <v>1234.0999999999999</v>
      </c>
      <c r="Q2637" t="s">
        <v>2646</v>
      </c>
    </row>
    <row r="2638" spans="2:17" x14ac:dyDescent="0.25">
      <c r="B2638" t="str">
        <f t="shared" si="44"/>
        <v>Houston</v>
      </c>
      <c r="C2638" t="s">
        <v>2647</v>
      </c>
      <c r="D2638">
        <v>23732</v>
      </c>
      <c r="E2638">
        <v>23731</v>
      </c>
      <c r="F2638">
        <v>23681</v>
      </c>
      <c r="G2638">
        <v>23428</v>
      </c>
      <c r="H2638">
        <v>23209</v>
      </c>
      <c r="I2638">
        <v>22809</v>
      </c>
      <c r="J2638">
        <v>22815</v>
      </c>
      <c r="K2638">
        <v>22758</v>
      </c>
      <c r="L2638">
        <v>22915</v>
      </c>
      <c r="M2638">
        <v>23116</v>
      </c>
      <c r="N2638">
        <v>23169</v>
      </c>
      <c r="O2638">
        <f>INDEX([1]Opioid_prescription_amounts!$C$2:$E$3144,MATCH(B2638,[1]Opioid_prescription_amounts!$C$2:$C$3144,0),2)</f>
        <v>1417.8</v>
      </c>
      <c r="P2638">
        <f>INDEX([1]Opioid_prescription_amounts!$C$2:$E$3144,MATCH(B2638,[1]Opioid_prescription_amounts!$C$2:$C$3144,0),3)</f>
        <v>987.8</v>
      </c>
      <c r="Q2638" t="s">
        <v>2647</v>
      </c>
    </row>
    <row r="2639" spans="2:17" x14ac:dyDescent="0.25">
      <c r="B2639" t="str">
        <f t="shared" si="44"/>
        <v>Howard</v>
      </c>
      <c r="C2639" t="s">
        <v>2648</v>
      </c>
      <c r="D2639">
        <v>35012</v>
      </c>
      <c r="E2639">
        <v>35012</v>
      </c>
      <c r="F2639">
        <v>34992</v>
      </c>
      <c r="G2639">
        <v>35016</v>
      </c>
      <c r="H2639">
        <v>35531</v>
      </c>
      <c r="I2639">
        <v>36218</v>
      </c>
      <c r="J2639">
        <v>36602</v>
      </c>
      <c r="K2639">
        <v>37282</v>
      </c>
      <c r="L2639">
        <v>36792</v>
      </c>
      <c r="M2639">
        <v>36198</v>
      </c>
      <c r="N2639">
        <v>36459</v>
      </c>
      <c r="O2639">
        <f>INDEX([1]Opioid_prescription_amounts!$C$2:$E$3144,MATCH(B2639,[1]Opioid_prescription_amounts!$C$2:$C$3144,0),2)</f>
        <v>1161.0999999999999</v>
      </c>
      <c r="P2639">
        <f>INDEX([1]Opioid_prescription_amounts!$C$2:$E$3144,MATCH(B2639,[1]Opioid_prescription_amounts!$C$2:$C$3144,0),3)</f>
        <v>1057.5999999999999</v>
      </c>
      <c r="Q2639" t="s">
        <v>2648</v>
      </c>
    </row>
    <row r="2640" spans="2:17" x14ac:dyDescent="0.25">
      <c r="B2640" t="str">
        <f t="shared" si="44"/>
        <v>Hudspeth</v>
      </c>
      <c r="C2640" t="s">
        <v>2649</v>
      </c>
      <c r="D2640">
        <v>3476</v>
      </c>
      <c r="E2640">
        <v>3476</v>
      </c>
      <c r="F2640">
        <v>3472</v>
      </c>
      <c r="G2640">
        <v>3412</v>
      </c>
      <c r="H2640">
        <v>3358</v>
      </c>
      <c r="I2640">
        <v>3341</v>
      </c>
      <c r="J2640">
        <v>3308</v>
      </c>
      <c r="K2640">
        <v>3539</v>
      </c>
      <c r="L2640">
        <v>4246</v>
      </c>
      <c r="M2640">
        <v>4600</v>
      </c>
      <c r="N2640">
        <v>4795</v>
      </c>
      <c r="O2640" t="str">
        <f>INDEX([1]Opioid_prescription_amounts!$C$2:$E$3144,MATCH(B2640,[1]Opioid_prescription_amounts!$C$2:$C$3144,0),2)</f>
        <v>N/A</v>
      </c>
      <c r="P2640" t="str">
        <f>INDEX([1]Opioid_prescription_amounts!$C$2:$E$3144,MATCH(B2640,[1]Opioid_prescription_amounts!$C$2:$C$3144,0),3)</f>
        <v>N/A</v>
      </c>
      <c r="Q2640" t="s">
        <v>2649</v>
      </c>
    </row>
    <row r="2641" spans="2:17" x14ac:dyDescent="0.25">
      <c r="B2641" t="str">
        <f t="shared" si="44"/>
        <v>Hunt</v>
      </c>
      <c r="C2641" t="s">
        <v>2650</v>
      </c>
      <c r="D2641">
        <v>86129</v>
      </c>
      <c r="E2641">
        <v>86162</v>
      </c>
      <c r="F2641">
        <v>86384</v>
      </c>
      <c r="G2641">
        <v>86701</v>
      </c>
      <c r="H2641">
        <v>87001</v>
      </c>
      <c r="I2641">
        <v>87465</v>
      </c>
      <c r="J2641">
        <v>88679</v>
      </c>
      <c r="K2641">
        <v>89719</v>
      </c>
      <c r="L2641">
        <v>91943</v>
      </c>
      <c r="M2641">
        <v>93927</v>
      </c>
      <c r="N2641">
        <v>96493</v>
      </c>
      <c r="O2641">
        <f>INDEX([1]Opioid_prescription_amounts!$C$2:$E$3144,MATCH(B2641,[1]Opioid_prescription_amounts!$C$2:$C$3144,0),2)</f>
        <v>842.2</v>
      </c>
      <c r="P2641">
        <f>INDEX([1]Opioid_prescription_amounts!$C$2:$E$3144,MATCH(B2641,[1]Opioid_prescription_amounts!$C$2:$C$3144,0),3)</f>
        <v>690.2</v>
      </c>
      <c r="Q2641" t="s">
        <v>2650</v>
      </c>
    </row>
    <row r="2642" spans="2:17" x14ac:dyDescent="0.25">
      <c r="B2642" t="str">
        <f t="shared" si="44"/>
        <v>Hutchinson</v>
      </c>
      <c r="C2642" t="s">
        <v>2651</v>
      </c>
      <c r="D2642">
        <v>22150</v>
      </c>
      <c r="E2642">
        <v>22249</v>
      </c>
      <c r="F2642">
        <v>22212</v>
      </c>
      <c r="G2642">
        <v>22021</v>
      </c>
      <c r="H2642">
        <v>22021</v>
      </c>
      <c r="I2642">
        <v>21924</v>
      </c>
      <c r="J2642">
        <v>21921</v>
      </c>
      <c r="K2642">
        <v>21810</v>
      </c>
      <c r="L2642">
        <v>21562</v>
      </c>
      <c r="M2642">
        <v>21362</v>
      </c>
      <c r="N2642">
        <v>21198</v>
      </c>
      <c r="O2642">
        <f>INDEX([1]Opioid_prescription_amounts!$C$2:$E$3144,MATCH(B2642,[1]Opioid_prescription_amounts!$C$2:$C$3144,0),2)</f>
        <v>617.9</v>
      </c>
      <c r="P2642">
        <f>INDEX([1]Opioid_prescription_amounts!$C$2:$E$3144,MATCH(B2642,[1]Opioid_prescription_amounts!$C$2:$C$3144,0),3)</f>
        <v>729.2</v>
      </c>
      <c r="Q2642" t="s">
        <v>2651</v>
      </c>
    </row>
    <row r="2643" spans="2:17" x14ac:dyDescent="0.25">
      <c r="B2643" t="str">
        <f t="shared" si="44"/>
        <v>Irion</v>
      </c>
      <c r="C2643" t="s">
        <v>2652</v>
      </c>
      <c r="D2643">
        <v>1599</v>
      </c>
      <c r="E2643">
        <v>1597</v>
      </c>
      <c r="F2643">
        <v>1607</v>
      </c>
      <c r="G2643">
        <v>1592</v>
      </c>
      <c r="H2643">
        <v>1573</v>
      </c>
      <c r="I2643">
        <v>1610</v>
      </c>
      <c r="J2643">
        <v>1574</v>
      </c>
      <c r="K2643">
        <v>1543</v>
      </c>
      <c r="L2643">
        <v>1562</v>
      </c>
      <c r="M2643">
        <v>1511</v>
      </c>
      <c r="N2643">
        <v>1522</v>
      </c>
      <c r="O2643" t="str">
        <f>INDEX([1]Opioid_prescription_amounts!$C$2:$E$3144,MATCH(B2643,[1]Opioid_prescription_amounts!$C$2:$C$3144,0),2)</f>
        <v>N/A</v>
      </c>
      <c r="P2643" t="str">
        <f>INDEX([1]Opioid_prescription_amounts!$C$2:$E$3144,MATCH(B2643,[1]Opioid_prescription_amounts!$C$2:$C$3144,0),3)</f>
        <v>N/A</v>
      </c>
      <c r="Q2643" t="s">
        <v>2652</v>
      </c>
    </row>
    <row r="2644" spans="2:17" x14ac:dyDescent="0.25">
      <c r="B2644" t="str">
        <f t="shared" si="44"/>
        <v>Jack</v>
      </c>
      <c r="C2644" t="s">
        <v>2653</v>
      </c>
      <c r="D2644">
        <v>9044</v>
      </c>
      <c r="E2644">
        <v>9044</v>
      </c>
      <c r="F2644">
        <v>9007</v>
      </c>
      <c r="G2644">
        <v>9032</v>
      </c>
      <c r="H2644">
        <v>8995</v>
      </c>
      <c r="I2644">
        <v>8954</v>
      </c>
      <c r="J2644">
        <v>8885</v>
      </c>
      <c r="K2644">
        <v>8883</v>
      </c>
      <c r="L2644">
        <v>8779</v>
      </c>
      <c r="M2644">
        <v>8821</v>
      </c>
      <c r="N2644">
        <v>8843</v>
      </c>
      <c r="O2644" t="str">
        <f>INDEX([1]Opioid_prescription_amounts!$C$2:$E$3144,MATCH(B2644,[1]Opioid_prescription_amounts!$C$2:$C$3144,0),2)</f>
        <v>N/A</v>
      </c>
      <c r="P2644">
        <f>INDEX([1]Opioid_prescription_amounts!$C$2:$E$3144,MATCH(B2644,[1]Opioid_prescription_amounts!$C$2:$C$3144,0),3)</f>
        <v>16.2</v>
      </c>
      <c r="Q2644" t="s">
        <v>2653</v>
      </c>
    </row>
    <row r="2645" spans="2:17" x14ac:dyDescent="0.25">
      <c r="B2645" t="str">
        <f t="shared" si="44"/>
        <v>Jackson</v>
      </c>
      <c r="C2645" t="s">
        <v>2654</v>
      </c>
      <c r="D2645">
        <v>14075</v>
      </c>
      <c r="E2645">
        <v>14075</v>
      </c>
      <c r="F2645">
        <v>14091</v>
      </c>
      <c r="G2645">
        <v>14048</v>
      </c>
      <c r="H2645">
        <v>14273</v>
      </c>
      <c r="I2645">
        <v>14612</v>
      </c>
      <c r="J2645">
        <v>14726</v>
      </c>
      <c r="K2645">
        <v>14810</v>
      </c>
      <c r="L2645">
        <v>14874</v>
      </c>
      <c r="M2645">
        <v>14818</v>
      </c>
      <c r="N2645">
        <v>14874</v>
      </c>
      <c r="O2645">
        <f>INDEX([1]Opioid_prescription_amounts!$C$2:$E$3144,MATCH(B2645,[1]Opioid_prescription_amounts!$C$2:$C$3144,0),2)</f>
        <v>1026.8</v>
      </c>
      <c r="P2645">
        <f>INDEX([1]Opioid_prescription_amounts!$C$2:$E$3144,MATCH(B2645,[1]Opioid_prescription_amounts!$C$2:$C$3144,0),3)</f>
        <v>902.1</v>
      </c>
      <c r="Q2645" t="s">
        <v>2654</v>
      </c>
    </row>
    <row r="2646" spans="2:17" x14ac:dyDescent="0.25">
      <c r="B2646" t="str">
        <f t="shared" si="44"/>
        <v>Jasper</v>
      </c>
      <c r="C2646" t="s">
        <v>2655</v>
      </c>
      <c r="D2646">
        <v>35710</v>
      </c>
      <c r="E2646">
        <v>35710</v>
      </c>
      <c r="F2646">
        <v>35775</v>
      </c>
      <c r="G2646">
        <v>36199</v>
      </c>
      <c r="H2646">
        <v>35851</v>
      </c>
      <c r="I2646">
        <v>35615</v>
      </c>
      <c r="J2646">
        <v>35421</v>
      </c>
      <c r="K2646">
        <v>35260</v>
      </c>
      <c r="L2646">
        <v>35416</v>
      </c>
      <c r="M2646">
        <v>35550</v>
      </c>
      <c r="N2646">
        <v>35872</v>
      </c>
      <c r="O2646">
        <f>INDEX([1]Opioid_prescription_amounts!$C$2:$E$3144,MATCH(B2646,[1]Opioid_prescription_amounts!$C$2:$C$3144,0),2)</f>
        <v>314.89999999999998</v>
      </c>
      <c r="P2646">
        <f>INDEX([1]Opioid_prescription_amounts!$C$2:$E$3144,MATCH(B2646,[1]Opioid_prescription_amounts!$C$2:$C$3144,0),3)</f>
        <v>407.8</v>
      </c>
      <c r="Q2646" t="s">
        <v>2655</v>
      </c>
    </row>
    <row r="2647" spans="2:17" x14ac:dyDescent="0.25">
      <c r="B2647" t="str">
        <f t="shared" si="44"/>
        <v>Jeff Davis</v>
      </c>
      <c r="C2647" t="s">
        <v>2656</v>
      </c>
      <c r="D2647">
        <v>2342</v>
      </c>
      <c r="E2647">
        <v>2342</v>
      </c>
      <c r="F2647">
        <v>2344</v>
      </c>
      <c r="G2647">
        <v>2282</v>
      </c>
      <c r="H2647">
        <v>2296</v>
      </c>
      <c r="I2647">
        <v>2231</v>
      </c>
      <c r="J2647">
        <v>2217</v>
      </c>
      <c r="K2647">
        <v>2199</v>
      </c>
      <c r="L2647">
        <v>2232</v>
      </c>
      <c r="M2647">
        <v>2271</v>
      </c>
      <c r="N2647">
        <v>2252</v>
      </c>
      <c r="O2647">
        <f>INDEX([1]Opioid_prescription_amounts!$C$2:$E$3144,MATCH(B2647,[1]Opioid_prescription_amounts!$C$2:$C$3144,0),2)</f>
        <v>1375.3</v>
      </c>
      <c r="P2647">
        <f>INDEX([1]Opioid_prescription_amounts!$C$2:$E$3144,MATCH(B2647,[1]Opioid_prescription_amounts!$C$2:$C$3144,0),3)</f>
        <v>755.3</v>
      </c>
      <c r="Q2647" t="s">
        <v>2656</v>
      </c>
    </row>
    <row r="2648" spans="2:17" x14ac:dyDescent="0.25">
      <c r="B2648" t="str">
        <f t="shared" si="44"/>
        <v>Jefferson</v>
      </c>
      <c r="C2648" t="s">
        <v>2657</v>
      </c>
      <c r="D2648">
        <v>252273</v>
      </c>
      <c r="E2648">
        <v>252277</v>
      </c>
      <c r="F2648">
        <v>252463</v>
      </c>
      <c r="G2648">
        <v>253456</v>
      </c>
      <c r="H2648">
        <v>251604</v>
      </c>
      <c r="I2648">
        <v>253111</v>
      </c>
      <c r="J2648">
        <v>252915</v>
      </c>
      <c r="K2648">
        <v>255232</v>
      </c>
      <c r="L2648">
        <v>256311</v>
      </c>
      <c r="M2648">
        <v>256591</v>
      </c>
      <c r="N2648">
        <v>255001</v>
      </c>
      <c r="O2648">
        <f>INDEX([1]Opioid_prescription_amounts!$C$2:$E$3144,MATCH(B2648,[1]Opioid_prescription_amounts!$C$2:$C$3144,0),2)</f>
        <v>1147.5</v>
      </c>
      <c r="P2648">
        <f>INDEX([1]Opioid_prescription_amounts!$C$2:$E$3144,MATCH(B2648,[1]Opioid_prescription_amounts!$C$2:$C$3144,0),3)</f>
        <v>1039.0999999999999</v>
      </c>
      <c r="Q2648" t="s">
        <v>2657</v>
      </c>
    </row>
    <row r="2649" spans="2:17" x14ac:dyDescent="0.25">
      <c r="B2649" t="str">
        <f t="shared" si="44"/>
        <v>Jim Hogg</v>
      </c>
      <c r="C2649" t="s">
        <v>2658</v>
      </c>
      <c r="D2649">
        <v>5300</v>
      </c>
      <c r="E2649">
        <v>5300</v>
      </c>
      <c r="F2649">
        <v>5288</v>
      </c>
      <c r="G2649">
        <v>5291</v>
      </c>
      <c r="H2649">
        <v>5280</v>
      </c>
      <c r="I2649">
        <v>5268</v>
      </c>
      <c r="J2649">
        <v>5334</v>
      </c>
      <c r="K2649">
        <v>5307</v>
      </c>
      <c r="L2649">
        <v>5275</v>
      </c>
      <c r="M2649">
        <v>5245</v>
      </c>
      <c r="N2649">
        <v>5248</v>
      </c>
      <c r="O2649" t="str">
        <f>INDEX([1]Opioid_prescription_amounts!$C$2:$E$3144,MATCH(B2649,[1]Opioid_prescription_amounts!$C$2:$C$3144,0),2)</f>
        <v>N/A</v>
      </c>
      <c r="P2649">
        <f>INDEX([1]Opioid_prescription_amounts!$C$2:$E$3144,MATCH(B2649,[1]Opioid_prescription_amounts!$C$2:$C$3144,0),3)</f>
        <v>15.9</v>
      </c>
      <c r="Q2649" t="s">
        <v>2658</v>
      </c>
    </row>
    <row r="2650" spans="2:17" x14ac:dyDescent="0.25">
      <c r="B2650" t="str">
        <f t="shared" si="44"/>
        <v>Jim Wells</v>
      </c>
      <c r="C2650" t="s">
        <v>2659</v>
      </c>
      <c r="D2650">
        <v>40838</v>
      </c>
      <c r="E2650">
        <v>40836</v>
      </c>
      <c r="F2650">
        <v>40885</v>
      </c>
      <c r="G2650">
        <v>41211</v>
      </c>
      <c r="H2650">
        <v>41644</v>
      </c>
      <c r="I2650">
        <v>41679</v>
      </c>
      <c r="J2650">
        <v>41503</v>
      </c>
      <c r="K2650">
        <v>41526</v>
      </c>
      <c r="L2650">
        <v>41181</v>
      </c>
      <c r="M2650">
        <v>40930</v>
      </c>
      <c r="N2650">
        <v>40822</v>
      </c>
      <c r="O2650">
        <f>INDEX([1]Opioid_prescription_amounts!$C$2:$E$3144,MATCH(B2650,[1]Opioid_prescription_amounts!$C$2:$C$3144,0),2)</f>
        <v>810.1</v>
      </c>
      <c r="P2650">
        <f>INDEX([1]Opioid_prescription_amounts!$C$2:$E$3144,MATCH(B2650,[1]Opioid_prescription_amounts!$C$2:$C$3144,0),3)</f>
        <v>502.1</v>
      </c>
      <c r="Q2650" t="s">
        <v>2659</v>
      </c>
    </row>
    <row r="2651" spans="2:17" x14ac:dyDescent="0.25">
      <c r="B2651" t="str">
        <f t="shared" si="44"/>
        <v>Johnson</v>
      </c>
      <c r="C2651" t="s">
        <v>2660</v>
      </c>
      <c r="D2651">
        <v>150934</v>
      </c>
      <c r="E2651">
        <v>150940</v>
      </c>
      <c r="F2651">
        <v>151248</v>
      </c>
      <c r="G2651">
        <v>152071</v>
      </c>
      <c r="H2651">
        <v>153405</v>
      </c>
      <c r="I2651">
        <v>154539</v>
      </c>
      <c r="J2651">
        <v>156754</v>
      </c>
      <c r="K2651">
        <v>159368</v>
      </c>
      <c r="L2651">
        <v>162793</v>
      </c>
      <c r="M2651">
        <v>167101</v>
      </c>
      <c r="N2651">
        <v>171361</v>
      </c>
      <c r="O2651">
        <f>INDEX([1]Opioid_prescription_amounts!$C$2:$E$3144,MATCH(B2651,[1]Opioid_prescription_amounts!$C$2:$C$3144,0),2)</f>
        <v>374.1</v>
      </c>
      <c r="P2651">
        <f>INDEX([1]Opioid_prescription_amounts!$C$2:$E$3144,MATCH(B2651,[1]Opioid_prescription_amounts!$C$2:$C$3144,0),3)</f>
        <v>1113.9000000000001</v>
      </c>
      <c r="Q2651" t="s">
        <v>2660</v>
      </c>
    </row>
    <row r="2652" spans="2:17" x14ac:dyDescent="0.25">
      <c r="B2652" t="str">
        <f t="shared" si="44"/>
        <v>Jones</v>
      </c>
      <c r="C2652" t="s">
        <v>2661</v>
      </c>
      <c r="D2652">
        <v>20202</v>
      </c>
      <c r="E2652">
        <v>20192</v>
      </c>
      <c r="F2652">
        <v>20237</v>
      </c>
      <c r="G2652">
        <v>20266</v>
      </c>
      <c r="H2652">
        <v>19870</v>
      </c>
      <c r="I2652">
        <v>20034</v>
      </c>
      <c r="J2652">
        <v>19846</v>
      </c>
      <c r="K2652">
        <v>19972</v>
      </c>
      <c r="L2652">
        <v>19969</v>
      </c>
      <c r="M2652">
        <v>19852</v>
      </c>
      <c r="N2652">
        <v>19817</v>
      </c>
      <c r="O2652">
        <f>INDEX([1]Opioid_prescription_amounts!$C$2:$E$3144,MATCH(B2652,[1]Opioid_prescription_amounts!$C$2:$C$3144,0),2)</f>
        <v>518</v>
      </c>
      <c r="P2652">
        <f>INDEX([1]Opioid_prescription_amounts!$C$2:$E$3144,MATCH(B2652,[1]Opioid_prescription_amounts!$C$2:$C$3144,0),3)</f>
        <v>626.79999999999995</v>
      </c>
      <c r="Q2652" t="s">
        <v>2661</v>
      </c>
    </row>
    <row r="2653" spans="2:17" x14ac:dyDescent="0.25">
      <c r="B2653" t="str">
        <f t="shared" si="44"/>
        <v>Karnes</v>
      </c>
      <c r="C2653" t="s">
        <v>2662</v>
      </c>
      <c r="D2653">
        <v>14824</v>
      </c>
      <c r="E2653">
        <v>14828</v>
      </c>
      <c r="F2653">
        <v>14889</v>
      </c>
      <c r="G2653">
        <v>14955</v>
      </c>
      <c r="H2653">
        <v>14860</v>
      </c>
      <c r="I2653">
        <v>14728</v>
      </c>
      <c r="J2653">
        <v>14913</v>
      </c>
      <c r="K2653">
        <v>15400</v>
      </c>
      <c r="L2653">
        <v>15456</v>
      </c>
      <c r="M2653">
        <v>15516</v>
      </c>
      <c r="N2653">
        <v>15650</v>
      </c>
      <c r="O2653">
        <f>INDEX([1]Opioid_prescription_amounts!$C$2:$E$3144,MATCH(B2653,[1]Opioid_prescription_amounts!$C$2:$C$3144,0),2)</f>
        <v>430.3</v>
      </c>
      <c r="P2653">
        <f>INDEX([1]Opioid_prescription_amounts!$C$2:$E$3144,MATCH(B2653,[1]Opioid_prescription_amounts!$C$2:$C$3144,0),3)</f>
        <v>420.4</v>
      </c>
      <c r="Q2653" t="s">
        <v>2662</v>
      </c>
    </row>
    <row r="2654" spans="2:17" x14ac:dyDescent="0.25">
      <c r="B2654" t="str">
        <f t="shared" si="44"/>
        <v>Kaufman</v>
      </c>
      <c r="C2654" t="s">
        <v>2663</v>
      </c>
      <c r="D2654">
        <v>103350</v>
      </c>
      <c r="E2654">
        <v>103363</v>
      </c>
      <c r="F2654">
        <v>103890</v>
      </c>
      <c r="G2654">
        <v>105213</v>
      </c>
      <c r="H2654">
        <v>106578</v>
      </c>
      <c r="I2654">
        <v>108284</v>
      </c>
      <c r="J2654">
        <v>110913</v>
      </c>
      <c r="K2654">
        <v>114140</v>
      </c>
      <c r="L2654">
        <v>118030</v>
      </c>
      <c r="M2654">
        <v>122845</v>
      </c>
      <c r="N2654">
        <v>128622</v>
      </c>
      <c r="O2654">
        <f>INDEX([1]Opioid_prescription_amounts!$C$2:$E$3144,MATCH(B2654,[1]Opioid_prescription_amounts!$C$2:$C$3144,0),2)</f>
        <v>816.8</v>
      </c>
      <c r="P2654">
        <f>INDEX([1]Opioid_prescription_amounts!$C$2:$E$3144,MATCH(B2654,[1]Opioid_prescription_amounts!$C$2:$C$3144,0),3)</f>
        <v>631.29999999999995</v>
      </c>
      <c r="Q2654" t="s">
        <v>2663</v>
      </c>
    </row>
    <row r="2655" spans="2:17" x14ac:dyDescent="0.25">
      <c r="B2655" t="str">
        <f t="shared" si="44"/>
        <v>Kendall</v>
      </c>
      <c r="C2655" t="s">
        <v>2664</v>
      </c>
      <c r="D2655">
        <v>33410</v>
      </c>
      <c r="E2655">
        <v>33411</v>
      </c>
      <c r="F2655">
        <v>33616</v>
      </c>
      <c r="G2655">
        <v>34447</v>
      </c>
      <c r="H2655">
        <v>35586</v>
      </c>
      <c r="I2655">
        <v>37173</v>
      </c>
      <c r="J2655">
        <v>38402</v>
      </c>
      <c r="K2655">
        <v>39965</v>
      </c>
      <c r="L2655">
        <v>41919</v>
      </c>
      <c r="M2655">
        <v>43984</v>
      </c>
      <c r="N2655">
        <v>45641</v>
      </c>
      <c r="O2655">
        <f>INDEX([1]Opioid_prescription_amounts!$C$2:$E$3144,MATCH(B2655,[1]Opioid_prescription_amounts!$C$2:$C$3144,0),2)</f>
        <v>409.6</v>
      </c>
      <c r="P2655">
        <f>INDEX([1]Opioid_prescription_amounts!$C$2:$E$3144,MATCH(B2655,[1]Opioid_prescription_amounts!$C$2:$C$3144,0),3)</f>
        <v>353</v>
      </c>
      <c r="Q2655" t="s">
        <v>2664</v>
      </c>
    </row>
    <row r="2656" spans="2:17" x14ac:dyDescent="0.25">
      <c r="B2656" t="str">
        <f t="shared" si="44"/>
        <v>Kenedy</v>
      </c>
      <c r="C2656" t="s">
        <v>2665</v>
      </c>
      <c r="D2656">
        <v>416</v>
      </c>
      <c r="E2656">
        <v>413</v>
      </c>
      <c r="F2656">
        <v>417</v>
      </c>
      <c r="G2656">
        <v>438</v>
      </c>
      <c r="H2656">
        <v>447</v>
      </c>
      <c r="I2656">
        <v>438</v>
      </c>
      <c r="J2656">
        <v>437</v>
      </c>
      <c r="K2656">
        <v>440</v>
      </c>
      <c r="L2656">
        <v>434</v>
      </c>
      <c r="M2656">
        <v>422</v>
      </c>
      <c r="N2656">
        <v>442</v>
      </c>
      <c r="O2656" t="str">
        <f>INDEX([1]Opioid_prescription_amounts!$C$2:$E$3144,MATCH(B2656,[1]Opioid_prescription_amounts!$C$2:$C$3144,0),2)</f>
        <v>N/A</v>
      </c>
      <c r="P2656" t="str">
        <f>INDEX([1]Opioid_prescription_amounts!$C$2:$E$3144,MATCH(B2656,[1]Opioid_prescription_amounts!$C$2:$C$3144,0),3)</f>
        <v>N/A</v>
      </c>
      <c r="Q2656" t="s">
        <v>2665</v>
      </c>
    </row>
    <row r="2657" spans="2:17" x14ac:dyDescent="0.25">
      <c r="B2657" t="str">
        <f t="shared" si="44"/>
        <v>Kent</v>
      </c>
      <c r="C2657" t="s">
        <v>2666</v>
      </c>
      <c r="D2657">
        <v>808</v>
      </c>
      <c r="E2657">
        <v>808</v>
      </c>
      <c r="F2657">
        <v>812</v>
      </c>
      <c r="G2657">
        <v>812</v>
      </c>
      <c r="H2657">
        <v>825</v>
      </c>
      <c r="I2657">
        <v>781</v>
      </c>
      <c r="J2657">
        <v>748</v>
      </c>
      <c r="K2657">
        <v>747</v>
      </c>
      <c r="L2657">
        <v>748</v>
      </c>
      <c r="M2657">
        <v>760</v>
      </c>
      <c r="N2657">
        <v>726</v>
      </c>
      <c r="O2657">
        <f>INDEX([1]Opioid_prescription_amounts!$C$2:$E$3144,MATCH(B2657,[1]Opioid_prescription_amounts!$C$2:$C$3144,0),2)</f>
        <v>1053.5999999999999</v>
      </c>
      <c r="P2657">
        <f>INDEX([1]Opioid_prescription_amounts!$C$2:$E$3144,MATCH(B2657,[1]Opioid_prescription_amounts!$C$2:$C$3144,0),3)</f>
        <v>994.5</v>
      </c>
      <c r="Q2657" t="s">
        <v>2666</v>
      </c>
    </row>
    <row r="2658" spans="2:17" x14ac:dyDescent="0.25">
      <c r="B2658" t="str">
        <f t="shared" si="44"/>
        <v>Kerr</v>
      </c>
      <c r="C2658" t="s">
        <v>2667</v>
      </c>
      <c r="D2658">
        <v>49625</v>
      </c>
      <c r="E2658">
        <v>49625</v>
      </c>
      <c r="F2658">
        <v>49622</v>
      </c>
      <c r="G2658">
        <v>49617</v>
      </c>
      <c r="H2658">
        <v>49701</v>
      </c>
      <c r="I2658">
        <v>49775</v>
      </c>
      <c r="J2658">
        <v>50334</v>
      </c>
      <c r="K2658">
        <v>50854</v>
      </c>
      <c r="L2658">
        <v>51384</v>
      </c>
      <c r="M2658">
        <v>51850</v>
      </c>
      <c r="N2658">
        <v>52405</v>
      </c>
      <c r="O2658">
        <f>INDEX([1]Opioid_prescription_amounts!$C$2:$E$3144,MATCH(B2658,[1]Opioid_prescription_amounts!$C$2:$C$3144,0),2)</f>
        <v>1027.3</v>
      </c>
      <c r="P2658">
        <f>INDEX([1]Opioid_prescription_amounts!$C$2:$E$3144,MATCH(B2658,[1]Opioid_prescription_amounts!$C$2:$C$3144,0),3)</f>
        <v>722.5</v>
      </c>
      <c r="Q2658" t="s">
        <v>2667</v>
      </c>
    </row>
    <row r="2659" spans="2:17" x14ac:dyDescent="0.25">
      <c r="B2659" t="str">
        <f t="shared" si="44"/>
        <v>Kimble</v>
      </c>
      <c r="C2659" t="s">
        <v>2668</v>
      </c>
      <c r="D2659">
        <v>4607</v>
      </c>
      <c r="E2659">
        <v>4605</v>
      </c>
      <c r="F2659">
        <v>4602</v>
      </c>
      <c r="G2659">
        <v>4594</v>
      </c>
      <c r="H2659">
        <v>4526</v>
      </c>
      <c r="I2659">
        <v>4464</v>
      </c>
      <c r="J2659">
        <v>4466</v>
      </c>
      <c r="K2659">
        <v>4393</v>
      </c>
      <c r="L2659">
        <v>4415</v>
      </c>
      <c r="M2659">
        <v>4406</v>
      </c>
      <c r="N2659">
        <v>4362</v>
      </c>
      <c r="O2659">
        <f>INDEX([1]Opioid_prescription_amounts!$C$2:$E$3144,MATCH(B2659,[1]Opioid_prescription_amounts!$C$2:$C$3144,0),2)</f>
        <v>1022</v>
      </c>
      <c r="P2659">
        <f>INDEX([1]Opioid_prescription_amounts!$C$2:$E$3144,MATCH(B2659,[1]Opioid_prescription_amounts!$C$2:$C$3144,0),3)</f>
        <v>591.20000000000005</v>
      </c>
      <c r="Q2659" t="s">
        <v>2668</v>
      </c>
    </row>
    <row r="2660" spans="2:17" x14ac:dyDescent="0.25">
      <c r="B2660" t="str">
        <f t="shared" si="44"/>
        <v>King</v>
      </c>
      <c r="C2660" t="s">
        <v>2669</v>
      </c>
      <c r="D2660">
        <v>286</v>
      </c>
      <c r="E2660">
        <v>285</v>
      </c>
      <c r="F2660">
        <v>288</v>
      </c>
      <c r="G2660">
        <v>258</v>
      </c>
      <c r="H2660">
        <v>270</v>
      </c>
      <c r="I2660">
        <v>273</v>
      </c>
      <c r="J2660">
        <v>263</v>
      </c>
      <c r="K2660">
        <v>281</v>
      </c>
      <c r="L2660">
        <v>291</v>
      </c>
      <c r="M2660">
        <v>289</v>
      </c>
      <c r="N2660">
        <v>277</v>
      </c>
      <c r="O2660" t="str">
        <f>INDEX([1]Opioid_prescription_amounts!$C$2:$E$3144,MATCH(B2660,[1]Opioid_prescription_amounts!$C$2:$C$3144,0),2)</f>
        <v>N/A</v>
      </c>
      <c r="P2660" t="str">
        <f>INDEX([1]Opioid_prescription_amounts!$C$2:$E$3144,MATCH(B2660,[1]Opioid_prescription_amounts!$C$2:$C$3144,0),3)</f>
        <v>N/A</v>
      </c>
      <c r="Q2660" t="s">
        <v>2669</v>
      </c>
    </row>
    <row r="2661" spans="2:17" x14ac:dyDescent="0.25">
      <c r="B2661" t="str">
        <f t="shared" si="44"/>
        <v>Kinney</v>
      </c>
      <c r="C2661" t="s">
        <v>2670</v>
      </c>
      <c r="D2661">
        <v>3598</v>
      </c>
      <c r="E2661">
        <v>3598</v>
      </c>
      <c r="F2661">
        <v>3590</v>
      </c>
      <c r="G2661">
        <v>3607</v>
      </c>
      <c r="H2661">
        <v>3639</v>
      </c>
      <c r="I2661">
        <v>3632</v>
      </c>
      <c r="J2661">
        <v>3555</v>
      </c>
      <c r="K2661">
        <v>3608</v>
      </c>
      <c r="L2661">
        <v>3670</v>
      </c>
      <c r="M2661">
        <v>3775</v>
      </c>
      <c r="N2661">
        <v>3767</v>
      </c>
      <c r="O2661" t="str">
        <f>INDEX([1]Opioid_prescription_amounts!$C$2:$E$3144,MATCH(B2661,[1]Opioid_prescription_amounts!$C$2:$C$3144,0),2)</f>
        <v>N/A</v>
      </c>
      <c r="P2661">
        <f>INDEX([1]Opioid_prescription_amounts!$C$2:$E$3144,MATCH(B2661,[1]Opioid_prescription_amounts!$C$2:$C$3144,0),3)</f>
        <v>41.7</v>
      </c>
      <c r="Q2661" t="s">
        <v>2670</v>
      </c>
    </row>
    <row r="2662" spans="2:17" x14ac:dyDescent="0.25">
      <c r="B2662" t="str">
        <f t="shared" si="44"/>
        <v>Kleberg</v>
      </c>
      <c r="C2662" t="s">
        <v>2671</v>
      </c>
      <c r="D2662">
        <v>32061</v>
      </c>
      <c r="E2662">
        <v>32061</v>
      </c>
      <c r="F2662">
        <v>32034</v>
      </c>
      <c r="G2662">
        <v>32033</v>
      </c>
      <c r="H2662">
        <v>32105</v>
      </c>
      <c r="I2662">
        <v>32031</v>
      </c>
      <c r="J2662">
        <v>31910</v>
      </c>
      <c r="K2662">
        <v>31487</v>
      </c>
      <c r="L2662">
        <v>31447</v>
      </c>
      <c r="M2662">
        <v>31152</v>
      </c>
      <c r="N2662">
        <v>31129</v>
      </c>
      <c r="O2662">
        <f>INDEX([1]Opioid_prescription_amounts!$C$2:$E$3144,MATCH(B2662,[1]Opioid_prescription_amounts!$C$2:$C$3144,0),2)</f>
        <v>536</v>
      </c>
      <c r="P2662">
        <f>INDEX([1]Opioid_prescription_amounts!$C$2:$E$3144,MATCH(B2662,[1]Opioid_prescription_amounts!$C$2:$C$3144,0),3)</f>
        <v>389.4</v>
      </c>
      <c r="Q2662" t="s">
        <v>2671</v>
      </c>
    </row>
    <row r="2663" spans="2:17" x14ac:dyDescent="0.25">
      <c r="B2663" t="str">
        <f t="shared" si="44"/>
        <v>Knox</v>
      </c>
      <c r="C2663" t="s">
        <v>2672</v>
      </c>
      <c r="D2663">
        <v>3719</v>
      </c>
      <c r="E2663">
        <v>3719</v>
      </c>
      <c r="F2663">
        <v>3723</v>
      </c>
      <c r="G2663">
        <v>3721</v>
      </c>
      <c r="H2663">
        <v>3729</v>
      </c>
      <c r="I2663">
        <v>3723</v>
      </c>
      <c r="J2663">
        <v>3802</v>
      </c>
      <c r="K2663">
        <v>3794</v>
      </c>
      <c r="L2663">
        <v>3733</v>
      </c>
      <c r="M2663">
        <v>3683</v>
      </c>
      <c r="N2663">
        <v>3653</v>
      </c>
      <c r="O2663">
        <f>INDEX([1]Opioid_prescription_amounts!$C$2:$E$3144,MATCH(B2663,[1]Opioid_prescription_amounts!$C$2:$C$3144,0),2)</f>
        <v>861</v>
      </c>
      <c r="P2663">
        <f>INDEX([1]Opioid_prescription_amounts!$C$2:$E$3144,MATCH(B2663,[1]Opioid_prescription_amounts!$C$2:$C$3144,0),3)</f>
        <v>761.5</v>
      </c>
      <c r="Q2663" t="s">
        <v>2672</v>
      </c>
    </row>
    <row r="2664" spans="2:17" x14ac:dyDescent="0.25">
      <c r="B2664" t="str">
        <f t="shared" si="44"/>
        <v>Lamar</v>
      </c>
      <c r="C2664" t="s">
        <v>2673</v>
      </c>
      <c r="D2664">
        <v>49793</v>
      </c>
      <c r="E2664">
        <v>49789</v>
      </c>
      <c r="F2664">
        <v>49819</v>
      </c>
      <c r="G2664">
        <v>49854</v>
      </c>
      <c r="H2664">
        <v>49657</v>
      </c>
      <c r="I2664">
        <v>49095</v>
      </c>
      <c r="J2664">
        <v>49417</v>
      </c>
      <c r="K2664">
        <v>49380</v>
      </c>
      <c r="L2664">
        <v>49536</v>
      </c>
      <c r="M2664">
        <v>49597</v>
      </c>
      <c r="N2664">
        <v>49728</v>
      </c>
      <c r="O2664">
        <f>INDEX([1]Opioid_prescription_amounts!$C$2:$E$3144,MATCH(B2664,[1]Opioid_prescription_amounts!$C$2:$C$3144,0),2)</f>
        <v>343.3</v>
      </c>
      <c r="P2664">
        <f>INDEX([1]Opioid_prescription_amounts!$C$2:$E$3144,MATCH(B2664,[1]Opioid_prescription_amounts!$C$2:$C$3144,0),3)</f>
        <v>800.8</v>
      </c>
      <c r="Q2664" t="s">
        <v>2673</v>
      </c>
    </row>
    <row r="2665" spans="2:17" x14ac:dyDescent="0.25">
      <c r="B2665" t="str">
        <f t="shared" si="44"/>
        <v>Lamb</v>
      </c>
      <c r="C2665" t="s">
        <v>2674</v>
      </c>
      <c r="D2665">
        <v>13977</v>
      </c>
      <c r="E2665">
        <v>13976</v>
      </c>
      <c r="F2665">
        <v>13994</v>
      </c>
      <c r="G2665">
        <v>14056</v>
      </c>
      <c r="H2665">
        <v>13861</v>
      </c>
      <c r="I2665">
        <v>13660</v>
      </c>
      <c r="J2665">
        <v>13484</v>
      </c>
      <c r="K2665">
        <v>13265</v>
      </c>
      <c r="L2665">
        <v>13205</v>
      </c>
      <c r="M2665">
        <v>13198</v>
      </c>
      <c r="N2665">
        <v>13158</v>
      </c>
      <c r="O2665">
        <f>INDEX([1]Opioid_prescription_amounts!$C$2:$E$3144,MATCH(B2665,[1]Opioid_prescription_amounts!$C$2:$C$3144,0),2)</f>
        <v>520.79999999999995</v>
      </c>
      <c r="P2665">
        <f>INDEX([1]Opioid_prescription_amounts!$C$2:$E$3144,MATCH(B2665,[1]Opioid_prescription_amounts!$C$2:$C$3144,0),3)</f>
        <v>536</v>
      </c>
      <c r="Q2665" t="s">
        <v>2674</v>
      </c>
    </row>
    <row r="2666" spans="2:17" x14ac:dyDescent="0.25">
      <c r="B2666" t="str">
        <f t="shared" si="44"/>
        <v>Lampasas</v>
      </c>
      <c r="C2666" t="s">
        <v>2675</v>
      </c>
      <c r="D2666">
        <v>19677</v>
      </c>
      <c r="E2666">
        <v>19680</v>
      </c>
      <c r="F2666">
        <v>19766</v>
      </c>
      <c r="G2666">
        <v>19925</v>
      </c>
      <c r="H2666">
        <v>20060</v>
      </c>
      <c r="I2666">
        <v>20149</v>
      </c>
      <c r="J2666">
        <v>20113</v>
      </c>
      <c r="K2666">
        <v>20379</v>
      </c>
      <c r="L2666">
        <v>20560</v>
      </c>
      <c r="M2666">
        <v>20919</v>
      </c>
      <c r="N2666">
        <v>21229</v>
      </c>
      <c r="O2666">
        <f>INDEX([1]Opioid_prescription_amounts!$C$2:$E$3144,MATCH(B2666,[1]Opioid_prescription_amounts!$C$2:$C$3144,0),2)</f>
        <v>60.9</v>
      </c>
      <c r="P2666">
        <f>INDEX([1]Opioid_prescription_amounts!$C$2:$E$3144,MATCH(B2666,[1]Opioid_prescription_amounts!$C$2:$C$3144,0),3)</f>
        <v>205.7</v>
      </c>
      <c r="Q2666" t="s">
        <v>2675</v>
      </c>
    </row>
    <row r="2667" spans="2:17" x14ac:dyDescent="0.25">
      <c r="B2667" t="str">
        <f t="shared" si="44"/>
        <v>La Salle</v>
      </c>
      <c r="C2667" t="s">
        <v>2676</v>
      </c>
      <c r="D2667">
        <v>6886</v>
      </c>
      <c r="E2667">
        <v>6886</v>
      </c>
      <c r="F2667">
        <v>6914</v>
      </c>
      <c r="G2667">
        <v>7001</v>
      </c>
      <c r="H2667">
        <v>7158</v>
      </c>
      <c r="I2667">
        <v>7449</v>
      </c>
      <c r="J2667">
        <v>7486</v>
      </c>
      <c r="K2667">
        <v>7650</v>
      </c>
      <c r="L2667">
        <v>7611</v>
      </c>
      <c r="M2667">
        <v>7567</v>
      </c>
      <c r="N2667">
        <v>7531</v>
      </c>
      <c r="O2667">
        <f>INDEX([1]Opioid_prescription_amounts!$C$2:$E$3144,MATCH(B2667,[1]Opioid_prescription_amounts!$C$2:$C$3144,0),2)</f>
        <v>642.20000000000005</v>
      </c>
      <c r="P2667">
        <f>INDEX([1]Opioid_prescription_amounts!$C$2:$E$3144,MATCH(B2667,[1]Opioid_prescription_amounts!$C$2:$C$3144,0),3)</f>
        <v>652.20000000000005</v>
      </c>
      <c r="Q2667" t="s">
        <v>2676</v>
      </c>
    </row>
    <row r="2668" spans="2:17" x14ac:dyDescent="0.25">
      <c r="B2668" t="str">
        <f t="shared" si="44"/>
        <v>Lavaca</v>
      </c>
      <c r="C2668" t="s">
        <v>2677</v>
      </c>
      <c r="D2668">
        <v>19263</v>
      </c>
      <c r="E2668">
        <v>19264</v>
      </c>
      <c r="F2668">
        <v>19255</v>
      </c>
      <c r="G2668">
        <v>19310</v>
      </c>
      <c r="H2668">
        <v>19529</v>
      </c>
      <c r="I2668">
        <v>19634</v>
      </c>
      <c r="J2668">
        <v>19783</v>
      </c>
      <c r="K2668">
        <v>19916</v>
      </c>
      <c r="L2668">
        <v>19875</v>
      </c>
      <c r="M2668">
        <v>20019</v>
      </c>
      <c r="N2668">
        <v>20110</v>
      </c>
      <c r="O2668">
        <f>INDEX([1]Opioid_prescription_amounts!$C$2:$E$3144,MATCH(B2668,[1]Opioid_prescription_amounts!$C$2:$C$3144,0),2)</f>
        <v>699.7</v>
      </c>
      <c r="P2668">
        <f>INDEX([1]Opioid_prescription_amounts!$C$2:$E$3144,MATCH(B2668,[1]Opioid_prescription_amounts!$C$2:$C$3144,0),3)</f>
        <v>387.5</v>
      </c>
      <c r="Q2668" t="s">
        <v>2677</v>
      </c>
    </row>
    <row r="2669" spans="2:17" x14ac:dyDescent="0.25">
      <c r="B2669" t="str">
        <f t="shared" si="44"/>
        <v>Lee</v>
      </c>
      <c r="C2669" t="s">
        <v>2678</v>
      </c>
      <c r="D2669">
        <v>16612</v>
      </c>
      <c r="E2669">
        <v>16610</v>
      </c>
      <c r="F2669">
        <v>16592</v>
      </c>
      <c r="G2669">
        <v>16555</v>
      </c>
      <c r="H2669">
        <v>16504</v>
      </c>
      <c r="I2669">
        <v>16551</v>
      </c>
      <c r="J2669">
        <v>16626</v>
      </c>
      <c r="K2669">
        <v>16873</v>
      </c>
      <c r="L2669">
        <v>16976</v>
      </c>
      <c r="M2669">
        <v>17139</v>
      </c>
      <c r="N2669">
        <v>17144</v>
      </c>
      <c r="O2669">
        <f>INDEX([1]Opioid_prescription_amounts!$C$2:$E$3144,MATCH(B2669,[1]Opioid_prescription_amounts!$C$2:$C$3144,0),2)</f>
        <v>502.1</v>
      </c>
      <c r="P2669">
        <f>INDEX([1]Opioid_prescription_amounts!$C$2:$E$3144,MATCH(B2669,[1]Opioid_prescription_amounts!$C$2:$C$3144,0),3)</f>
        <v>404.4</v>
      </c>
      <c r="Q2669" t="s">
        <v>2678</v>
      </c>
    </row>
    <row r="2670" spans="2:17" x14ac:dyDescent="0.25">
      <c r="B2670" t="str">
        <f t="shared" si="44"/>
        <v>Leon</v>
      </c>
      <c r="C2670" t="s">
        <v>2679</v>
      </c>
      <c r="D2670">
        <v>16801</v>
      </c>
      <c r="E2670">
        <v>16801</v>
      </c>
      <c r="F2670">
        <v>16726</v>
      </c>
      <c r="G2670">
        <v>16830</v>
      </c>
      <c r="H2670">
        <v>16747</v>
      </c>
      <c r="I2670">
        <v>16629</v>
      </c>
      <c r="J2670">
        <v>16737</v>
      </c>
      <c r="K2670">
        <v>17034</v>
      </c>
      <c r="L2670">
        <v>17200</v>
      </c>
      <c r="M2670">
        <v>17249</v>
      </c>
      <c r="N2670">
        <v>17270</v>
      </c>
      <c r="O2670">
        <f>INDEX([1]Opioid_prescription_amounts!$C$2:$E$3144,MATCH(B2670,[1]Opioid_prescription_amounts!$C$2:$C$3144,0),2)</f>
        <v>549.20000000000005</v>
      </c>
      <c r="P2670">
        <f>INDEX([1]Opioid_prescription_amounts!$C$2:$E$3144,MATCH(B2670,[1]Opioid_prescription_amounts!$C$2:$C$3144,0),3)</f>
        <v>499.8</v>
      </c>
      <c r="Q2670" t="s">
        <v>2679</v>
      </c>
    </row>
    <row r="2671" spans="2:17" x14ac:dyDescent="0.25">
      <c r="B2671" t="str">
        <f t="shared" si="44"/>
        <v>Liberty</v>
      </c>
      <c r="C2671" t="s">
        <v>2680</v>
      </c>
      <c r="D2671">
        <v>75643</v>
      </c>
      <c r="E2671">
        <v>75641</v>
      </c>
      <c r="F2671">
        <v>75856</v>
      </c>
      <c r="G2671">
        <v>75981</v>
      </c>
      <c r="H2671">
        <v>76371</v>
      </c>
      <c r="I2671">
        <v>76854</v>
      </c>
      <c r="J2671">
        <v>78056</v>
      </c>
      <c r="K2671">
        <v>79611</v>
      </c>
      <c r="L2671">
        <v>81513</v>
      </c>
      <c r="M2671">
        <v>83809</v>
      </c>
      <c r="N2671">
        <v>86323</v>
      </c>
      <c r="O2671">
        <f>INDEX([1]Opioid_prescription_amounts!$C$2:$E$3144,MATCH(B2671,[1]Opioid_prescription_amounts!$C$2:$C$3144,0),2)</f>
        <v>351.2</v>
      </c>
      <c r="P2671">
        <f>INDEX([1]Opioid_prescription_amounts!$C$2:$E$3144,MATCH(B2671,[1]Opioid_prescription_amounts!$C$2:$C$3144,0),3)</f>
        <v>229.3</v>
      </c>
      <c r="Q2671" t="s">
        <v>2680</v>
      </c>
    </row>
    <row r="2672" spans="2:17" x14ac:dyDescent="0.25">
      <c r="B2672" t="str">
        <f t="shared" si="44"/>
        <v>Limestone</v>
      </c>
      <c r="C2672" t="s">
        <v>2681</v>
      </c>
      <c r="D2672">
        <v>23384</v>
      </c>
      <c r="E2672">
        <v>23388</v>
      </c>
      <c r="F2672">
        <v>23490</v>
      </c>
      <c r="G2672">
        <v>23592</v>
      </c>
      <c r="H2672">
        <v>23690</v>
      </c>
      <c r="I2672">
        <v>23448</v>
      </c>
      <c r="J2672">
        <v>23538</v>
      </c>
      <c r="K2672">
        <v>23475</v>
      </c>
      <c r="L2672">
        <v>23527</v>
      </c>
      <c r="M2672">
        <v>23517</v>
      </c>
      <c r="N2672">
        <v>23519</v>
      </c>
      <c r="O2672">
        <f>INDEX([1]Opioid_prescription_amounts!$C$2:$E$3144,MATCH(B2672,[1]Opioid_prescription_amounts!$C$2:$C$3144,0),2)</f>
        <v>551.70000000000005</v>
      </c>
      <c r="P2672">
        <f>INDEX([1]Opioid_prescription_amounts!$C$2:$E$3144,MATCH(B2672,[1]Opioid_prescription_amounts!$C$2:$C$3144,0),3)</f>
        <v>609.20000000000005</v>
      </c>
      <c r="Q2672" t="s">
        <v>2681</v>
      </c>
    </row>
    <row r="2673" spans="2:17" x14ac:dyDescent="0.25">
      <c r="B2673" t="str">
        <f t="shared" si="44"/>
        <v>Lipscomb</v>
      </c>
      <c r="C2673" t="s">
        <v>2682</v>
      </c>
      <c r="D2673">
        <v>3302</v>
      </c>
      <c r="E2673">
        <v>3302</v>
      </c>
      <c r="F2673">
        <v>3283</v>
      </c>
      <c r="G2673">
        <v>3332</v>
      </c>
      <c r="H2673">
        <v>3447</v>
      </c>
      <c r="I2673">
        <v>3490</v>
      </c>
      <c r="J2673">
        <v>3553</v>
      </c>
      <c r="K2673">
        <v>3563</v>
      </c>
      <c r="L2673">
        <v>3499</v>
      </c>
      <c r="M2673">
        <v>3376</v>
      </c>
      <c r="N2673">
        <v>3355</v>
      </c>
      <c r="O2673" t="str">
        <f>INDEX([1]Opioid_prescription_amounts!$C$2:$E$3144,MATCH(B2673,[1]Opioid_prescription_amounts!$C$2:$C$3144,0),2)</f>
        <v>N/A</v>
      </c>
      <c r="P2673" t="str">
        <f>INDEX([1]Opioid_prescription_amounts!$C$2:$E$3144,MATCH(B2673,[1]Opioid_prescription_amounts!$C$2:$C$3144,0),3)</f>
        <v>N/A</v>
      </c>
      <c r="Q2673" t="s">
        <v>2682</v>
      </c>
    </row>
    <row r="2674" spans="2:17" x14ac:dyDescent="0.25">
      <c r="B2674" t="str">
        <f t="shared" si="44"/>
        <v>Live Oak</v>
      </c>
      <c r="C2674" t="s">
        <v>2683</v>
      </c>
      <c r="D2674">
        <v>11531</v>
      </c>
      <c r="E2674">
        <v>11533</v>
      </c>
      <c r="F2674">
        <v>11556</v>
      </c>
      <c r="G2674">
        <v>11507</v>
      </c>
      <c r="H2674">
        <v>11655</v>
      </c>
      <c r="I2674">
        <v>11818</v>
      </c>
      <c r="J2674">
        <v>12057</v>
      </c>
      <c r="K2674">
        <v>12177</v>
      </c>
      <c r="L2674">
        <v>12029</v>
      </c>
      <c r="M2674">
        <v>12185</v>
      </c>
      <c r="N2674">
        <v>12166</v>
      </c>
      <c r="O2674" t="str">
        <f>INDEX([1]Opioid_prescription_amounts!$C$2:$E$3144,MATCH(B2674,[1]Opioid_prescription_amounts!$C$2:$C$3144,0),2)</f>
        <v>N/A</v>
      </c>
      <c r="P2674">
        <f>INDEX([1]Opioid_prescription_amounts!$C$2:$E$3144,MATCH(B2674,[1]Opioid_prescription_amounts!$C$2:$C$3144,0),3)</f>
        <v>226.9</v>
      </c>
      <c r="Q2674" t="s">
        <v>2683</v>
      </c>
    </row>
    <row r="2675" spans="2:17" x14ac:dyDescent="0.25">
      <c r="B2675" t="str">
        <f t="shared" si="44"/>
        <v>Llano</v>
      </c>
      <c r="C2675" t="s">
        <v>2684</v>
      </c>
      <c r="D2675">
        <v>19301</v>
      </c>
      <c r="E2675">
        <v>19301</v>
      </c>
      <c r="F2675">
        <v>19334</v>
      </c>
      <c r="G2675">
        <v>19069</v>
      </c>
      <c r="H2675">
        <v>19262</v>
      </c>
      <c r="I2675">
        <v>19506</v>
      </c>
      <c r="J2675">
        <v>19662</v>
      </c>
      <c r="K2675">
        <v>20083</v>
      </c>
      <c r="L2675">
        <v>20606</v>
      </c>
      <c r="M2675">
        <v>21205</v>
      </c>
      <c r="N2675">
        <v>21646</v>
      </c>
      <c r="O2675">
        <f>INDEX([1]Opioid_prescription_amounts!$C$2:$E$3144,MATCH(B2675,[1]Opioid_prescription_amounts!$C$2:$C$3144,0),2)</f>
        <v>980.3</v>
      </c>
      <c r="P2675">
        <f>INDEX([1]Opioid_prescription_amounts!$C$2:$E$3144,MATCH(B2675,[1]Opioid_prescription_amounts!$C$2:$C$3144,0),3)</f>
        <v>686.6</v>
      </c>
      <c r="Q2675" t="s">
        <v>2684</v>
      </c>
    </row>
    <row r="2676" spans="2:17" x14ac:dyDescent="0.25">
      <c r="B2676" t="str">
        <f t="shared" si="44"/>
        <v>Loving</v>
      </c>
      <c r="C2676" t="s">
        <v>2685</v>
      </c>
      <c r="D2676">
        <v>82</v>
      </c>
      <c r="E2676">
        <v>82</v>
      </c>
      <c r="F2676">
        <v>84</v>
      </c>
      <c r="G2676">
        <v>95</v>
      </c>
      <c r="H2676">
        <v>86</v>
      </c>
      <c r="I2676">
        <v>106</v>
      </c>
      <c r="J2676">
        <v>89</v>
      </c>
      <c r="K2676">
        <v>119</v>
      </c>
      <c r="L2676">
        <v>117</v>
      </c>
      <c r="M2676">
        <v>136</v>
      </c>
      <c r="N2676">
        <v>152</v>
      </c>
      <c r="O2676" t="str">
        <f>INDEX([1]Opioid_prescription_amounts!$C$2:$E$3144,MATCH(B2676,[1]Opioid_prescription_amounts!$C$2:$C$3144,0),2)</f>
        <v>N/A</v>
      </c>
      <c r="P2676" t="str">
        <f>INDEX([1]Opioid_prescription_amounts!$C$2:$E$3144,MATCH(B2676,[1]Opioid_prescription_amounts!$C$2:$C$3144,0),3)</f>
        <v>N/A</v>
      </c>
      <c r="Q2676" t="s">
        <v>2685</v>
      </c>
    </row>
    <row r="2677" spans="2:17" x14ac:dyDescent="0.25">
      <c r="B2677" t="str">
        <f t="shared" si="44"/>
        <v>Lubbock</v>
      </c>
      <c r="C2677" t="s">
        <v>2686</v>
      </c>
      <c r="D2677">
        <v>278831</v>
      </c>
      <c r="E2677">
        <v>278918</v>
      </c>
      <c r="F2677">
        <v>280304</v>
      </c>
      <c r="G2677">
        <v>283395</v>
      </c>
      <c r="H2677">
        <v>285972</v>
      </c>
      <c r="I2677">
        <v>289545</v>
      </c>
      <c r="J2677">
        <v>294488</v>
      </c>
      <c r="K2677">
        <v>298365</v>
      </c>
      <c r="L2677">
        <v>302129</v>
      </c>
      <c r="M2677">
        <v>304875</v>
      </c>
      <c r="N2677">
        <v>307412</v>
      </c>
      <c r="O2677">
        <f>INDEX([1]Opioid_prescription_amounts!$C$2:$E$3144,MATCH(B2677,[1]Opioid_prescription_amounts!$C$2:$C$3144,0),2)</f>
        <v>613.4</v>
      </c>
      <c r="P2677">
        <f>INDEX([1]Opioid_prescription_amounts!$C$2:$E$3144,MATCH(B2677,[1]Opioid_prescription_amounts!$C$2:$C$3144,0),3)</f>
        <v>583.6</v>
      </c>
      <c r="Q2677" t="s">
        <v>2686</v>
      </c>
    </row>
    <row r="2678" spans="2:17" x14ac:dyDescent="0.25">
      <c r="B2678" t="str">
        <f t="shared" si="44"/>
        <v>Lynn</v>
      </c>
      <c r="C2678" t="s">
        <v>2687</v>
      </c>
      <c r="D2678">
        <v>5915</v>
      </c>
      <c r="E2678">
        <v>5915</v>
      </c>
      <c r="F2678">
        <v>5914</v>
      </c>
      <c r="G2678">
        <v>5886</v>
      </c>
      <c r="H2678">
        <v>5796</v>
      </c>
      <c r="I2678">
        <v>5728</v>
      </c>
      <c r="J2678">
        <v>5799</v>
      </c>
      <c r="K2678">
        <v>5747</v>
      </c>
      <c r="L2678">
        <v>5775</v>
      </c>
      <c r="M2678">
        <v>5841</v>
      </c>
      <c r="N2678">
        <v>5877</v>
      </c>
      <c r="O2678" t="str">
        <f>INDEX([1]Opioid_prescription_amounts!$C$2:$E$3144,MATCH(B2678,[1]Opioid_prescription_amounts!$C$2:$C$3144,0),2)</f>
        <v>N/A</v>
      </c>
      <c r="P2678">
        <f>INDEX([1]Opioid_prescription_amounts!$C$2:$E$3144,MATCH(B2678,[1]Opioid_prescription_amounts!$C$2:$C$3144,0),3)</f>
        <v>5.7</v>
      </c>
      <c r="Q2678" t="s">
        <v>2687</v>
      </c>
    </row>
    <row r="2679" spans="2:17" x14ac:dyDescent="0.25">
      <c r="B2679" t="str">
        <f t="shared" si="44"/>
        <v>McCulloch</v>
      </c>
      <c r="C2679" t="s">
        <v>2688</v>
      </c>
      <c r="D2679">
        <v>8283</v>
      </c>
      <c r="E2679">
        <v>8284</v>
      </c>
      <c r="F2679">
        <v>8231</v>
      </c>
      <c r="G2679">
        <v>8254</v>
      </c>
      <c r="H2679">
        <v>8242</v>
      </c>
      <c r="I2679">
        <v>8245</v>
      </c>
      <c r="J2679">
        <v>8157</v>
      </c>
      <c r="K2679">
        <v>8259</v>
      </c>
      <c r="L2679">
        <v>8127</v>
      </c>
      <c r="M2679">
        <v>7960</v>
      </c>
      <c r="N2679">
        <v>7987</v>
      </c>
      <c r="O2679">
        <f>INDEX([1]Opioid_prescription_amounts!$C$2:$E$3144,MATCH(B2679,[1]Opioid_prescription_amounts!$C$2:$C$3144,0),2)</f>
        <v>405.2</v>
      </c>
      <c r="P2679">
        <f>INDEX([1]Opioid_prescription_amounts!$C$2:$E$3144,MATCH(B2679,[1]Opioid_prescription_amounts!$C$2:$C$3144,0),3)</f>
        <v>480.5</v>
      </c>
      <c r="Q2679" t="s">
        <v>2688</v>
      </c>
    </row>
    <row r="2680" spans="2:17" x14ac:dyDescent="0.25">
      <c r="B2680" t="str">
        <f t="shared" si="44"/>
        <v>McLennan</v>
      </c>
      <c r="C2680" t="s">
        <v>2689</v>
      </c>
      <c r="D2680">
        <v>234906</v>
      </c>
      <c r="E2680">
        <v>234899</v>
      </c>
      <c r="F2680">
        <v>235917</v>
      </c>
      <c r="G2680">
        <v>237850</v>
      </c>
      <c r="H2680">
        <v>239390</v>
      </c>
      <c r="I2680">
        <v>241477</v>
      </c>
      <c r="J2680">
        <v>243220</v>
      </c>
      <c r="K2680">
        <v>245523</v>
      </c>
      <c r="L2680">
        <v>247649</v>
      </c>
      <c r="M2680">
        <v>251147</v>
      </c>
      <c r="N2680">
        <v>254607</v>
      </c>
      <c r="O2680">
        <f>INDEX([1]Opioid_prescription_amounts!$C$2:$E$3144,MATCH(B2680,[1]Opioid_prescription_amounts!$C$2:$C$3144,0),2)</f>
        <v>599.6</v>
      </c>
      <c r="P2680">
        <f>INDEX([1]Opioid_prescription_amounts!$C$2:$E$3144,MATCH(B2680,[1]Opioid_prescription_amounts!$C$2:$C$3144,0),3)</f>
        <v>449.8</v>
      </c>
      <c r="Q2680" t="s">
        <v>2689</v>
      </c>
    </row>
    <row r="2681" spans="2:17" x14ac:dyDescent="0.25">
      <c r="B2681" t="str">
        <f t="shared" si="44"/>
        <v>McMullen</v>
      </c>
      <c r="C2681" t="s">
        <v>2690</v>
      </c>
      <c r="D2681">
        <v>707</v>
      </c>
      <c r="E2681">
        <v>707</v>
      </c>
      <c r="F2681">
        <v>711</v>
      </c>
      <c r="G2681">
        <v>697</v>
      </c>
      <c r="H2681">
        <v>731</v>
      </c>
      <c r="I2681">
        <v>761</v>
      </c>
      <c r="J2681">
        <v>800</v>
      </c>
      <c r="K2681">
        <v>835</v>
      </c>
      <c r="L2681">
        <v>820</v>
      </c>
      <c r="M2681">
        <v>785</v>
      </c>
      <c r="N2681">
        <v>749</v>
      </c>
      <c r="O2681" t="str">
        <f>INDEX([1]Opioid_prescription_amounts!$C$2:$E$3144,MATCH(B2681,[1]Opioid_prescription_amounts!$C$2:$C$3144,0),2)</f>
        <v>N/A</v>
      </c>
      <c r="P2681" t="str">
        <f>INDEX([1]Opioid_prescription_amounts!$C$2:$E$3144,MATCH(B2681,[1]Opioid_prescription_amounts!$C$2:$C$3144,0),3)</f>
        <v>N/A</v>
      </c>
      <c r="Q2681" t="s">
        <v>2690</v>
      </c>
    </row>
    <row r="2682" spans="2:17" x14ac:dyDescent="0.25">
      <c r="B2682" t="str">
        <f t="shared" si="44"/>
        <v>Madison</v>
      </c>
      <c r="C2682" t="s">
        <v>2691</v>
      </c>
      <c r="D2682">
        <v>13664</v>
      </c>
      <c r="E2682">
        <v>13667</v>
      </c>
      <c r="F2682">
        <v>13736</v>
      </c>
      <c r="G2682">
        <v>13749</v>
      </c>
      <c r="H2682">
        <v>13742</v>
      </c>
      <c r="I2682">
        <v>13819</v>
      </c>
      <c r="J2682">
        <v>13869</v>
      </c>
      <c r="K2682">
        <v>13970</v>
      </c>
      <c r="L2682">
        <v>14122</v>
      </c>
      <c r="M2682">
        <v>14255</v>
      </c>
      <c r="N2682">
        <v>14422</v>
      </c>
      <c r="O2682">
        <f>INDEX([1]Opioid_prescription_amounts!$C$2:$E$3144,MATCH(B2682,[1]Opioid_prescription_amounts!$C$2:$C$3144,0),2)</f>
        <v>985.4</v>
      </c>
      <c r="P2682">
        <f>INDEX([1]Opioid_prescription_amounts!$C$2:$E$3144,MATCH(B2682,[1]Opioid_prescription_amounts!$C$2:$C$3144,0),3)</f>
        <v>882.9</v>
      </c>
      <c r="Q2682" t="s">
        <v>2691</v>
      </c>
    </row>
    <row r="2683" spans="2:17" x14ac:dyDescent="0.25">
      <c r="B2683" t="str">
        <f t="shared" si="44"/>
        <v>Marion</v>
      </c>
      <c r="C2683" t="s">
        <v>2692</v>
      </c>
      <c r="D2683">
        <v>10546</v>
      </c>
      <c r="E2683">
        <v>10536</v>
      </c>
      <c r="F2683">
        <v>10488</v>
      </c>
      <c r="G2683">
        <v>10477</v>
      </c>
      <c r="H2683">
        <v>10377</v>
      </c>
      <c r="I2683">
        <v>10281</v>
      </c>
      <c r="J2683">
        <v>10153</v>
      </c>
      <c r="K2683">
        <v>10135</v>
      </c>
      <c r="L2683">
        <v>10124</v>
      </c>
      <c r="M2683">
        <v>10073</v>
      </c>
      <c r="N2683">
        <v>9928</v>
      </c>
      <c r="O2683">
        <f>INDEX([1]Opioid_prescription_amounts!$C$2:$E$3144,MATCH(B2683,[1]Opioid_prescription_amounts!$C$2:$C$3144,0),2)</f>
        <v>2050</v>
      </c>
      <c r="P2683">
        <f>INDEX([1]Opioid_prescription_amounts!$C$2:$E$3144,MATCH(B2683,[1]Opioid_prescription_amounts!$C$2:$C$3144,0),3)</f>
        <v>2111.9</v>
      </c>
      <c r="Q2683" t="s">
        <v>2692</v>
      </c>
    </row>
    <row r="2684" spans="2:17" x14ac:dyDescent="0.25">
      <c r="B2684" t="str">
        <f t="shared" si="44"/>
        <v>Martin</v>
      </c>
      <c r="C2684" t="s">
        <v>2693</v>
      </c>
      <c r="D2684">
        <v>4799</v>
      </c>
      <c r="E2684">
        <v>4799</v>
      </c>
      <c r="F2684">
        <v>4809</v>
      </c>
      <c r="G2684">
        <v>4885</v>
      </c>
      <c r="H2684">
        <v>4981</v>
      </c>
      <c r="I2684">
        <v>5272</v>
      </c>
      <c r="J2684">
        <v>5462</v>
      </c>
      <c r="K2684">
        <v>5653</v>
      </c>
      <c r="L2684">
        <v>5638</v>
      </c>
      <c r="M2684">
        <v>5562</v>
      </c>
      <c r="N2684">
        <v>5753</v>
      </c>
      <c r="O2684">
        <f>INDEX([1]Opioid_prescription_amounts!$C$2:$E$3144,MATCH(B2684,[1]Opioid_prescription_amounts!$C$2:$C$3144,0),2)</f>
        <v>1794</v>
      </c>
      <c r="P2684">
        <f>INDEX([1]Opioid_prescription_amounts!$C$2:$E$3144,MATCH(B2684,[1]Opioid_prescription_amounts!$C$2:$C$3144,0),3)</f>
        <v>813.6</v>
      </c>
      <c r="Q2684" t="s">
        <v>2693</v>
      </c>
    </row>
    <row r="2685" spans="2:17" x14ac:dyDescent="0.25">
      <c r="B2685" t="str">
        <f t="shared" si="44"/>
        <v>Mason</v>
      </c>
      <c r="C2685" t="s">
        <v>2694</v>
      </c>
      <c r="D2685">
        <v>4012</v>
      </c>
      <c r="E2685">
        <v>4013</v>
      </c>
      <c r="F2685">
        <v>4010</v>
      </c>
      <c r="G2685">
        <v>4033</v>
      </c>
      <c r="H2685">
        <v>4057</v>
      </c>
      <c r="I2685">
        <v>4121</v>
      </c>
      <c r="J2685">
        <v>4096</v>
      </c>
      <c r="K2685">
        <v>4058</v>
      </c>
      <c r="L2685">
        <v>4167</v>
      </c>
      <c r="M2685">
        <v>4203</v>
      </c>
      <c r="N2685">
        <v>4280</v>
      </c>
      <c r="O2685">
        <f>INDEX([1]Opioid_prescription_amounts!$C$2:$E$3144,MATCH(B2685,[1]Opioid_prescription_amounts!$C$2:$C$3144,0),2)</f>
        <v>611.1</v>
      </c>
      <c r="P2685">
        <f>INDEX([1]Opioid_prescription_amounts!$C$2:$E$3144,MATCH(B2685,[1]Opioid_prescription_amounts!$C$2:$C$3144,0),3)</f>
        <v>581.5</v>
      </c>
      <c r="Q2685" t="s">
        <v>2694</v>
      </c>
    </row>
    <row r="2686" spans="2:17" x14ac:dyDescent="0.25">
      <c r="B2686" t="str">
        <f t="shared" si="44"/>
        <v>Matagorda</v>
      </c>
      <c r="C2686" t="s">
        <v>2695</v>
      </c>
      <c r="D2686">
        <v>36702</v>
      </c>
      <c r="E2686">
        <v>36702</v>
      </c>
      <c r="F2686">
        <v>36708</v>
      </c>
      <c r="G2686">
        <v>36684</v>
      </c>
      <c r="H2686">
        <v>36553</v>
      </c>
      <c r="I2686">
        <v>36518</v>
      </c>
      <c r="J2686">
        <v>36501</v>
      </c>
      <c r="K2686">
        <v>36775</v>
      </c>
      <c r="L2686">
        <v>37076</v>
      </c>
      <c r="M2686">
        <v>36811</v>
      </c>
      <c r="N2686">
        <v>36552</v>
      </c>
      <c r="O2686">
        <f>INDEX([1]Opioid_prescription_amounts!$C$2:$E$3144,MATCH(B2686,[1]Opioid_prescription_amounts!$C$2:$C$3144,0),2)</f>
        <v>531.70000000000005</v>
      </c>
      <c r="P2686">
        <f>INDEX([1]Opioid_prescription_amounts!$C$2:$E$3144,MATCH(B2686,[1]Opioid_prescription_amounts!$C$2:$C$3144,0),3)</f>
        <v>449</v>
      </c>
      <c r="Q2686" t="s">
        <v>2695</v>
      </c>
    </row>
    <row r="2687" spans="2:17" x14ac:dyDescent="0.25">
      <c r="B2687" t="str">
        <f t="shared" si="44"/>
        <v>Maverick</v>
      </c>
      <c r="C2687" t="s">
        <v>2696</v>
      </c>
      <c r="D2687">
        <v>54258</v>
      </c>
      <c r="E2687">
        <v>54258</v>
      </c>
      <c r="F2687">
        <v>54448</v>
      </c>
      <c r="G2687">
        <v>55292</v>
      </c>
      <c r="H2687">
        <v>55808</v>
      </c>
      <c r="I2687">
        <v>56593</v>
      </c>
      <c r="J2687">
        <v>57197</v>
      </c>
      <c r="K2687">
        <v>57806</v>
      </c>
      <c r="L2687">
        <v>58134</v>
      </c>
      <c r="M2687">
        <v>58227</v>
      </c>
      <c r="N2687">
        <v>58485</v>
      </c>
      <c r="O2687">
        <f>INDEX([1]Opioid_prescription_amounts!$C$2:$E$3144,MATCH(B2687,[1]Opioid_prescription_amounts!$C$2:$C$3144,0),2)</f>
        <v>197</v>
      </c>
      <c r="P2687">
        <f>INDEX([1]Opioid_prescription_amounts!$C$2:$E$3144,MATCH(B2687,[1]Opioid_prescription_amounts!$C$2:$C$3144,0),3)</f>
        <v>132.9</v>
      </c>
      <c r="Q2687" t="s">
        <v>2696</v>
      </c>
    </row>
    <row r="2688" spans="2:17" x14ac:dyDescent="0.25">
      <c r="B2688" t="str">
        <f t="shared" si="44"/>
        <v>Medina</v>
      </c>
      <c r="C2688" t="s">
        <v>2697</v>
      </c>
      <c r="D2688">
        <v>46006</v>
      </c>
      <c r="E2688">
        <v>46006</v>
      </c>
      <c r="F2688">
        <v>46129</v>
      </c>
      <c r="G2688">
        <v>46511</v>
      </c>
      <c r="H2688">
        <v>46804</v>
      </c>
      <c r="I2688">
        <v>47247</v>
      </c>
      <c r="J2688">
        <v>47839</v>
      </c>
      <c r="K2688">
        <v>48419</v>
      </c>
      <c r="L2688">
        <v>49280</v>
      </c>
      <c r="M2688">
        <v>50210</v>
      </c>
      <c r="N2688">
        <v>50921</v>
      </c>
      <c r="O2688">
        <f>INDEX([1]Opioid_prescription_amounts!$C$2:$E$3144,MATCH(B2688,[1]Opioid_prescription_amounts!$C$2:$C$3144,0),2)</f>
        <v>622.6</v>
      </c>
      <c r="P2688">
        <f>INDEX([1]Opioid_prescription_amounts!$C$2:$E$3144,MATCH(B2688,[1]Opioid_prescription_amounts!$C$2:$C$3144,0),3)</f>
        <v>449.7</v>
      </c>
      <c r="Q2688" t="s">
        <v>2697</v>
      </c>
    </row>
    <row r="2689" spans="2:17" x14ac:dyDescent="0.25">
      <c r="B2689" t="str">
        <f t="shared" si="44"/>
        <v>Menard</v>
      </c>
      <c r="C2689" t="s">
        <v>2698</v>
      </c>
      <c r="D2689">
        <v>2242</v>
      </c>
      <c r="E2689">
        <v>2242</v>
      </c>
      <c r="F2689">
        <v>2230</v>
      </c>
      <c r="G2689">
        <v>2213</v>
      </c>
      <c r="H2689">
        <v>2204</v>
      </c>
      <c r="I2689">
        <v>2137</v>
      </c>
      <c r="J2689">
        <v>2128</v>
      </c>
      <c r="K2689">
        <v>2134</v>
      </c>
      <c r="L2689">
        <v>2093</v>
      </c>
      <c r="M2689">
        <v>2121</v>
      </c>
      <c r="N2689">
        <v>2139</v>
      </c>
      <c r="O2689" t="str">
        <f>INDEX([1]Opioid_prescription_amounts!$C$2:$E$3144,MATCH(B2689,[1]Opioid_prescription_amounts!$C$2:$C$3144,0),2)</f>
        <v>N/A</v>
      </c>
      <c r="P2689">
        <f>INDEX([1]Opioid_prescription_amounts!$C$2:$E$3144,MATCH(B2689,[1]Opioid_prescription_amounts!$C$2:$C$3144,0),3)</f>
        <v>13.1</v>
      </c>
      <c r="Q2689" t="s">
        <v>2698</v>
      </c>
    </row>
    <row r="2690" spans="2:17" x14ac:dyDescent="0.25">
      <c r="B2690" t="str">
        <f t="shared" si="44"/>
        <v>Midland</v>
      </c>
      <c r="C2690" t="s">
        <v>2699</v>
      </c>
      <c r="D2690">
        <v>136872</v>
      </c>
      <c r="E2690">
        <v>136872</v>
      </c>
      <c r="F2690">
        <v>136985</v>
      </c>
      <c r="G2690">
        <v>140227</v>
      </c>
      <c r="H2690">
        <v>147356</v>
      </c>
      <c r="I2690">
        <v>152395</v>
      </c>
      <c r="J2690">
        <v>156787</v>
      </c>
      <c r="K2690">
        <v>162359</v>
      </c>
      <c r="L2690">
        <v>163862</v>
      </c>
      <c r="M2690">
        <v>165386</v>
      </c>
      <c r="N2690">
        <v>172578</v>
      </c>
      <c r="O2690">
        <f>INDEX([1]Opioid_prescription_amounts!$C$2:$E$3144,MATCH(B2690,[1]Opioid_prescription_amounts!$C$2:$C$3144,0),2)</f>
        <v>805.9</v>
      </c>
      <c r="P2690">
        <f>INDEX([1]Opioid_prescription_amounts!$C$2:$E$3144,MATCH(B2690,[1]Opioid_prescription_amounts!$C$2:$C$3144,0),3)</f>
        <v>770.7</v>
      </c>
      <c r="Q2690" t="s">
        <v>2699</v>
      </c>
    </row>
    <row r="2691" spans="2:17" x14ac:dyDescent="0.25">
      <c r="B2691" t="str">
        <f t="shared" si="44"/>
        <v>Milam</v>
      </c>
      <c r="C2691" t="s">
        <v>2700</v>
      </c>
      <c r="D2691">
        <v>24757</v>
      </c>
      <c r="E2691">
        <v>24756</v>
      </c>
      <c r="F2691">
        <v>24679</v>
      </c>
      <c r="G2691">
        <v>24603</v>
      </c>
      <c r="H2691">
        <v>24111</v>
      </c>
      <c r="I2691">
        <v>24089</v>
      </c>
      <c r="J2691">
        <v>24145</v>
      </c>
      <c r="K2691">
        <v>24370</v>
      </c>
      <c r="L2691">
        <v>24691</v>
      </c>
      <c r="M2691">
        <v>24985</v>
      </c>
      <c r="N2691">
        <v>25131</v>
      </c>
      <c r="O2691">
        <f>INDEX([1]Opioid_prescription_amounts!$C$2:$E$3144,MATCH(B2691,[1]Opioid_prescription_amounts!$C$2:$C$3144,0),2)</f>
        <v>543.6</v>
      </c>
      <c r="P2691">
        <f>INDEX([1]Opioid_prescription_amounts!$C$2:$E$3144,MATCH(B2691,[1]Opioid_prescription_amounts!$C$2:$C$3144,0),3)</f>
        <v>479.2</v>
      </c>
      <c r="Q2691" t="s">
        <v>2700</v>
      </c>
    </row>
    <row r="2692" spans="2:17" x14ac:dyDescent="0.25">
      <c r="B2692" t="str">
        <f t="shared" ref="B2692:B2755" si="45">LEFT(C2692,(FIND("County",C2692)-2))</f>
        <v>Mills</v>
      </c>
      <c r="C2692" t="s">
        <v>2701</v>
      </c>
      <c r="D2692">
        <v>4936</v>
      </c>
      <c r="E2692">
        <v>4941</v>
      </c>
      <c r="F2692">
        <v>4968</v>
      </c>
      <c r="G2692">
        <v>4882</v>
      </c>
      <c r="H2692">
        <v>4830</v>
      </c>
      <c r="I2692">
        <v>4871</v>
      </c>
      <c r="J2692">
        <v>4871</v>
      </c>
      <c r="K2692">
        <v>4889</v>
      </c>
      <c r="L2692">
        <v>4890</v>
      </c>
      <c r="M2692">
        <v>4937</v>
      </c>
      <c r="N2692">
        <v>4921</v>
      </c>
      <c r="O2692">
        <f>INDEX([1]Opioid_prescription_amounts!$C$2:$E$3144,MATCH(B2692,[1]Opioid_prescription_amounts!$C$2:$C$3144,0),2)</f>
        <v>221.9</v>
      </c>
      <c r="P2692">
        <f>INDEX([1]Opioid_prescription_amounts!$C$2:$E$3144,MATCH(B2692,[1]Opioid_prescription_amounts!$C$2:$C$3144,0),3)</f>
        <v>363.3</v>
      </c>
      <c r="Q2692" t="s">
        <v>2701</v>
      </c>
    </row>
    <row r="2693" spans="2:17" x14ac:dyDescent="0.25">
      <c r="B2693" t="str">
        <f t="shared" si="45"/>
        <v>Mitchell</v>
      </c>
      <c r="C2693" t="s">
        <v>2702</v>
      </c>
      <c r="D2693">
        <v>9403</v>
      </c>
      <c r="E2693">
        <v>9403</v>
      </c>
      <c r="F2693">
        <v>9413</v>
      </c>
      <c r="G2693">
        <v>9395</v>
      </c>
      <c r="H2693">
        <v>9331</v>
      </c>
      <c r="I2693">
        <v>9002</v>
      </c>
      <c r="J2693">
        <v>9074</v>
      </c>
      <c r="K2693">
        <v>8864</v>
      </c>
      <c r="L2693">
        <v>8477</v>
      </c>
      <c r="M2693">
        <v>8232</v>
      </c>
      <c r="N2693">
        <v>8145</v>
      </c>
      <c r="O2693">
        <f>INDEX([1]Opioid_prescription_amounts!$C$2:$E$3144,MATCH(B2693,[1]Opioid_prescription_amounts!$C$2:$C$3144,0),2)</f>
        <v>566.5</v>
      </c>
      <c r="P2693">
        <f>INDEX([1]Opioid_prescription_amounts!$C$2:$E$3144,MATCH(B2693,[1]Opioid_prescription_amounts!$C$2:$C$3144,0),3)</f>
        <v>706.1</v>
      </c>
      <c r="Q2693" t="s">
        <v>2702</v>
      </c>
    </row>
    <row r="2694" spans="2:17" x14ac:dyDescent="0.25">
      <c r="B2694" t="str">
        <f t="shared" si="45"/>
        <v>Montague</v>
      </c>
      <c r="C2694" t="s">
        <v>2703</v>
      </c>
      <c r="D2694">
        <v>19719</v>
      </c>
      <c r="E2694">
        <v>19720</v>
      </c>
      <c r="F2694">
        <v>19716</v>
      </c>
      <c r="G2694">
        <v>19755</v>
      </c>
      <c r="H2694">
        <v>19476</v>
      </c>
      <c r="I2694">
        <v>19389</v>
      </c>
      <c r="J2694">
        <v>19368</v>
      </c>
      <c r="K2694">
        <v>19257</v>
      </c>
      <c r="L2694">
        <v>19396</v>
      </c>
      <c r="M2694">
        <v>19429</v>
      </c>
      <c r="N2694">
        <v>19596</v>
      </c>
      <c r="O2694">
        <f>INDEX([1]Opioid_prescription_amounts!$C$2:$E$3144,MATCH(B2694,[1]Opioid_prescription_amounts!$C$2:$C$3144,0),2)</f>
        <v>917.1</v>
      </c>
      <c r="P2694">
        <f>INDEX([1]Opioid_prescription_amounts!$C$2:$E$3144,MATCH(B2694,[1]Opioid_prescription_amounts!$C$2:$C$3144,0),3)</f>
        <v>641.70000000000005</v>
      </c>
      <c r="Q2694" t="s">
        <v>2703</v>
      </c>
    </row>
    <row r="2695" spans="2:17" x14ac:dyDescent="0.25">
      <c r="B2695" t="str">
        <f t="shared" si="45"/>
        <v>Montgomery</v>
      </c>
      <c r="C2695" t="s">
        <v>2704</v>
      </c>
      <c r="D2695">
        <v>455746</v>
      </c>
      <c r="E2695">
        <v>455750</v>
      </c>
      <c r="F2695">
        <v>459210</v>
      </c>
      <c r="G2695">
        <v>471396</v>
      </c>
      <c r="H2695">
        <v>484622</v>
      </c>
      <c r="I2695">
        <v>498518</v>
      </c>
      <c r="J2695">
        <v>517328</v>
      </c>
      <c r="K2695">
        <v>536124</v>
      </c>
      <c r="L2695">
        <v>555703</v>
      </c>
      <c r="M2695">
        <v>572146</v>
      </c>
      <c r="N2695">
        <v>590925</v>
      </c>
      <c r="O2695">
        <f>INDEX([1]Opioid_prescription_amounts!$C$2:$E$3144,MATCH(B2695,[1]Opioid_prescription_amounts!$C$2:$C$3144,0),2)</f>
        <v>669.6</v>
      </c>
      <c r="P2695">
        <f>INDEX([1]Opioid_prescription_amounts!$C$2:$E$3144,MATCH(B2695,[1]Opioid_prescription_amounts!$C$2:$C$3144,0),3)</f>
        <v>547.4</v>
      </c>
      <c r="Q2695" t="s">
        <v>2704</v>
      </c>
    </row>
    <row r="2696" spans="2:17" x14ac:dyDescent="0.25">
      <c r="B2696" t="str">
        <f t="shared" si="45"/>
        <v>Moore</v>
      </c>
      <c r="C2696" t="s">
        <v>2705</v>
      </c>
      <c r="D2696">
        <v>21904</v>
      </c>
      <c r="E2696">
        <v>21904</v>
      </c>
      <c r="F2696">
        <v>22007</v>
      </c>
      <c r="G2696">
        <v>22076</v>
      </c>
      <c r="H2696">
        <v>22438</v>
      </c>
      <c r="I2696">
        <v>22158</v>
      </c>
      <c r="J2696">
        <v>22006</v>
      </c>
      <c r="K2696">
        <v>21825</v>
      </c>
      <c r="L2696">
        <v>21810</v>
      </c>
      <c r="M2696">
        <v>21878</v>
      </c>
      <c r="N2696">
        <v>21485</v>
      </c>
      <c r="O2696">
        <f>INDEX([1]Opioid_prescription_amounts!$C$2:$E$3144,MATCH(B2696,[1]Opioid_prescription_amounts!$C$2:$C$3144,0),2)</f>
        <v>1085.4000000000001</v>
      </c>
      <c r="P2696">
        <f>INDEX([1]Opioid_prescription_amounts!$C$2:$E$3144,MATCH(B2696,[1]Opioid_prescription_amounts!$C$2:$C$3144,0),3)</f>
        <v>1413.4</v>
      </c>
      <c r="Q2696" t="s">
        <v>2705</v>
      </c>
    </row>
    <row r="2697" spans="2:17" x14ac:dyDescent="0.25">
      <c r="B2697" t="str">
        <f t="shared" si="45"/>
        <v>Morris</v>
      </c>
      <c r="C2697" t="s">
        <v>2706</v>
      </c>
      <c r="D2697">
        <v>12934</v>
      </c>
      <c r="E2697">
        <v>12934</v>
      </c>
      <c r="F2697">
        <v>12920</v>
      </c>
      <c r="G2697">
        <v>12770</v>
      </c>
      <c r="H2697">
        <v>12703</v>
      </c>
      <c r="I2697">
        <v>12681</v>
      </c>
      <c r="J2697">
        <v>12606</v>
      </c>
      <c r="K2697">
        <v>12369</v>
      </c>
      <c r="L2697">
        <v>12426</v>
      </c>
      <c r="M2697">
        <v>12381</v>
      </c>
      <c r="N2697">
        <v>12339</v>
      </c>
      <c r="O2697" t="str">
        <f>INDEX([1]Opioid_prescription_amounts!$C$2:$E$3144,MATCH(B2697,[1]Opioid_prescription_amounts!$C$2:$C$3144,0),2)</f>
        <v>N/A</v>
      </c>
      <c r="P2697">
        <f>INDEX([1]Opioid_prescription_amounts!$C$2:$E$3144,MATCH(B2697,[1]Opioid_prescription_amounts!$C$2:$C$3144,0),3)</f>
        <v>52</v>
      </c>
      <c r="Q2697" t="s">
        <v>2706</v>
      </c>
    </row>
    <row r="2698" spans="2:17" x14ac:dyDescent="0.25">
      <c r="B2698" t="str">
        <f t="shared" si="45"/>
        <v>Motley</v>
      </c>
      <c r="C2698" t="s">
        <v>2707</v>
      </c>
      <c r="D2698">
        <v>1210</v>
      </c>
      <c r="E2698">
        <v>1205</v>
      </c>
      <c r="F2698">
        <v>1205</v>
      </c>
      <c r="G2698">
        <v>1200</v>
      </c>
      <c r="H2698">
        <v>1197</v>
      </c>
      <c r="I2698">
        <v>1192</v>
      </c>
      <c r="J2698">
        <v>1149</v>
      </c>
      <c r="K2698">
        <v>1146</v>
      </c>
      <c r="L2698">
        <v>1169</v>
      </c>
      <c r="M2698">
        <v>1229</v>
      </c>
      <c r="N2698">
        <v>1234</v>
      </c>
      <c r="O2698" t="str">
        <f>INDEX([1]Opioid_prescription_amounts!$C$2:$E$3144,MATCH(B2698,[1]Opioid_prescription_amounts!$C$2:$C$3144,0),2)</f>
        <v>N/A</v>
      </c>
      <c r="P2698" t="str">
        <f>INDEX([1]Opioid_prescription_amounts!$C$2:$E$3144,MATCH(B2698,[1]Opioid_prescription_amounts!$C$2:$C$3144,0),3)</f>
        <v>N/A</v>
      </c>
      <c r="Q2698" t="s">
        <v>2707</v>
      </c>
    </row>
    <row r="2699" spans="2:17" x14ac:dyDescent="0.25">
      <c r="B2699" t="str">
        <f t="shared" si="45"/>
        <v>Nacogdoches</v>
      </c>
      <c r="C2699" t="s">
        <v>2708</v>
      </c>
      <c r="D2699">
        <v>64524</v>
      </c>
      <c r="E2699">
        <v>64524</v>
      </c>
      <c r="F2699">
        <v>64686</v>
      </c>
      <c r="G2699">
        <v>65653</v>
      </c>
      <c r="H2699">
        <v>65869</v>
      </c>
      <c r="I2699">
        <v>65198</v>
      </c>
      <c r="J2699">
        <v>65248</v>
      </c>
      <c r="K2699">
        <v>65538</v>
      </c>
      <c r="L2699">
        <v>65693</v>
      </c>
      <c r="M2699">
        <v>65599</v>
      </c>
      <c r="N2699">
        <v>65711</v>
      </c>
      <c r="O2699">
        <f>INDEX([1]Opioid_prescription_amounts!$C$2:$E$3144,MATCH(B2699,[1]Opioid_prescription_amounts!$C$2:$C$3144,0),2)</f>
        <v>725.4</v>
      </c>
      <c r="P2699">
        <f>INDEX([1]Opioid_prescription_amounts!$C$2:$E$3144,MATCH(B2699,[1]Opioid_prescription_amounts!$C$2:$C$3144,0),3)</f>
        <v>732.3</v>
      </c>
      <c r="Q2699" t="s">
        <v>2708</v>
      </c>
    </row>
    <row r="2700" spans="2:17" x14ac:dyDescent="0.25">
      <c r="B2700" t="str">
        <f t="shared" si="45"/>
        <v>Navarro</v>
      </c>
      <c r="C2700" t="s">
        <v>2709</v>
      </c>
      <c r="D2700">
        <v>47735</v>
      </c>
      <c r="E2700">
        <v>47840</v>
      </c>
      <c r="F2700">
        <v>47872</v>
      </c>
      <c r="G2700">
        <v>48077</v>
      </c>
      <c r="H2700">
        <v>48177</v>
      </c>
      <c r="I2700">
        <v>48060</v>
      </c>
      <c r="J2700">
        <v>47947</v>
      </c>
      <c r="K2700">
        <v>48209</v>
      </c>
      <c r="L2700">
        <v>48417</v>
      </c>
      <c r="M2700">
        <v>48779</v>
      </c>
      <c r="N2700">
        <v>49565</v>
      </c>
      <c r="O2700">
        <f>INDEX([1]Opioid_prescription_amounts!$C$2:$E$3144,MATCH(B2700,[1]Opioid_prescription_amounts!$C$2:$C$3144,0),2)</f>
        <v>642.5</v>
      </c>
      <c r="P2700">
        <f>INDEX([1]Opioid_prescription_amounts!$C$2:$E$3144,MATCH(B2700,[1]Opioid_prescription_amounts!$C$2:$C$3144,0),3)</f>
        <v>569.6</v>
      </c>
      <c r="Q2700" t="s">
        <v>2709</v>
      </c>
    </row>
    <row r="2701" spans="2:17" x14ac:dyDescent="0.25">
      <c r="B2701" t="str">
        <f t="shared" si="45"/>
        <v>Newton</v>
      </c>
      <c r="C2701" t="s">
        <v>2710</v>
      </c>
      <c r="D2701">
        <v>14445</v>
      </c>
      <c r="E2701">
        <v>14445</v>
      </c>
      <c r="F2701">
        <v>14448</v>
      </c>
      <c r="G2701">
        <v>14561</v>
      </c>
      <c r="H2701">
        <v>14433</v>
      </c>
      <c r="I2701">
        <v>14341</v>
      </c>
      <c r="J2701">
        <v>14292</v>
      </c>
      <c r="K2701">
        <v>14159</v>
      </c>
      <c r="L2701">
        <v>14159</v>
      </c>
      <c r="M2701">
        <v>13930</v>
      </c>
      <c r="N2701">
        <v>13746</v>
      </c>
      <c r="O2701" t="str">
        <f>INDEX([1]Opioid_prescription_amounts!$C$2:$E$3144,MATCH(B2701,[1]Opioid_prescription_amounts!$C$2:$C$3144,0),2)</f>
        <v>N/A</v>
      </c>
      <c r="P2701">
        <f>INDEX([1]Opioid_prescription_amounts!$C$2:$E$3144,MATCH(B2701,[1]Opioid_prescription_amounts!$C$2:$C$3144,0),3)</f>
        <v>14.2</v>
      </c>
      <c r="Q2701" t="s">
        <v>2710</v>
      </c>
    </row>
    <row r="2702" spans="2:17" x14ac:dyDescent="0.25">
      <c r="B2702" t="str">
        <f t="shared" si="45"/>
        <v>Nolan</v>
      </c>
      <c r="C2702" t="s">
        <v>2711</v>
      </c>
      <c r="D2702">
        <v>15216</v>
      </c>
      <c r="E2702">
        <v>15215</v>
      </c>
      <c r="F2702">
        <v>15247</v>
      </c>
      <c r="G2702">
        <v>15145</v>
      </c>
      <c r="H2702">
        <v>14937</v>
      </c>
      <c r="I2702">
        <v>15072</v>
      </c>
      <c r="J2702">
        <v>15128</v>
      </c>
      <c r="K2702">
        <v>15100</v>
      </c>
      <c r="L2702">
        <v>15015</v>
      </c>
      <c r="M2702">
        <v>14837</v>
      </c>
      <c r="N2702">
        <v>14751</v>
      </c>
      <c r="O2702">
        <f>INDEX([1]Opioid_prescription_amounts!$C$2:$E$3144,MATCH(B2702,[1]Opioid_prescription_amounts!$C$2:$C$3144,0),2)</f>
        <v>1103.0999999999999</v>
      </c>
      <c r="P2702">
        <f>INDEX([1]Opioid_prescription_amounts!$C$2:$E$3144,MATCH(B2702,[1]Opioid_prescription_amounts!$C$2:$C$3144,0),3)</f>
        <v>982</v>
      </c>
      <c r="Q2702" t="s">
        <v>2711</v>
      </c>
    </row>
    <row r="2703" spans="2:17" x14ac:dyDescent="0.25">
      <c r="B2703" t="str">
        <f t="shared" si="45"/>
        <v>Nueces</v>
      </c>
      <c r="C2703" t="s">
        <v>2712</v>
      </c>
      <c r="D2703">
        <v>340223</v>
      </c>
      <c r="E2703">
        <v>340223</v>
      </c>
      <c r="F2703">
        <v>340253</v>
      </c>
      <c r="G2703">
        <v>343252</v>
      </c>
      <c r="H2703">
        <v>347959</v>
      </c>
      <c r="I2703">
        <v>352996</v>
      </c>
      <c r="J2703">
        <v>356747</v>
      </c>
      <c r="K2703">
        <v>360616</v>
      </c>
      <c r="L2703">
        <v>361786</v>
      </c>
      <c r="M2703">
        <v>361014</v>
      </c>
      <c r="N2703">
        <v>362265</v>
      </c>
      <c r="O2703">
        <f>INDEX([1]Opioid_prescription_amounts!$C$2:$E$3144,MATCH(B2703,[1]Opioid_prescription_amounts!$C$2:$C$3144,0),2)</f>
        <v>761.5</v>
      </c>
      <c r="P2703">
        <f>INDEX([1]Opioid_prescription_amounts!$C$2:$E$3144,MATCH(B2703,[1]Opioid_prescription_amounts!$C$2:$C$3144,0),3)</f>
        <v>613.5</v>
      </c>
      <c r="Q2703" t="s">
        <v>2712</v>
      </c>
    </row>
    <row r="2704" spans="2:17" x14ac:dyDescent="0.25">
      <c r="B2704" t="str">
        <f t="shared" si="45"/>
        <v>Ochiltree</v>
      </c>
      <c r="C2704" t="s">
        <v>2713</v>
      </c>
      <c r="D2704">
        <v>10223</v>
      </c>
      <c r="E2704">
        <v>10223</v>
      </c>
      <c r="F2704">
        <v>10170</v>
      </c>
      <c r="G2704">
        <v>10443</v>
      </c>
      <c r="H2704">
        <v>10616</v>
      </c>
      <c r="I2704">
        <v>10711</v>
      </c>
      <c r="J2704">
        <v>10727</v>
      </c>
      <c r="K2704">
        <v>10717</v>
      </c>
      <c r="L2704">
        <v>10290</v>
      </c>
      <c r="M2704">
        <v>10060</v>
      </c>
      <c r="N2704">
        <v>9947</v>
      </c>
      <c r="O2704">
        <f>INDEX([1]Opioid_prescription_amounts!$C$2:$E$3144,MATCH(B2704,[1]Opioid_prescription_amounts!$C$2:$C$3144,0),2)</f>
        <v>375.9</v>
      </c>
      <c r="P2704">
        <f>INDEX([1]Opioid_prescription_amounts!$C$2:$E$3144,MATCH(B2704,[1]Opioid_prescription_amounts!$C$2:$C$3144,0),3)</f>
        <v>185.3</v>
      </c>
      <c r="Q2704" t="s">
        <v>2713</v>
      </c>
    </row>
    <row r="2705" spans="2:17" x14ac:dyDescent="0.25">
      <c r="B2705" t="str">
        <f t="shared" si="45"/>
        <v>Oldham</v>
      </c>
      <c r="C2705" t="s">
        <v>2714</v>
      </c>
      <c r="D2705">
        <v>2052</v>
      </c>
      <c r="E2705">
        <v>2052</v>
      </c>
      <c r="F2705">
        <v>2050</v>
      </c>
      <c r="G2705">
        <v>2071</v>
      </c>
      <c r="H2705">
        <v>2046</v>
      </c>
      <c r="I2705">
        <v>2088</v>
      </c>
      <c r="J2705">
        <v>2069</v>
      </c>
      <c r="K2705">
        <v>2064</v>
      </c>
      <c r="L2705">
        <v>2074</v>
      </c>
      <c r="M2705">
        <v>2113</v>
      </c>
      <c r="N2705">
        <v>2131</v>
      </c>
      <c r="O2705">
        <f>INDEX([1]Opioid_prescription_amounts!$C$2:$E$3144,MATCH(B2705,[1]Opioid_prescription_amounts!$C$2:$C$3144,0),2)</f>
        <v>629.1</v>
      </c>
      <c r="P2705">
        <f>INDEX([1]Opioid_prescription_amounts!$C$2:$E$3144,MATCH(B2705,[1]Opioid_prescription_amounts!$C$2:$C$3144,0),3)</f>
        <v>518.9</v>
      </c>
      <c r="Q2705" t="s">
        <v>2714</v>
      </c>
    </row>
    <row r="2706" spans="2:17" x14ac:dyDescent="0.25">
      <c r="B2706" t="str">
        <f t="shared" si="45"/>
        <v>Orange</v>
      </c>
      <c r="C2706" t="s">
        <v>2715</v>
      </c>
      <c r="D2706">
        <v>81837</v>
      </c>
      <c r="E2706">
        <v>81837</v>
      </c>
      <c r="F2706">
        <v>82013</v>
      </c>
      <c r="G2706">
        <v>82331</v>
      </c>
      <c r="H2706">
        <v>82881</v>
      </c>
      <c r="I2706">
        <v>82811</v>
      </c>
      <c r="J2706">
        <v>83249</v>
      </c>
      <c r="K2706">
        <v>83946</v>
      </c>
      <c r="L2706">
        <v>84533</v>
      </c>
      <c r="M2706">
        <v>84936</v>
      </c>
      <c r="N2706">
        <v>83572</v>
      </c>
      <c r="O2706">
        <f>INDEX([1]Opioid_prescription_amounts!$C$2:$E$3144,MATCH(B2706,[1]Opioid_prescription_amounts!$C$2:$C$3144,0),2)</f>
        <v>525.4</v>
      </c>
      <c r="P2706">
        <f>INDEX([1]Opioid_prescription_amounts!$C$2:$E$3144,MATCH(B2706,[1]Opioid_prescription_amounts!$C$2:$C$3144,0),3)</f>
        <v>418.6</v>
      </c>
      <c r="Q2706" t="s">
        <v>2715</v>
      </c>
    </row>
    <row r="2707" spans="2:17" x14ac:dyDescent="0.25">
      <c r="B2707" t="str">
        <f t="shared" si="45"/>
        <v>Palo Pinto</v>
      </c>
      <c r="C2707" t="s">
        <v>2716</v>
      </c>
      <c r="D2707">
        <v>28111</v>
      </c>
      <c r="E2707">
        <v>28122</v>
      </c>
      <c r="F2707">
        <v>28084</v>
      </c>
      <c r="G2707">
        <v>28051</v>
      </c>
      <c r="H2707">
        <v>27859</v>
      </c>
      <c r="I2707">
        <v>27876</v>
      </c>
      <c r="J2707">
        <v>28034</v>
      </c>
      <c r="K2707">
        <v>27966</v>
      </c>
      <c r="L2707">
        <v>28136</v>
      </c>
      <c r="M2707">
        <v>28575</v>
      </c>
      <c r="N2707">
        <v>28875</v>
      </c>
      <c r="O2707">
        <f>INDEX([1]Opioid_prescription_amounts!$C$2:$E$3144,MATCH(B2707,[1]Opioid_prescription_amounts!$C$2:$C$3144,0),2)</f>
        <v>977.9</v>
      </c>
      <c r="P2707">
        <f>INDEX([1]Opioid_prescription_amounts!$C$2:$E$3144,MATCH(B2707,[1]Opioid_prescription_amounts!$C$2:$C$3144,0),3)</f>
        <v>862.5</v>
      </c>
      <c r="Q2707" t="s">
        <v>2716</v>
      </c>
    </row>
    <row r="2708" spans="2:17" x14ac:dyDescent="0.25">
      <c r="B2708" t="str">
        <f t="shared" si="45"/>
        <v>Panola</v>
      </c>
      <c r="C2708" t="s">
        <v>2717</v>
      </c>
      <c r="D2708">
        <v>23796</v>
      </c>
      <c r="E2708">
        <v>23796</v>
      </c>
      <c r="F2708">
        <v>23772</v>
      </c>
      <c r="G2708">
        <v>24008</v>
      </c>
      <c r="H2708">
        <v>23998</v>
      </c>
      <c r="I2708">
        <v>23793</v>
      </c>
      <c r="J2708">
        <v>23749</v>
      </c>
      <c r="K2708">
        <v>23665</v>
      </c>
      <c r="L2708">
        <v>23420</v>
      </c>
      <c r="M2708">
        <v>23219</v>
      </c>
      <c r="N2708">
        <v>23148</v>
      </c>
      <c r="O2708">
        <f>INDEX([1]Opioid_prescription_amounts!$C$2:$E$3144,MATCH(B2708,[1]Opioid_prescription_amounts!$C$2:$C$3144,0),2)</f>
        <v>782.4</v>
      </c>
      <c r="P2708">
        <f>INDEX([1]Opioid_prescription_amounts!$C$2:$E$3144,MATCH(B2708,[1]Opioid_prescription_amounts!$C$2:$C$3144,0),3)</f>
        <v>537.79999999999995</v>
      </c>
      <c r="Q2708" t="s">
        <v>2717</v>
      </c>
    </row>
    <row r="2709" spans="2:17" x14ac:dyDescent="0.25">
      <c r="B2709" t="str">
        <f t="shared" si="45"/>
        <v>Parker</v>
      </c>
      <c r="C2709" t="s">
        <v>2718</v>
      </c>
      <c r="D2709">
        <v>116927</v>
      </c>
      <c r="E2709">
        <v>116957</v>
      </c>
      <c r="F2709">
        <v>117325</v>
      </c>
      <c r="G2709">
        <v>118318</v>
      </c>
      <c r="H2709">
        <v>119483</v>
      </c>
      <c r="I2709">
        <v>119796</v>
      </c>
      <c r="J2709">
        <v>122165</v>
      </c>
      <c r="K2709">
        <v>125696</v>
      </c>
      <c r="L2709">
        <v>129074</v>
      </c>
      <c r="M2709">
        <v>133704</v>
      </c>
      <c r="N2709">
        <v>138371</v>
      </c>
      <c r="O2709">
        <f>INDEX([1]Opioid_prescription_amounts!$C$2:$E$3144,MATCH(B2709,[1]Opioid_prescription_amounts!$C$2:$C$3144,0),2)</f>
        <v>534.4</v>
      </c>
      <c r="P2709">
        <f>INDEX([1]Opioid_prescription_amounts!$C$2:$E$3144,MATCH(B2709,[1]Opioid_prescription_amounts!$C$2:$C$3144,0),3)</f>
        <v>605.6</v>
      </c>
      <c r="Q2709" t="s">
        <v>2718</v>
      </c>
    </row>
    <row r="2710" spans="2:17" x14ac:dyDescent="0.25">
      <c r="B2710" t="str">
        <f t="shared" si="45"/>
        <v>Parmer</v>
      </c>
      <c r="C2710" t="s">
        <v>2719</v>
      </c>
      <c r="D2710">
        <v>10269</v>
      </c>
      <c r="E2710">
        <v>10269</v>
      </c>
      <c r="F2710">
        <v>10264</v>
      </c>
      <c r="G2710">
        <v>10278</v>
      </c>
      <c r="H2710">
        <v>10189</v>
      </c>
      <c r="I2710">
        <v>9994</v>
      </c>
      <c r="J2710">
        <v>9962</v>
      </c>
      <c r="K2710">
        <v>9823</v>
      </c>
      <c r="L2710">
        <v>9815</v>
      </c>
      <c r="M2710">
        <v>9796</v>
      </c>
      <c r="N2710">
        <v>9864</v>
      </c>
      <c r="O2710" t="str">
        <f>INDEX([1]Opioid_prescription_amounts!$C$2:$E$3144,MATCH(B2710,[1]Opioid_prescription_amounts!$C$2:$C$3144,0),2)</f>
        <v>N/A</v>
      </c>
      <c r="P2710">
        <f>INDEX([1]Opioid_prescription_amounts!$C$2:$E$3144,MATCH(B2710,[1]Opioid_prescription_amounts!$C$2:$C$3144,0),3)</f>
        <v>18.399999999999999</v>
      </c>
      <c r="Q2710" t="s">
        <v>2719</v>
      </c>
    </row>
    <row r="2711" spans="2:17" x14ac:dyDescent="0.25">
      <c r="B2711" t="str">
        <f t="shared" si="45"/>
        <v>Pecos</v>
      </c>
      <c r="C2711" t="s">
        <v>2720</v>
      </c>
      <c r="D2711">
        <v>15507</v>
      </c>
      <c r="E2711">
        <v>15507</v>
      </c>
      <c r="F2711">
        <v>15521</v>
      </c>
      <c r="G2711">
        <v>15641</v>
      </c>
      <c r="H2711">
        <v>15571</v>
      </c>
      <c r="I2711">
        <v>15665</v>
      </c>
      <c r="J2711">
        <v>15836</v>
      </c>
      <c r="K2711">
        <v>16012</v>
      </c>
      <c r="L2711">
        <v>15848</v>
      </c>
      <c r="M2711">
        <v>15618</v>
      </c>
      <c r="N2711">
        <v>15673</v>
      </c>
      <c r="O2711">
        <f>INDEX([1]Opioid_prescription_amounts!$C$2:$E$3144,MATCH(B2711,[1]Opioid_prescription_amounts!$C$2:$C$3144,0),2)</f>
        <v>403.2</v>
      </c>
      <c r="P2711">
        <f>INDEX([1]Opioid_prescription_amounts!$C$2:$E$3144,MATCH(B2711,[1]Opioid_prescription_amounts!$C$2:$C$3144,0),3)</f>
        <v>253.2</v>
      </c>
      <c r="Q2711" t="s">
        <v>2720</v>
      </c>
    </row>
    <row r="2712" spans="2:17" x14ac:dyDescent="0.25">
      <c r="B2712" t="str">
        <f t="shared" si="45"/>
        <v>Polk</v>
      </c>
      <c r="C2712" t="s">
        <v>2721</v>
      </c>
      <c r="D2712">
        <v>45413</v>
      </c>
      <c r="E2712">
        <v>45415</v>
      </c>
      <c r="F2712">
        <v>45447</v>
      </c>
      <c r="G2712">
        <v>45578</v>
      </c>
      <c r="H2712">
        <v>45520</v>
      </c>
      <c r="I2712">
        <v>45539</v>
      </c>
      <c r="J2712">
        <v>45830</v>
      </c>
      <c r="K2712">
        <v>46632</v>
      </c>
      <c r="L2712">
        <v>47678</v>
      </c>
      <c r="M2712">
        <v>49016</v>
      </c>
      <c r="N2712">
        <v>50031</v>
      </c>
      <c r="O2712">
        <f>INDEX([1]Opioid_prescription_amounts!$C$2:$E$3144,MATCH(B2712,[1]Opioid_prescription_amounts!$C$2:$C$3144,0),2)</f>
        <v>1003.6</v>
      </c>
      <c r="P2712">
        <f>INDEX([1]Opioid_prescription_amounts!$C$2:$E$3144,MATCH(B2712,[1]Opioid_prescription_amounts!$C$2:$C$3144,0),3)</f>
        <v>1177.4000000000001</v>
      </c>
      <c r="Q2712" t="s">
        <v>2721</v>
      </c>
    </row>
    <row r="2713" spans="2:17" x14ac:dyDescent="0.25">
      <c r="B2713" t="str">
        <f t="shared" si="45"/>
        <v>Potter</v>
      </c>
      <c r="C2713" t="s">
        <v>2722</v>
      </c>
      <c r="D2713">
        <v>121073</v>
      </c>
      <c r="E2713">
        <v>121078</v>
      </c>
      <c r="F2713">
        <v>121380</v>
      </c>
      <c r="G2713">
        <v>122311</v>
      </c>
      <c r="H2713">
        <v>122759</v>
      </c>
      <c r="I2713">
        <v>122168</v>
      </c>
      <c r="J2713">
        <v>122119</v>
      </c>
      <c r="K2713">
        <v>121385</v>
      </c>
      <c r="L2713">
        <v>120824</v>
      </c>
      <c r="M2713">
        <v>120518</v>
      </c>
      <c r="N2713">
        <v>119648</v>
      </c>
      <c r="O2713">
        <f>INDEX([1]Opioid_prescription_amounts!$C$2:$E$3144,MATCH(B2713,[1]Opioid_prescription_amounts!$C$2:$C$3144,0),2)</f>
        <v>794</v>
      </c>
      <c r="P2713">
        <f>INDEX([1]Opioid_prescription_amounts!$C$2:$E$3144,MATCH(B2713,[1]Opioid_prescription_amounts!$C$2:$C$3144,0),3)</f>
        <v>597.5</v>
      </c>
      <c r="Q2713" t="s">
        <v>2722</v>
      </c>
    </row>
    <row r="2714" spans="2:17" x14ac:dyDescent="0.25">
      <c r="B2714" t="str">
        <f t="shared" si="45"/>
        <v>Presidio</v>
      </c>
      <c r="C2714" t="s">
        <v>2723</v>
      </c>
      <c r="D2714">
        <v>7818</v>
      </c>
      <c r="E2714">
        <v>7817</v>
      </c>
      <c r="F2714">
        <v>7876</v>
      </c>
      <c r="G2714">
        <v>7762</v>
      </c>
      <c r="H2714">
        <v>7633</v>
      </c>
      <c r="I2714">
        <v>7404</v>
      </c>
      <c r="J2714">
        <v>7216</v>
      </c>
      <c r="K2714">
        <v>7089</v>
      </c>
      <c r="L2714">
        <v>7208</v>
      </c>
      <c r="M2714">
        <v>7155</v>
      </c>
      <c r="N2714">
        <v>6948</v>
      </c>
      <c r="O2714" t="str">
        <f>INDEX([1]Opioid_prescription_amounts!$C$2:$E$3144,MATCH(B2714,[1]Opioid_prescription_amounts!$C$2:$C$3144,0),2)</f>
        <v>N/A</v>
      </c>
      <c r="P2714" t="str">
        <f>INDEX([1]Opioid_prescription_amounts!$C$2:$E$3144,MATCH(B2714,[1]Opioid_prescription_amounts!$C$2:$C$3144,0),3)</f>
        <v>N/A</v>
      </c>
      <c r="Q2714" t="s">
        <v>2723</v>
      </c>
    </row>
    <row r="2715" spans="2:17" x14ac:dyDescent="0.25">
      <c r="B2715" t="str">
        <f t="shared" si="45"/>
        <v>Rains</v>
      </c>
      <c r="C2715" t="s">
        <v>2724</v>
      </c>
      <c r="D2715">
        <v>10914</v>
      </c>
      <c r="E2715">
        <v>10916</v>
      </c>
      <c r="F2715">
        <v>10913</v>
      </c>
      <c r="G2715">
        <v>11002</v>
      </c>
      <c r="H2715">
        <v>10939</v>
      </c>
      <c r="I2715">
        <v>11032</v>
      </c>
      <c r="J2715">
        <v>11012</v>
      </c>
      <c r="K2715">
        <v>11136</v>
      </c>
      <c r="L2715">
        <v>11306</v>
      </c>
      <c r="M2715">
        <v>11751</v>
      </c>
      <c r="N2715">
        <v>12159</v>
      </c>
      <c r="O2715" t="str">
        <f>INDEX([1]Opioid_prescription_amounts!$C$2:$E$3144,MATCH(B2715,[1]Opioid_prescription_amounts!$C$2:$C$3144,0),2)</f>
        <v>N/A</v>
      </c>
      <c r="P2715">
        <f>INDEX([1]Opioid_prescription_amounts!$C$2:$E$3144,MATCH(B2715,[1]Opioid_prescription_amounts!$C$2:$C$3144,0),3)</f>
        <v>647.6</v>
      </c>
      <c r="Q2715" t="s">
        <v>2724</v>
      </c>
    </row>
    <row r="2716" spans="2:17" x14ac:dyDescent="0.25">
      <c r="B2716" t="str">
        <f t="shared" si="45"/>
        <v>Randall</v>
      </c>
      <c r="C2716" t="s">
        <v>2725</v>
      </c>
      <c r="D2716">
        <v>120725</v>
      </c>
      <c r="E2716">
        <v>120720</v>
      </c>
      <c r="F2716">
        <v>121182</v>
      </c>
      <c r="G2716">
        <v>123416</v>
      </c>
      <c r="H2716">
        <v>124973</v>
      </c>
      <c r="I2716">
        <v>126755</v>
      </c>
      <c r="J2716">
        <v>128736</v>
      </c>
      <c r="K2716">
        <v>130443</v>
      </c>
      <c r="L2716">
        <v>132491</v>
      </c>
      <c r="M2716">
        <v>134433</v>
      </c>
      <c r="N2716">
        <v>136271</v>
      </c>
      <c r="O2716">
        <f>INDEX([1]Opioid_prescription_amounts!$C$2:$E$3144,MATCH(B2716,[1]Opioid_prescription_amounts!$C$2:$C$3144,0),2)</f>
        <v>727.4</v>
      </c>
      <c r="P2716">
        <f>INDEX([1]Opioid_prescription_amounts!$C$2:$E$3144,MATCH(B2716,[1]Opioid_prescription_amounts!$C$2:$C$3144,0),3)</f>
        <v>617.29999999999995</v>
      </c>
      <c r="Q2716" t="s">
        <v>2725</v>
      </c>
    </row>
    <row r="2717" spans="2:17" x14ac:dyDescent="0.25">
      <c r="B2717" t="str">
        <f t="shared" si="45"/>
        <v>Reagan</v>
      </c>
      <c r="C2717" t="s">
        <v>2726</v>
      </c>
      <c r="D2717">
        <v>3367</v>
      </c>
      <c r="E2717">
        <v>3367</v>
      </c>
      <c r="F2717">
        <v>3353</v>
      </c>
      <c r="G2717">
        <v>3394</v>
      </c>
      <c r="H2717">
        <v>3480</v>
      </c>
      <c r="I2717">
        <v>3634</v>
      </c>
      <c r="J2717">
        <v>3788</v>
      </c>
      <c r="K2717">
        <v>3811</v>
      </c>
      <c r="L2717">
        <v>3722</v>
      </c>
      <c r="M2717">
        <v>3700</v>
      </c>
      <c r="N2717">
        <v>3741</v>
      </c>
      <c r="O2717" t="str">
        <f>INDEX([1]Opioid_prescription_amounts!$C$2:$E$3144,MATCH(B2717,[1]Opioid_prescription_amounts!$C$2:$C$3144,0),2)</f>
        <v>N/A</v>
      </c>
      <c r="P2717">
        <f>INDEX([1]Opioid_prescription_amounts!$C$2:$E$3144,MATCH(B2717,[1]Opioid_prescription_amounts!$C$2:$C$3144,0),3)</f>
        <v>1.7</v>
      </c>
      <c r="Q2717" t="s">
        <v>2726</v>
      </c>
    </row>
    <row r="2718" spans="2:17" x14ac:dyDescent="0.25">
      <c r="B2718" t="str">
        <f t="shared" si="45"/>
        <v>Real</v>
      </c>
      <c r="C2718" t="s">
        <v>2727</v>
      </c>
      <c r="D2718">
        <v>3309</v>
      </c>
      <c r="E2718">
        <v>3309</v>
      </c>
      <c r="F2718">
        <v>3322</v>
      </c>
      <c r="G2718">
        <v>3431</v>
      </c>
      <c r="H2718">
        <v>3353</v>
      </c>
      <c r="I2718">
        <v>3319</v>
      </c>
      <c r="J2718">
        <v>3348</v>
      </c>
      <c r="K2718">
        <v>3297</v>
      </c>
      <c r="L2718">
        <v>3397</v>
      </c>
      <c r="M2718">
        <v>3427</v>
      </c>
      <c r="N2718">
        <v>3478</v>
      </c>
      <c r="O2718" t="str">
        <f>INDEX([1]Opioid_prescription_amounts!$C$2:$E$3144,MATCH(B2718,[1]Opioid_prescription_amounts!$C$2:$C$3144,0),2)</f>
        <v>N/A</v>
      </c>
      <c r="P2718" t="str">
        <f>INDEX([1]Opioid_prescription_amounts!$C$2:$E$3144,MATCH(B2718,[1]Opioid_prescription_amounts!$C$2:$C$3144,0),3)</f>
        <v>N/A</v>
      </c>
      <c r="Q2718" t="s">
        <v>2727</v>
      </c>
    </row>
    <row r="2719" spans="2:17" x14ac:dyDescent="0.25">
      <c r="B2719" t="str">
        <f t="shared" si="45"/>
        <v>Red River</v>
      </c>
      <c r="C2719" t="s">
        <v>2728</v>
      </c>
      <c r="D2719">
        <v>12860</v>
      </c>
      <c r="E2719">
        <v>12864</v>
      </c>
      <c r="F2719">
        <v>12877</v>
      </c>
      <c r="G2719">
        <v>12685</v>
      </c>
      <c r="H2719">
        <v>12729</v>
      </c>
      <c r="I2719">
        <v>12496</v>
      </c>
      <c r="J2719">
        <v>12452</v>
      </c>
      <c r="K2719">
        <v>12355</v>
      </c>
      <c r="L2719">
        <v>12190</v>
      </c>
      <c r="M2719">
        <v>12203</v>
      </c>
      <c r="N2719">
        <v>12175</v>
      </c>
      <c r="O2719" t="str">
        <f>INDEX([1]Opioid_prescription_amounts!$C$2:$E$3144,MATCH(B2719,[1]Opioid_prescription_amounts!$C$2:$C$3144,0),2)</f>
        <v>N/A</v>
      </c>
      <c r="P2719">
        <f>INDEX([1]Opioid_prescription_amounts!$C$2:$E$3144,MATCH(B2719,[1]Opioid_prescription_amounts!$C$2:$C$3144,0),3)</f>
        <v>250.5</v>
      </c>
      <c r="Q2719" t="s">
        <v>2728</v>
      </c>
    </row>
    <row r="2720" spans="2:17" x14ac:dyDescent="0.25">
      <c r="B2720" t="str">
        <f t="shared" si="45"/>
        <v>Reeves</v>
      </c>
      <c r="C2720" t="s">
        <v>2729</v>
      </c>
      <c r="D2720">
        <v>13783</v>
      </c>
      <c r="E2720">
        <v>13783</v>
      </c>
      <c r="F2720">
        <v>13836</v>
      </c>
      <c r="G2720">
        <v>13812</v>
      </c>
      <c r="H2720">
        <v>13987</v>
      </c>
      <c r="I2720">
        <v>14218</v>
      </c>
      <c r="J2720">
        <v>14557</v>
      </c>
      <c r="K2720">
        <v>14955</v>
      </c>
      <c r="L2720">
        <v>15122</v>
      </c>
      <c r="M2720">
        <v>15295</v>
      </c>
      <c r="N2720">
        <v>15695</v>
      </c>
      <c r="O2720">
        <f>INDEX([1]Opioid_prescription_amounts!$C$2:$E$3144,MATCH(B2720,[1]Opioid_prescription_amounts!$C$2:$C$3144,0),2)</f>
        <v>534.79999999999995</v>
      </c>
      <c r="P2720">
        <f>INDEX([1]Opioid_prescription_amounts!$C$2:$E$3144,MATCH(B2720,[1]Opioid_prescription_amounts!$C$2:$C$3144,0),3)</f>
        <v>503.4</v>
      </c>
      <c r="Q2720" t="s">
        <v>2729</v>
      </c>
    </row>
    <row r="2721" spans="2:17" x14ac:dyDescent="0.25">
      <c r="B2721" t="str">
        <f t="shared" si="45"/>
        <v>Refugio</v>
      </c>
      <c r="C2721" t="s">
        <v>2730</v>
      </c>
      <c r="D2721">
        <v>7383</v>
      </c>
      <c r="E2721">
        <v>7383</v>
      </c>
      <c r="F2721">
        <v>7375</v>
      </c>
      <c r="G2721">
        <v>7320</v>
      </c>
      <c r="H2721">
        <v>7255</v>
      </c>
      <c r="I2721">
        <v>7277</v>
      </c>
      <c r="J2721">
        <v>7357</v>
      </c>
      <c r="K2721">
        <v>7324</v>
      </c>
      <c r="L2721">
        <v>7269</v>
      </c>
      <c r="M2721">
        <v>7199</v>
      </c>
      <c r="N2721">
        <v>7032</v>
      </c>
      <c r="O2721" t="str">
        <f>INDEX([1]Opioid_prescription_amounts!$C$2:$E$3144,MATCH(B2721,[1]Opioid_prescription_amounts!$C$2:$C$3144,0),2)</f>
        <v>N/A</v>
      </c>
      <c r="P2721">
        <f>INDEX([1]Opioid_prescription_amounts!$C$2:$E$3144,MATCH(B2721,[1]Opioid_prescription_amounts!$C$2:$C$3144,0),3)</f>
        <v>14.4</v>
      </c>
      <c r="Q2721" t="s">
        <v>2730</v>
      </c>
    </row>
    <row r="2722" spans="2:17" x14ac:dyDescent="0.25">
      <c r="B2722" t="str">
        <f t="shared" si="45"/>
        <v>Roberts</v>
      </c>
      <c r="C2722" t="s">
        <v>2731</v>
      </c>
      <c r="D2722">
        <v>929</v>
      </c>
      <c r="E2722">
        <v>929</v>
      </c>
      <c r="F2722">
        <v>924</v>
      </c>
      <c r="G2722">
        <v>926</v>
      </c>
      <c r="H2722">
        <v>942</v>
      </c>
      <c r="I2722">
        <v>919</v>
      </c>
      <c r="J2722">
        <v>914</v>
      </c>
      <c r="K2722">
        <v>910</v>
      </c>
      <c r="L2722">
        <v>910</v>
      </c>
      <c r="M2722">
        <v>937</v>
      </c>
      <c r="N2722">
        <v>903</v>
      </c>
      <c r="O2722">
        <f>INDEX([1]Opioid_prescription_amounts!$C$2:$E$3144,MATCH(B2722,[1]Opioid_prescription_amounts!$C$2:$C$3144,0),2)</f>
        <v>200.5</v>
      </c>
      <c r="P2722">
        <f>INDEX([1]Opioid_prescription_amounts!$C$2:$E$3144,MATCH(B2722,[1]Opioid_prescription_amounts!$C$2:$C$3144,0),3)</f>
        <v>334.7</v>
      </c>
      <c r="Q2722" t="s">
        <v>2731</v>
      </c>
    </row>
    <row r="2723" spans="2:17" x14ac:dyDescent="0.25">
      <c r="B2723" t="str">
        <f t="shared" si="45"/>
        <v>Robertson</v>
      </c>
      <c r="C2723" t="s">
        <v>2732</v>
      </c>
      <c r="D2723">
        <v>16622</v>
      </c>
      <c r="E2723">
        <v>16620</v>
      </c>
      <c r="F2723">
        <v>16554</v>
      </c>
      <c r="G2723">
        <v>16656</v>
      </c>
      <c r="H2723">
        <v>16454</v>
      </c>
      <c r="I2723">
        <v>16430</v>
      </c>
      <c r="J2723">
        <v>16468</v>
      </c>
      <c r="K2723">
        <v>16701</v>
      </c>
      <c r="L2723">
        <v>16814</v>
      </c>
      <c r="M2723">
        <v>17185</v>
      </c>
      <c r="N2723">
        <v>17284</v>
      </c>
      <c r="O2723" t="str">
        <f>INDEX([1]Opioid_prescription_amounts!$C$2:$E$3144,MATCH(B2723,[1]Opioid_prescription_amounts!$C$2:$C$3144,0),2)</f>
        <v>N/A</v>
      </c>
      <c r="P2723" t="str">
        <f>INDEX([1]Opioid_prescription_amounts!$C$2:$E$3144,MATCH(B2723,[1]Opioid_prescription_amounts!$C$2:$C$3144,0),3)</f>
        <v>N/A</v>
      </c>
      <c r="Q2723" t="s">
        <v>2732</v>
      </c>
    </row>
    <row r="2724" spans="2:17" x14ac:dyDescent="0.25">
      <c r="B2724" t="str">
        <f t="shared" si="45"/>
        <v>Rockwall</v>
      </c>
      <c r="C2724" t="s">
        <v>2733</v>
      </c>
      <c r="D2724">
        <v>78337</v>
      </c>
      <c r="E2724">
        <v>78330</v>
      </c>
      <c r="F2724">
        <v>78907</v>
      </c>
      <c r="G2724">
        <v>81028</v>
      </c>
      <c r="H2724">
        <v>82705</v>
      </c>
      <c r="I2724">
        <v>84671</v>
      </c>
      <c r="J2724">
        <v>87073</v>
      </c>
      <c r="K2724">
        <v>90169</v>
      </c>
      <c r="L2724">
        <v>93432</v>
      </c>
      <c r="M2724">
        <v>96877</v>
      </c>
      <c r="N2724">
        <v>100657</v>
      </c>
      <c r="O2724">
        <f>INDEX([1]Opioid_prescription_amounts!$C$2:$E$3144,MATCH(B2724,[1]Opioid_prescription_amounts!$C$2:$C$3144,0),2)</f>
        <v>548.4</v>
      </c>
      <c r="P2724">
        <f>INDEX([1]Opioid_prescription_amounts!$C$2:$E$3144,MATCH(B2724,[1]Opioid_prescription_amounts!$C$2:$C$3144,0),3)</f>
        <v>495.8</v>
      </c>
      <c r="Q2724" t="s">
        <v>2733</v>
      </c>
    </row>
    <row r="2725" spans="2:17" x14ac:dyDescent="0.25">
      <c r="B2725" t="str">
        <f t="shared" si="45"/>
        <v>Runnels</v>
      </c>
      <c r="C2725" t="s">
        <v>2734</v>
      </c>
      <c r="D2725">
        <v>10501</v>
      </c>
      <c r="E2725">
        <v>10506</v>
      </c>
      <c r="F2725">
        <v>10512</v>
      </c>
      <c r="G2725">
        <v>10503</v>
      </c>
      <c r="H2725">
        <v>10338</v>
      </c>
      <c r="I2725">
        <v>10200</v>
      </c>
      <c r="J2725">
        <v>10297</v>
      </c>
      <c r="K2725">
        <v>10394</v>
      </c>
      <c r="L2725">
        <v>10291</v>
      </c>
      <c r="M2725">
        <v>10333</v>
      </c>
      <c r="N2725">
        <v>10234</v>
      </c>
      <c r="O2725">
        <f>INDEX([1]Opioid_prescription_amounts!$C$2:$E$3144,MATCH(B2725,[1]Opioid_prescription_amounts!$C$2:$C$3144,0),2)</f>
        <v>393.5</v>
      </c>
      <c r="P2725">
        <f>INDEX([1]Opioid_prescription_amounts!$C$2:$E$3144,MATCH(B2725,[1]Opioid_prescription_amounts!$C$2:$C$3144,0),3)</f>
        <v>541.5</v>
      </c>
      <c r="Q2725" t="s">
        <v>2734</v>
      </c>
    </row>
    <row r="2726" spans="2:17" x14ac:dyDescent="0.25">
      <c r="B2726" t="str">
        <f t="shared" si="45"/>
        <v>Rusk</v>
      </c>
      <c r="C2726" t="s">
        <v>2735</v>
      </c>
      <c r="D2726">
        <v>53330</v>
      </c>
      <c r="E2726">
        <v>53307</v>
      </c>
      <c r="F2726">
        <v>53361</v>
      </c>
      <c r="G2726">
        <v>53697</v>
      </c>
      <c r="H2726">
        <v>53802</v>
      </c>
      <c r="I2726">
        <v>53352</v>
      </c>
      <c r="J2726">
        <v>53238</v>
      </c>
      <c r="K2726">
        <v>53006</v>
      </c>
      <c r="L2726">
        <v>52962</v>
      </c>
      <c r="M2726">
        <v>54320</v>
      </c>
      <c r="N2726">
        <v>54450</v>
      </c>
      <c r="O2726">
        <f>INDEX([1]Opioid_prescription_amounts!$C$2:$E$3144,MATCH(B2726,[1]Opioid_prescription_amounts!$C$2:$C$3144,0),2)</f>
        <v>462</v>
      </c>
      <c r="P2726">
        <f>INDEX([1]Opioid_prescription_amounts!$C$2:$E$3144,MATCH(B2726,[1]Opioid_prescription_amounts!$C$2:$C$3144,0),3)</f>
        <v>342.6</v>
      </c>
      <c r="Q2726" t="s">
        <v>2735</v>
      </c>
    </row>
    <row r="2727" spans="2:17" x14ac:dyDescent="0.25">
      <c r="B2727" t="str">
        <f t="shared" si="45"/>
        <v>Sabine</v>
      </c>
      <c r="C2727" t="s">
        <v>2736</v>
      </c>
      <c r="D2727">
        <v>10834</v>
      </c>
      <c r="E2727">
        <v>10838</v>
      </c>
      <c r="F2727">
        <v>10873</v>
      </c>
      <c r="G2727">
        <v>10728</v>
      </c>
      <c r="H2727">
        <v>10525</v>
      </c>
      <c r="I2727">
        <v>10426</v>
      </c>
      <c r="J2727">
        <v>10431</v>
      </c>
      <c r="K2727">
        <v>10445</v>
      </c>
      <c r="L2727">
        <v>10382</v>
      </c>
      <c r="M2727">
        <v>10441</v>
      </c>
      <c r="N2727">
        <v>10589</v>
      </c>
      <c r="O2727">
        <f>INDEX([1]Opioid_prescription_amounts!$C$2:$E$3144,MATCH(B2727,[1]Opioid_prescription_amounts!$C$2:$C$3144,0),2)</f>
        <v>682.6</v>
      </c>
      <c r="P2727">
        <f>INDEX([1]Opioid_prescription_amounts!$C$2:$E$3144,MATCH(B2727,[1]Opioid_prescription_amounts!$C$2:$C$3144,0),3)</f>
        <v>340.9</v>
      </c>
      <c r="Q2727" t="s">
        <v>2736</v>
      </c>
    </row>
    <row r="2728" spans="2:17" x14ac:dyDescent="0.25">
      <c r="B2728" t="str">
        <f t="shared" si="45"/>
        <v>San Augustine</v>
      </c>
      <c r="C2728" t="s">
        <v>2737</v>
      </c>
      <c r="D2728">
        <v>8865</v>
      </c>
      <c r="E2728">
        <v>8861</v>
      </c>
      <c r="F2728">
        <v>8854</v>
      </c>
      <c r="G2728">
        <v>8799</v>
      </c>
      <c r="H2728">
        <v>8788</v>
      </c>
      <c r="I2728">
        <v>8662</v>
      </c>
      <c r="J2728">
        <v>8480</v>
      </c>
      <c r="K2728">
        <v>8347</v>
      </c>
      <c r="L2728">
        <v>8283</v>
      </c>
      <c r="M2728">
        <v>8292</v>
      </c>
      <c r="N2728">
        <v>8232</v>
      </c>
      <c r="O2728">
        <f>INDEX([1]Opioid_prescription_amounts!$C$2:$E$3144,MATCH(B2728,[1]Opioid_prescription_amounts!$C$2:$C$3144,0),2)</f>
        <v>759.9</v>
      </c>
      <c r="P2728">
        <f>INDEX([1]Opioid_prescription_amounts!$C$2:$E$3144,MATCH(B2728,[1]Opioid_prescription_amounts!$C$2:$C$3144,0),3)</f>
        <v>30.3</v>
      </c>
      <c r="Q2728" t="s">
        <v>2737</v>
      </c>
    </row>
    <row r="2729" spans="2:17" x14ac:dyDescent="0.25">
      <c r="B2729" t="str">
        <f t="shared" si="45"/>
        <v>San Jacinto</v>
      </c>
      <c r="C2729" t="s">
        <v>2738</v>
      </c>
      <c r="D2729">
        <v>26384</v>
      </c>
      <c r="E2729">
        <v>26377</v>
      </c>
      <c r="F2729">
        <v>26474</v>
      </c>
      <c r="G2729">
        <v>26778</v>
      </c>
      <c r="H2729">
        <v>26944</v>
      </c>
      <c r="I2729">
        <v>26734</v>
      </c>
      <c r="J2729">
        <v>27051</v>
      </c>
      <c r="K2729">
        <v>27358</v>
      </c>
      <c r="L2729">
        <v>27724</v>
      </c>
      <c r="M2729">
        <v>28242</v>
      </c>
      <c r="N2729">
        <v>28719</v>
      </c>
      <c r="O2729">
        <f>INDEX([1]Opioid_prescription_amounts!$C$2:$E$3144,MATCH(B2729,[1]Opioid_prescription_amounts!$C$2:$C$3144,0),2)</f>
        <v>174.9</v>
      </c>
      <c r="P2729">
        <f>INDEX([1]Opioid_prescription_amounts!$C$2:$E$3144,MATCH(B2729,[1]Opioid_prescription_amounts!$C$2:$C$3144,0),3)</f>
        <v>5.7</v>
      </c>
      <c r="Q2729" t="s">
        <v>2738</v>
      </c>
    </row>
    <row r="2730" spans="2:17" x14ac:dyDescent="0.25">
      <c r="B2730" t="str">
        <f t="shared" si="45"/>
        <v>San Patricio</v>
      </c>
      <c r="C2730" t="s">
        <v>2739</v>
      </c>
      <c r="D2730">
        <v>64804</v>
      </c>
      <c r="E2730">
        <v>64802</v>
      </c>
      <c r="F2730">
        <v>64429</v>
      </c>
      <c r="G2730">
        <v>64454</v>
      </c>
      <c r="H2730">
        <v>65266</v>
      </c>
      <c r="I2730">
        <v>66140</v>
      </c>
      <c r="J2730">
        <v>66665</v>
      </c>
      <c r="K2730">
        <v>67126</v>
      </c>
      <c r="L2730">
        <v>67322</v>
      </c>
      <c r="M2730">
        <v>67223</v>
      </c>
      <c r="N2730">
        <v>66893</v>
      </c>
      <c r="O2730">
        <f>INDEX([1]Opioid_prescription_amounts!$C$2:$E$3144,MATCH(B2730,[1]Opioid_prescription_amounts!$C$2:$C$3144,0),2)</f>
        <v>750.7</v>
      </c>
      <c r="P2730">
        <f>INDEX([1]Opioid_prescription_amounts!$C$2:$E$3144,MATCH(B2730,[1]Opioid_prescription_amounts!$C$2:$C$3144,0),3)</f>
        <v>654.79999999999995</v>
      </c>
      <c r="Q2730" t="s">
        <v>2739</v>
      </c>
    </row>
    <row r="2731" spans="2:17" x14ac:dyDescent="0.25">
      <c r="B2731" t="str">
        <f t="shared" si="45"/>
        <v>San Saba</v>
      </c>
      <c r="C2731" t="s">
        <v>2740</v>
      </c>
      <c r="D2731">
        <v>6131</v>
      </c>
      <c r="E2731">
        <v>6130</v>
      </c>
      <c r="F2731">
        <v>6134</v>
      </c>
      <c r="G2731">
        <v>6046</v>
      </c>
      <c r="H2731">
        <v>5992</v>
      </c>
      <c r="I2731">
        <v>5962</v>
      </c>
      <c r="J2731">
        <v>5862</v>
      </c>
      <c r="K2731">
        <v>5930</v>
      </c>
      <c r="L2731">
        <v>5934</v>
      </c>
      <c r="M2731">
        <v>6032</v>
      </c>
      <c r="N2731">
        <v>6054</v>
      </c>
      <c r="O2731">
        <f>INDEX([1]Opioid_prescription_amounts!$C$2:$E$3144,MATCH(B2731,[1]Opioid_prescription_amounts!$C$2:$C$3144,0),2)</f>
        <v>740.3</v>
      </c>
      <c r="P2731">
        <f>INDEX([1]Opioid_prescription_amounts!$C$2:$E$3144,MATCH(B2731,[1]Opioid_prescription_amounts!$C$2:$C$3144,0),3)</f>
        <v>16.5</v>
      </c>
      <c r="Q2731" t="s">
        <v>2740</v>
      </c>
    </row>
    <row r="2732" spans="2:17" x14ac:dyDescent="0.25">
      <c r="B2732" t="str">
        <f t="shared" si="45"/>
        <v>Schleicher</v>
      </c>
      <c r="C2732" t="s">
        <v>2741</v>
      </c>
      <c r="D2732">
        <v>3461</v>
      </c>
      <c r="E2732">
        <v>3461</v>
      </c>
      <c r="F2732">
        <v>3503</v>
      </c>
      <c r="G2732">
        <v>3309</v>
      </c>
      <c r="H2732">
        <v>3260</v>
      </c>
      <c r="I2732">
        <v>3192</v>
      </c>
      <c r="J2732">
        <v>3165</v>
      </c>
      <c r="K2732">
        <v>3195</v>
      </c>
      <c r="L2732">
        <v>3057</v>
      </c>
      <c r="M2732">
        <v>2995</v>
      </c>
      <c r="N2732">
        <v>2895</v>
      </c>
      <c r="O2732" t="str">
        <f>INDEX([1]Opioid_prescription_amounts!$C$2:$E$3144,MATCH(B2732,[1]Opioid_prescription_amounts!$C$2:$C$3144,0),2)</f>
        <v>N/A</v>
      </c>
      <c r="P2732" t="str">
        <f>INDEX([1]Opioid_prescription_amounts!$C$2:$E$3144,MATCH(B2732,[1]Opioid_prescription_amounts!$C$2:$C$3144,0),3)</f>
        <v>N/A</v>
      </c>
      <c r="Q2732" t="s">
        <v>2741</v>
      </c>
    </row>
    <row r="2733" spans="2:17" x14ac:dyDescent="0.25">
      <c r="B2733" t="str">
        <f t="shared" si="45"/>
        <v>Scurry</v>
      </c>
      <c r="C2733" t="s">
        <v>2742</v>
      </c>
      <c r="D2733">
        <v>16921</v>
      </c>
      <c r="E2733">
        <v>16919</v>
      </c>
      <c r="F2733">
        <v>16929</v>
      </c>
      <c r="G2733">
        <v>16861</v>
      </c>
      <c r="H2733">
        <v>17124</v>
      </c>
      <c r="I2733">
        <v>17276</v>
      </c>
      <c r="J2733">
        <v>17380</v>
      </c>
      <c r="K2733">
        <v>17566</v>
      </c>
      <c r="L2733">
        <v>17381</v>
      </c>
      <c r="M2733">
        <v>17004</v>
      </c>
      <c r="N2733">
        <v>16866</v>
      </c>
      <c r="O2733">
        <f>INDEX([1]Opioid_prescription_amounts!$C$2:$E$3144,MATCH(B2733,[1]Opioid_prescription_amounts!$C$2:$C$3144,0),2)</f>
        <v>660.5</v>
      </c>
      <c r="P2733">
        <f>INDEX([1]Opioid_prescription_amounts!$C$2:$E$3144,MATCH(B2733,[1]Opioid_prescription_amounts!$C$2:$C$3144,0),3)</f>
        <v>609.20000000000005</v>
      </c>
      <c r="Q2733" t="s">
        <v>2742</v>
      </c>
    </row>
    <row r="2734" spans="2:17" x14ac:dyDescent="0.25">
      <c r="B2734" t="str">
        <f t="shared" si="45"/>
        <v>Shackelford</v>
      </c>
      <c r="C2734" t="s">
        <v>2743</v>
      </c>
      <c r="D2734">
        <v>3378</v>
      </c>
      <c r="E2734">
        <v>3380</v>
      </c>
      <c r="F2734">
        <v>3387</v>
      </c>
      <c r="G2734">
        <v>3338</v>
      </c>
      <c r="H2734">
        <v>3365</v>
      </c>
      <c r="I2734">
        <v>3379</v>
      </c>
      <c r="J2734">
        <v>3320</v>
      </c>
      <c r="K2734">
        <v>3337</v>
      </c>
      <c r="L2734">
        <v>3341</v>
      </c>
      <c r="M2734">
        <v>3305</v>
      </c>
      <c r="N2734">
        <v>3253</v>
      </c>
      <c r="O2734" t="str">
        <f>INDEX([1]Opioid_prescription_amounts!$C$2:$E$3144,MATCH(B2734,[1]Opioid_prescription_amounts!$C$2:$C$3144,0),2)</f>
        <v>N/A</v>
      </c>
      <c r="P2734" t="str">
        <f>INDEX([1]Opioid_prescription_amounts!$C$2:$E$3144,MATCH(B2734,[1]Opioid_prescription_amounts!$C$2:$C$3144,0),3)</f>
        <v>N/A</v>
      </c>
      <c r="Q2734" t="s">
        <v>2743</v>
      </c>
    </row>
    <row r="2735" spans="2:17" x14ac:dyDescent="0.25">
      <c r="B2735" t="str">
        <f t="shared" si="45"/>
        <v>Shelby</v>
      </c>
      <c r="C2735" t="s">
        <v>2744</v>
      </c>
      <c r="D2735">
        <v>25448</v>
      </c>
      <c r="E2735">
        <v>25448</v>
      </c>
      <c r="F2735">
        <v>25459</v>
      </c>
      <c r="G2735">
        <v>25735</v>
      </c>
      <c r="H2735">
        <v>26075</v>
      </c>
      <c r="I2735">
        <v>25992</v>
      </c>
      <c r="J2735">
        <v>25624</v>
      </c>
      <c r="K2735">
        <v>25414</v>
      </c>
      <c r="L2735">
        <v>25624</v>
      </c>
      <c r="M2735">
        <v>25311</v>
      </c>
      <c r="N2735">
        <v>25418</v>
      </c>
      <c r="O2735">
        <f>INDEX([1]Opioid_prescription_amounts!$C$2:$E$3144,MATCH(B2735,[1]Opioid_prescription_amounts!$C$2:$C$3144,0),2)</f>
        <v>1119.7</v>
      </c>
      <c r="P2735">
        <f>INDEX([1]Opioid_prescription_amounts!$C$2:$E$3144,MATCH(B2735,[1]Opioid_prescription_amounts!$C$2:$C$3144,0),3)</f>
        <v>955.1</v>
      </c>
      <c r="Q2735" t="s">
        <v>2744</v>
      </c>
    </row>
    <row r="2736" spans="2:17" x14ac:dyDescent="0.25">
      <c r="B2736" t="str">
        <f t="shared" si="45"/>
        <v>Sherman</v>
      </c>
      <c r="C2736" t="s">
        <v>2745</v>
      </c>
      <c r="D2736">
        <v>3034</v>
      </c>
      <c r="E2736">
        <v>3034</v>
      </c>
      <c r="F2736">
        <v>3025</v>
      </c>
      <c r="G2736">
        <v>3014</v>
      </c>
      <c r="H2736">
        <v>3037</v>
      </c>
      <c r="I2736">
        <v>3069</v>
      </c>
      <c r="J2736">
        <v>3064</v>
      </c>
      <c r="K2736">
        <v>3051</v>
      </c>
      <c r="L2736">
        <v>3056</v>
      </c>
      <c r="M2736">
        <v>3041</v>
      </c>
      <c r="N2736">
        <v>3079</v>
      </c>
      <c r="O2736">
        <f>INDEX([1]Opioid_prescription_amounts!$C$2:$E$3144,MATCH(B2736,[1]Opioid_prescription_amounts!$C$2:$C$3144,0),2)</f>
        <v>857.3</v>
      </c>
      <c r="P2736">
        <f>INDEX([1]Opioid_prescription_amounts!$C$2:$E$3144,MATCH(B2736,[1]Opioid_prescription_amounts!$C$2:$C$3144,0),3)</f>
        <v>821.3</v>
      </c>
      <c r="Q2736" t="s">
        <v>2745</v>
      </c>
    </row>
    <row r="2737" spans="2:17" x14ac:dyDescent="0.25">
      <c r="B2737" t="str">
        <f t="shared" si="45"/>
        <v>Smith</v>
      </c>
      <c r="C2737" t="s">
        <v>2746</v>
      </c>
      <c r="D2737">
        <v>209714</v>
      </c>
      <c r="E2737">
        <v>209725</v>
      </c>
      <c r="F2737">
        <v>210408</v>
      </c>
      <c r="G2737">
        <v>212764</v>
      </c>
      <c r="H2737">
        <v>214836</v>
      </c>
      <c r="I2737">
        <v>216521</v>
      </c>
      <c r="J2737">
        <v>219605</v>
      </c>
      <c r="K2737">
        <v>222447</v>
      </c>
      <c r="L2737">
        <v>225344</v>
      </c>
      <c r="M2737">
        <v>227460</v>
      </c>
      <c r="N2737">
        <v>230221</v>
      </c>
      <c r="O2737">
        <f>INDEX([1]Opioid_prescription_amounts!$C$2:$E$3144,MATCH(B2737,[1]Opioid_prescription_amounts!$C$2:$C$3144,0),2)</f>
        <v>1179.3</v>
      </c>
      <c r="P2737">
        <f>INDEX([1]Opioid_prescription_amounts!$C$2:$E$3144,MATCH(B2737,[1]Opioid_prescription_amounts!$C$2:$C$3144,0),3)</f>
        <v>1559.5</v>
      </c>
      <c r="Q2737" t="s">
        <v>2746</v>
      </c>
    </row>
    <row r="2738" spans="2:17" x14ac:dyDescent="0.25">
      <c r="B2738" t="str">
        <f t="shared" si="45"/>
        <v>Somervell</v>
      </c>
      <c r="C2738" t="s">
        <v>2747</v>
      </c>
      <c r="D2738">
        <v>8490</v>
      </c>
      <c r="E2738">
        <v>8491</v>
      </c>
      <c r="F2738">
        <v>8501</v>
      </c>
      <c r="G2738">
        <v>8427</v>
      </c>
      <c r="H2738">
        <v>8556</v>
      </c>
      <c r="I2738">
        <v>8569</v>
      </c>
      <c r="J2738">
        <v>8562</v>
      </c>
      <c r="K2738">
        <v>8620</v>
      </c>
      <c r="L2738">
        <v>8672</v>
      </c>
      <c r="M2738">
        <v>8847</v>
      </c>
      <c r="N2738">
        <v>9016</v>
      </c>
      <c r="O2738">
        <f>INDEX([1]Opioid_prescription_amounts!$C$2:$E$3144,MATCH(B2738,[1]Opioid_prescription_amounts!$C$2:$C$3144,0),2)</f>
        <v>1142.5999999999999</v>
      </c>
      <c r="P2738">
        <f>INDEX([1]Opioid_prescription_amounts!$C$2:$E$3144,MATCH(B2738,[1]Opioid_prescription_amounts!$C$2:$C$3144,0),3)</f>
        <v>41.2</v>
      </c>
      <c r="Q2738" t="s">
        <v>2747</v>
      </c>
    </row>
    <row r="2739" spans="2:17" x14ac:dyDescent="0.25">
      <c r="B2739" t="str">
        <f t="shared" si="45"/>
        <v>Starr</v>
      </c>
      <c r="C2739" t="s">
        <v>2748</v>
      </c>
      <c r="D2739">
        <v>60968</v>
      </c>
      <c r="E2739">
        <v>60968</v>
      </c>
      <c r="F2739">
        <v>61147</v>
      </c>
      <c r="G2739">
        <v>61670</v>
      </c>
      <c r="H2739">
        <v>62019</v>
      </c>
      <c r="I2739">
        <v>62459</v>
      </c>
      <c r="J2739">
        <v>63059</v>
      </c>
      <c r="K2739">
        <v>63595</v>
      </c>
      <c r="L2739">
        <v>64025</v>
      </c>
      <c r="M2739">
        <v>64267</v>
      </c>
      <c r="N2739">
        <v>64525</v>
      </c>
      <c r="O2739">
        <f>INDEX([1]Opioid_prescription_amounts!$C$2:$E$3144,MATCH(B2739,[1]Opioid_prescription_amounts!$C$2:$C$3144,0),2)</f>
        <v>209.2</v>
      </c>
      <c r="P2739">
        <f>INDEX([1]Opioid_prescription_amounts!$C$2:$E$3144,MATCH(B2739,[1]Opioid_prescription_amounts!$C$2:$C$3144,0),3)</f>
        <v>141.80000000000001</v>
      </c>
      <c r="Q2739" t="s">
        <v>2748</v>
      </c>
    </row>
    <row r="2740" spans="2:17" x14ac:dyDescent="0.25">
      <c r="B2740" t="str">
        <f t="shared" si="45"/>
        <v>Stephens</v>
      </c>
      <c r="C2740" t="s">
        <v>2749</v>
      </c>
      <c r="D2740">
        <v>9630</v>
      </c>
      <c r="E2740">
        <v>9630</v>
      </c>
      <c r="F2740">
        <v>9617</v>
      </c>
      <c r="G2740">
        <v>9531</v>
      </c>
      <c r="H2740">
        <v>9610</v>
      </c>
      <c r="I2740">
        <v>9368</v>
      </c>
      <c r="J2740">
        <v>9345</v>
      </c>
      <c r="K2740">
        <v>9390</v>
      </c>
      <c r="L2740">
        <v>9385</v>
      </c>
      <c r="M2740">
        <v>9307</v>
      </c>
      <c r="N2740">
        <v>9433</v>
      </c>
      <c r="O2740">
        <f>INDEX([1]Opioid_prescription_amounts!$C$2:$E$3144,MATCH(B2740,[1]Opioid_prescription_amounts!$C$2:$C$3144,0),2)</f>
        <v>1743.3</v>
      </c>
      <c r="P2740">
        <f>INDEX([1]Opioid_prescription_amounts!$C$2:$E$3144,MATCH(B2740,[1]Opioid_prescription_amounts!$C$2:$C$3144,0),3)</f>
        <v>1702.1</v>
      </c>
      <c r="Q2740" t="s">
        <v>2749</v>
      </c>
    </row>
    <row r="2741" spans="2:17" x14ac:dyDescent="0.25">
      <c r="B2741" t="str">
        <f t="shared" si="45"/>
        <v>Sterling</v>
      </c>
      <c r="C2741" t="s">
        <v>2750</v>
      </c>
      <c r="D2741">
        <v>1143</v>
      </c>
      <c r="E2741">
        <v>1143</v>
      </c>
      <c r="F2741">
        <v>1137</v>
      </c>
      <c r="G2741">
        <v>1170</v>
      </c>
      <c r="H2741">
        <v>1191</v>
      </c>
      <c r="I2741">
        <v>1230</v>
      </c>
      <c r="J2741">
        <v>1341</v>
      </c>
      <c r="K2741">
        <v>1336</v>
      </c>
      <c r="L2741">
        <v>1344</v>
      </c>
      <c r="M2741">
        <v>1301</v>
      </c>
      <c r="N2741">
        <v>1311</v>
      </c>
      <c r="O2741" t="str">
        <f>INDEX([1]Opioid_prescription_amounts!$C$2:$E$3144,MATCH(B2741,[1]Opioid_prescription_amounts!$C$2:$C$3144,0),2)</f>
        <v>N/A</v>
      </c>
      <c r="P2741" t="str">
        <f>INDEX([1]Opioid_prescription_amounts!$C$2:$E$3144,MATCH(B2741,[1]Opioid_prescription_amounts!$C$2:$C$3144,0),3)</f>
        <v>N/A</v>
      </c>
      <c r="Q2741" t="s">
        <v>2750</v>
      </c>
    </row>
    <row r="2742" spans="2:17" x14ac:dyDescent="0.25">
      <c r="B2742" t="str">
        <f t="shared" si="45"/>
        <v>Stonewall</v>
      </c>
      <c r="C2742" t="s">
        <v>2751</v>
      </c>
      <c r="D2742">
        <v>1490</v>
      </c>
      <c r="E2742">
        <v>1490</v>
      </c>
      <c r="F2742">
        <v>1496</v>
      </c>
      <c r="G2742">
        <v>1463</v>
      </c>
      <c r="H2742">
        <v>1452</v>
      </c>
      <c r="I2742">
        <v>1418</v>
      </c>
      <c r="J2742">
        <v>1388</v>
      </c>
      <c r="K2742">
        <v>1399</v>
      </c>
      <c r="L2742">
        <v>1404</v>
      </c>
      <c r="M2742">
        <v>1387</v>
      </c>
      <c r="N2742">
        <v>1362</v>
      </c>
      <c r="O2742" t="str">
        <f>INDEX([1]Opioid_prescription_amounts!$C$2:$E$3144,MATCH(B2742,[1]Opioid_prescription_amounts!$C$2:$C$3144,0),2)</f>
        <v>N/A</v>
      </c>
      <c r="P2742">
        <f>INDEX([1]Opioid_prescription_amounts!$C$2:$E$3144,MATCH(B2742,[1]Opioid_prescription_amounts!$C$2:$C$3144,0),3)</f>
        <v>23.2</v>
      </c>
      <c r="Q2742" t="s">
        <v>2751</v>
      </c>
    </row>
    <row r="2743" spans="2:17" x14ac:dyDescent="0.25">
      <c r="B2743" t="str">
        <f t="shared" si="45"/>
        <v>Sutton</v>
      </c>
      <c r="C2743" t="s">
        <v>2752</v>
      </c>
      <c r="D2743">
        <v>4128</v>
      </c>
      <c r="E2743">
        <v>4128</v>
      </c>
      <c r="F2743">
        <v>4062</v>
      </c>
      <c r="G2743">
        <v>3988</v>
      </c>
      <c r="H2743">
        <v>3917</v>
      </c>
      <c r="I2743">
        <v>3983</v>
      </c>
      <c r="J2743">
        <v>3970</v>
      </c>
      <c r="K2743">
        <v>3916</v>
      </c>
      <c r="L2743">
        <v>3885</v>
      </c>
      <c r="M2743">
        <v>3798</v>
      </c>
      <c r="N2743">
        <v>3758</v>
      </c>
      <c r="O2743" t="str">
        <f>INDEX([1]Opioid_prescription_amounts!$C$2:$E$3144,MATCH(B2743,[1]Opioid_prescription_amounts!$C$2:$C$3144,0),2)</f>
        <v>N/A</v>
      </c>
      <c r="P2743">
        <f>INDEX([1]Opioid_prescription_amounts!$C$2:$E$3144,MATCH(B2743,[1]Opioid_prescription_amounts!$C$2:$C$3144,0),3)</f>
        <v>30.7</v>
      </c>
      <c r="Q2743" t="s">
        <v>2752</v>
      </c>
    </row>
    <row r="2744" spans="2:17" x14ac:dyDescent="0.25">
      <c r="B2744" t="str">
        <f t="shared" si="45"/>
        <v>Swisher</v>
      </c>
      <c r="C2744" t="s">
        <v>2753</v>
      </c>
      <c r="D2744">
        <v>7854</v>
      </c>
      <c r="E2744">
        <v>7859</v>
      </c>
      <c r="F2744">
        <v>7918</v>
      </c>
      <c r="G2744">
        <v>7803</v>
      </c>
      <c r="H2744">
        <v>7848</v>
      </c>
      <c r="I2744">
        <v>7723</v>
      </c>
      <c r="J2744">
        <v>7555</v>
      </c>
      <c r="K2744">
        <v>7484</v>
      </c>
      <c r="L2744">
        <v>7438</v>
      </c>
      <c r="M2744">
        <v>7481</v>
      </c>
      <c r="N2744">
        <v>7462</v>
      </c>
      <c r="O2744" t="str">
        <f>INDEX([1]Opioid_prescription_amounts!$C$2:$E$3144,MATCH(B2744,[1]Opioid_prescription_amounts!$C$2:$C$3144,0),2)</f>
        <v>N/A</v>
      </c>
      <c r="P2744">
        <f>INDEX([1]Opioid_prescription_amounts!$C$2:$E$3144,MATCH(B2744,[1]Opioid_prescription_amounts!$C$2:$C$3144,0),3)</f>
        <v>11.8</v>
      </c>
      <c r="Q2744" t="s">
        <v>2753</v>
      </c>
    </row>
    <row r="2745" spans="2:17" x14ac:dyDescent="0.25">
      <c r="B2745" t="str">
        <f t="shared" si="45"/>
        <v>Tarrant</v>
      </c>
      <c r="C2745" t="s">
        <v>2754</v>
      </c>
      <c r="D2745">
        <v>1809034</v>
      </c>
      <c r="E2745">
        <v>1810655</v>
      </c>
      <c r="F2745">
        <v>1817507</v>
      </c>
      <c r="G2745">
        <v>1847736</v>
      </c>
      <c r="H2745">
        <v>1882350</v>
      </c>
      <c r="I2745">
        <v>1913161</v>
      </c>
      <c r="J2745">
        <v>1946639</v>
      </c>
      <c r="K2745">
        <v>1985924</v>
      </c>
      <c r="L2745">
        <v>2024925</v>
      </c>
      <c r="M2745">
        <v>2057468</v>
      </c>
      <c r="N2745">
        <v>2084931</v>
      </c>
      <c r="O2745">
        <f>INDEX([1]Opioid_prescription_amounts!$C$2:$E$3144,MATCH(B2745,[1]Opioid_prescription_amounts!$C$2:$C$3144,0),2)</f>
        <v>577.29999999999995</v>
      </c>
      <c r="P2745">
        <f>INDEX([1]Opioid_prescription_amounts!$C$2:$E$3144,MATCH(B2745,[1]Opioid_prescription_amounts!$C$2:$C$3144,0),3)</f>
        <v>498.4</v>
      </c>
      <c r="Q2745" t="s">
        <v>2754</v>
      </c>
    </row>
    <row r="2746" spans="2:17" x14ac:dyDescent="0.25">
      <c r="B2746" t="str">
        <f t="shared" si="45"/>
        <v>Taylor</v>
      </c>
      <c r="C2746" t="s">
        <v>2755</v>
      </c>
      <c r="D2746">
        <v>131506</v>
      </c>
      <c r="E2746">
        <v>131508</v>
      </c>
      <c r="F2746">
        <v>131833</v>
      </c>
      <c r="G2746">
        <v>132839</v>
      </c>
      <c r="H2746">
        <v>134089</v>
      </c>
      <c r="I2746">
        <v>133937</v>
      </c>
      <c r="J2746">
        <v>135003</v>
      </c>
      <c r="K2746">
        <v>136141</v>
      </c>
      <c r="L2746">
        <v>136260</v>
      </c>
      <c r="M2746">
        <v>136696</v>
      </c>
      <c r="N2746">
        <v>137640</v>
      </c>
      <c r="O2746">
        <f>INDEX([1]Opioid_prescription_amounts!$C$2:$E$3144,MATCH(B2746,[1]Opioid_prescription_amounts!$C$2:$C$3144,0),2)</f>
        <v>904.7</v>
      </c>
      <c r="P2746">
        <f>INDEX([1]Opioid_prescription_amounts!$C$2:$E$3144,MATCH(B2746,[1]Opioid_prescription_amounts!$C$2:$C$3144,0),3)</f>
        <v>1042.5999999999999</v>
      </c>
      <c r="Q2746" t="s">
        <v>2755</v>
      </c>
    </row>
    <row r="2747" spans="2:17" x14ac:dyDescent="0.25">
      <c r="B2747" t="str">
        <f t="shared" si="45"/>
        <v>Terrell</v>
      </c>
      <c r="C2747" t="s">
        <v>2756</v>
      </c>
      <c r="D2747">
        <v>984</v>
      </c>
      <c r="E2747">
        <v>984</v>
      </c>
      <c r="F2747">
        <v>1011</v>
      </c>
      <c r="G2747">
        <v>950</v>
      </c>
      <c r="H2747">
        <v>921</v>
      </c>
      <c r="I2747">
        <v>891</v>
      </c>
      <c r="J2747">
        <v>910</v>
      </c>
      <c r="K2747">
        <v>870</v>
      </c>
      <c r="L2747">
        <v>824</v>
      </c>
      <c r="M2747">
        <v>820</v>
      </c>
      <c r="N2747">
        <v>823</v>
      </c>
      <c r="O2747">
        <f>INDEX([1]Opioid_prescription_amounts!$C$2:$E$3144,MATCH(B2747,[1]Opioid_prescription_amounts!$C$2:$C$3144,0),2)</f>
        <v>270.60000000000002</v>
      </c>
      <c r="P2747">
        <f>INDEX([1]Opioid_prescription_amounts!$C$2:$E$3144,MATCH(B2747,[1]Opioid_prescription_amounts!$C$2:$C$3144,0),3)</f>
        <v>213.2</v>
      </c>
      <c r="Q2747" t="s">
        <v>2756</v>
      </c>
    </row>
    <row r="2748" spans="2:17" x14ac:dyDescent="0.25">
      <c r="B2748" t="str">
        <f t="shared" si="45"/>
        <v>Terry</v>
      </c>
      <c r="C2748" t="s">
        <v>2757</v>
      </c>
      <c r="D2748">
        <v>12651</v>
      </c>
      <c r="E2748">
        <v>12651</v>
      </c>
      <c r="F2748">
        <v>12682</v>
      </c>
      <c r="G2748">
        <v>12660</v>
      </c>
      <c r="H2748">
        <v>12632</v>
      </c>
      <c r="I2748">
        <v>12714</v>
      </c>
      <c r="J2748">
        <v>12795</v>
      </c>
      <c r="K2748">
        <v>12757</v>
      </c>
      <c r="L2748">
        <v>12779</v>
      </c>
      <c r="M2748">
        <v>12458</v>
      </c>
      <c r="N2748">
        <v>12287</v>
      </c>
      <c r="O2748">
        <f>INDEX([1]Opioid_prescription_amounts!$C$2:$E$3144,MATCH(B2748,[1]Opioid_prescription_amounts!$C$2:$C$3144,0),2)</f>
        <v>456.1</v>
      </c>
      <c r="P2748">
        <f>INDEX([1]Opioid_prescription_amounts!$C$2:$E$3144,MATCH(B2748,[1]Opioid_prescription_amounts!$C$2:$C$3144,0),3)</f>
        <v>512.4</v>
      </c>
      <c r="Q2748" t="s">
        <v>2757</v>
      </c>
    </row>
    <row r="2749" spans="2:17" x14ac:dyDescent="0.25">
      <c r="B2749" t="str">
        <f t="shared" si="45"/>
        <v>Throckmorton</v>
      </c>
      <c r="C2749" t="s">
        <v>2758</v>
      </c>
      <c r="D2749">
        <v>1641</v>
      </c>
      <c r="E2749">
        <v>1641</v>
      </c>
      <c r="F2749">
        <v>1639</v>
      </c>
      <c r="G2749">
        <v>1637</v>
      </c>
      <c r="H2749">
        <v>1610</v>
      </c>
      <c r="I2749">
        <v>1606</v>
      </c>
      <c r="J2749">
        <v>1613</v>
      </c>
      <c r="K2749">
        <v>1559</v>
      </c>
      <c r="L2749">
        <v>1537</v>
      </c>
      <c r="M2749">
        <v>1519</v>
      </c>
      <c r="N2749">
        <v>1515</v>
      </c>
      <c r="O2749" t="str">
        <f>INDEX([1]Opioid_prescription_amounts!$C$2:$E$3144,MATCH(B2749,[1]Opioid_prescription_amounts!$C$2:$C$3144,0),2)</f>
        <v>N/A</v>
      </c>
      <c r="P2749" t="str">
        <f>INDEX([1]Opioid_prescription_amounts!$C$2:$E$3144,MATCH(B2749,[1]Opioid_prescription_amounts!$C$2:$C$3144,0),3)</f>
        <v>N/A</v>
      </c>
      <c r="Q2749" t="s">
        <v>2758</v>
      </c>
    </row>
    <row r="2750" spans="2:17" x14ac:dyDescent="0.25">
      <c r="B2750" t="str">
        <f t="shared" si="45"/>
        <v>Titus</v>
      </c>
      <c r="C2750" t="s">
        <v>2759</v>
      </c>
      <c r="D2750">
        <v>32334</v>
      </c>
      <c r="E2750">
        <v>32334</v>
      </c>
      <c r="F2750">
        <v>32421</v>
      </c>
      <c r="G2750">
        <v>32454</v>
      </c>
      <c r="H2750">
        <v>32627</v>
      </c>
      <c r="I2750">
        <v>32607</v>
      </c>
      <c r="J2750">
        <v>32530</v>
      </c>
      <c r="K2750">
        <v>32697</v>
      </c>
      <c r="L2750">
        <v>32583</v>
      </c>
      <c r="M2750">
        <v>32806</v>
      </c>
      <c r="N2750">
        <v>33033</v>
      </c>
      <c r="O2750">
        <f>INDEX([1]Opioid_prescription_amounts!$C$2:$E$3144,MATCH(B2750,[1]Opioid_prescription_amounts!$C$2:$C$3144,0),2)</f>
        <v>840</v>
      </c>
      <c r="P2750">
        <f>INDEX([1]Opioid_prescription_amounts!$C$2:$E$3144,MATCH(B2750,[1]Opioid_prescription_amounts!$C$2:$C$3144,0),3)</f>
        <v>483.1</v>
      </c>
      <c r="Q2750" t="s">
        <v>2759</v>
      </c>
    </row>
    <row r="2751" spans="2:17" x14ac:dyDescent="0.25">
      <c r="B2751" t="str">
        <f t="shared" si="45"/>
        <v>Tom Green</v>
      </c>
      <c r="C2751" t="s">
        <v>2760</v>
      </c>
      <c r="D2751">
        <v>110224</v>
      </c>
      <c r="E2751">
        <v>110228</v>
      </c>
      <c r="F2751">
        <v>110678</v>
      </c>
      <c r="G2751">
        <v>111740</v>
      </c>
      <c r="H2751">
        <v>113300</v>
      </c>
      <c r="I2751">
        <v>114676</v>
      </c>
      <c r="J2751">
        <v>116327</v>
      </c>
      <c r="K2751">
        <v>117501</v>
      </c>
      <c r="L2751">
        <v>117625</v>
      </c>
      <c r="M2751">
        <v>117689</v>
      </c>
      <c r="N2751">
        <v>118189</v>
      </c>
      <c r="O2751">
        <f>INDEX([1]Opioid_prescription_amounts!$C$2:$E$3144,MATCH(B2751,[1]Opioid_prescription_amounts!$C$2:$C$3144,0),2)</f>
        <v>886.7</v>
      </c>
      <c r="P2751">
        <f>INDEX([1]Opioid_prescription_amounts!$C$2:$E$3144,MATCH(B2751,[1]Opioid_prescription_amounts!$C$2:$C$3144,0),3)</f>
        <v>583.5</v>
      </c>
      <c r="Q2751" t="s">
        <v>2760</v>
      </c>
    </row>
    <row r="2752" spans="2:17" x14ac:dyDescent="0.25">
      <c r="B2752" t="str">
        <f t="shared" si="45"/>
        <v>Travis</v>
      </c>
      <c r="C2752" t="s">
        <v>2761</v>
      </c>
      <c r="D2752">
        <v>1024266</v>
      </c>
      <c r="E2752">
        <v>1024462</v>
      </c>
      <c r="F2752">
        <v>1030539</v>
      </c>
      <c r="G2752">
        <v>1061719</v>
      </c>
      <c r="H2752">
        <v>1097072</v>
      </c>
      <c r="I2752">
        <v>1122585</v>
      </c>
      <c r="J2752">
        <v>1152758</v>
      </c>
      <c r="K2752">
        <v>1180173</v>
      </c>
      <c r="L2752">
        <v>1206383</v>
      </c>
      <c r="M2752">
        <v>1227771</v>
      </c>
      <c r="N2752">
        <v>1248743</v>
      </c>
      <c r="O2752">
        <f>INDEX([1]Opioid_prescription_amounts!$C$2:$E$3144,MATCH(B2752,[1]Opioid_prescription_amounts!$C$2:$C$3144,0),2)</f>
        <v>518.29999999999995</v>
      </c>
      <c r="P2752">
        <f>INDEX([1]Opioid_prescription_amounts!$C$2:$E$3144,MATCH(B2752,[1]Opioid_prescription_amounts!$C$2:$C$3144,0),3)</f>
        <v>427.6</v>
      </c>
      <c r="Q2752" t="s">
        <v>2761</v>
      </c>
    </row>
    <row r="2753" spans="2:17" x14ac:dyDescent="0.25">
      <c r="B2753" t="str">
        <f t="shared" si="45"/>
        <v>Trinity</v>
      </c>
      <c r="C2753" t="s">
        <v>2762</v>
      </c>
      <c r="D2753">
        <v>14585</v>
      </c>
      <c r="E2753">
        <v>14675</v>
      </c>
      <c r="F2753">
        <v>14729</v>
      </c>
      <c r="G2753">
        <v>14684</v>
      </c>
      <c r="H2753">
        <v>14372</v>
      </c>
      <c r="I2753">
        <v>14446</v>
      </c>
      <c r="J2753">
        <v>14300</v>
      </c>
      <c r="K2753">
        <v>14544</v>
      </c>
      <c r="L2753">
        <v>14552</v>
      </c>
      <c r="M2753">
        <v>14710</v>
      </c>
      <c r="N2753">
        <v>14740</v>
      </c>
      <c r="O2753">
        <f>INDEX([1]Opioid_prescription_amounts!$C$2:$E$3144,MATCH(B2753,[1]Opioid_prescription_amounts!$C$2:$C$3144,0),2)</f>
        <v>1651.6</v>
      </c>
      <c r="P2753">
        <f>INDEX([1]Opioid_prescription_amounts!$C$2:$E$3144,MATCH(B2753,[1]Opioid_prescription_amounts!$C$2:$C$3144,0),3)</f>
        <v>1587.1</v>
      </c>
      <c r="Q2753" t="s">
        <v>2762</v>
      </c>
    </row>
    <row r="2754" spans="2:17" x14ac:dyDescent="0.25">
      <c r="B2754" t="str">
        <f t="shared" si="45"/>
        <v>Tyler</v>
      </c>
      <c r="C2754" t="s">
        <v>2763</v>
      </c>
      <c r="D2754">
        <v>21766</v>
      </c>
      <c r="E2754">
        <v>21760</v>
      </c>
      <c r="F2754">
        <v>21760</v>
      </c>
      <c r="G2754">
        <v>21666</v>
      </c>
      <c r="H2754">
        <v>21494</v>
      </c>
      <c r="I2754">
        <v>21500</v>
      </c>
      <c r="J2754">
        <v>21457</v>
      </c>
      <c r="K2754">
        <v>21372</v>
      </c>
      <c r="L2754">
        <v>21432</v>
      </c>
      <c r="M2754">
        <v>21523</v>
      </c>
      <c r="N2754">
        <v>21696</v>
      </c>
      <c r="O2754">
        <f>INDEX([1]Opioid_prescription_amounts!$C$2:$E$3144,MATCH(B2754,[1]Opioid_prescription_amounts!$C$2:$C$3144,0),2)</f>
        <v>196</v>
      </c>
      <c r="P2754">
        <f>INDEX([1]Opioid_prescription_amounts!$C$2:$E$3144,MATCH(B2754,[1]Opioid_prescription_amounts!$C$2:$C$3144,0),3)</f>
        <v>90.7</v>
      </c>
      <c r="Q2754" t="s">
        <v>2763</v>
      </c>
    </row>
    <row r="2755" spans="2:17" x14ac:dyDescent="0.25">
      <c r="B2755" t="str">
        <f t="shared" si="45"/>
        <v>Upshur</v>
      </c>
      <c r="C2755" t="s">
        <v>2764</v>
      </c>
      <c r="D2755">
        <v>39309</v>
      </c>
      <c r="E2755">
        <v>39315</v>
      </c>
      <c r="F2755">
        <v>39379</v>
      </c>
      <c r="G2755">
        <v>39730</v>
      </c>
      <c r="H2755">
        <v>39919</v>
      </c>
      <c r="I2755">
        <v>39762</v>
      </c>
      <c r="J2755">
        <v>40286</v>
      </c>
      <c r="K2755">
        <v>40339</v>
      </c>
      <c r="L2755">
        <v>40809</v>
      </c>
      <c r="M2755">
        <v>41151</v>
      </c>
      <c r="N2755">
        <v>41260</v>
      </c>
      <c r="O2755">
        <f>INDEX([1]Opioid_prescription_amounts!$C$2:$E$3144,MATCH(B2755,[1]Opioid_prescription_amounts!$C$2:$C$3144,0),2)</f>
        <v>71.900000000000006</v>
      </c>
      <c r="P2755">
        <f>INDEX([1]Opioid_prescription_amounts!$C$2:$E$3144,MATCH(B2755,[1]Opioid_prescription_amounts!$C$2:$C$3144,0),3)</f>
        <v>121.7</v>
      </c>
      <c r="Q2755" t="s">
        <v>2764</v>
      </c>
    </row>
    <row r="2756" spans="2:17" x14ac:dyDescent="0.25">
      <c r="B2756" t="str">
        <f t="shared" ref="B2756:B2819" si="46">LEFT(C2756,(FIND("County",C2756)-2))</f>
        <v>Upton</v>
      </c>
      <c r="C2756" t="s">
        <v>2765</v>
      </c>
      <c r="D2756">
        <v>3355</v>
      </c>
      <c r="E2756">
        <v>3349</v>
      </c>
      <c r="F2756">
        <v>3338</v>
      </c>
      <c r="G2756">
        <v>3285</v>
      </c>
      <c r="H2756">
        <v>3263</v>
      </c>
      <c r="I2756">
        <v>3387</v>
      </c>
      <c r="J2756">
        <v>3483</v>
      </c>
      <c r="K2756">
        <v>3656</v>
      </c>
      <c r="L2756">
        <v>3699</v>
      </c>
      <c r="M2756">
        <v>3661</v>
      </c>
      <c r="N2756">
        <v>3671</v>
      </c>
      <c r="O2756" t="str">
        <f>INDEX([1]Opioid_prescription_amounts!$C$2:$E$3144,MATCH(B2756,[1]Opioid_prescription_amounts!$C$2:$C$3144,0),2)</f>
        <v>N/A</v>
      </c>
      <c r="P2756">
        <f>INDEX([1]Opioid_prescription_amounts!$C$2:$E$3144,MATCH(B2756,[1]Opioid_prescription_amounts!$C$2:$C$3144,0),3)</f>
        <v>12.5</v>
      </c>
      <c r="Q2756" t="s">
        <v>2765</v>
      </c>
    </row>
    <row r="2757" spans="2:17" x14ac:dyDescent="0.25">
      <c r="B2757" t="str">
        <f t="shared" si="46"/>
        <v>Uvalde</v>
      </c>
      <c r="C2757" t="s">
        <v>2766</v>
      </c>
      <c r="D2757">
        <v>26405</v>
      </c>
      <c r="E2757">
        <v>26405</v>
      </c>
      <c r="F2757">
        <v>26443</v>
      </c>
      <c r="G2757">
        <v>26589</v>
      </c>
      <c r="H2757">
        <v>26752</v>
      </c>
      <c r="I2757">
        <v>26920</v>
      </c>
      <c r="J2757">
        <v>27046</v>
      </c>
      <c r="K2757">
        <v>26968</v>
      </c>
      <c r="L2757">
        <v>27088</v>
      </c>
      <c r="M2757">
        <v>27098</v>
      </c>
      <c r="N2757">
        <v>26846</v>
      </c>
      <c r="O2757">
        <f>INDEX([1]Opioid_prescription_amounts!$C$2:$E$3144,MATCH(B2757,[1]Opioid_prescription_amounts!$C$2:$C$3144,0),2)</f>
        <v>452.8</v>
      </c>
      <c r="P2757">
        <f>INDEX([1]Opioid_prescription_amounts!$C$2:$E$3144,MATCH(B2757,[1]Opioid_prescription_amounts!$C$2:$C$3144,0),3)</f>
        <v>491.6</v>
      </c>
      <c r="Q2757" t="s">
        <v>2766</v>
      </c>
    </row>
    <row r="2758" spans="2:17" x14ac:dyDescent="0.25">
      <c r="B2758" t="str">
        <f t="shared" si="46"/>
        <v>Val Verde</v>
      </c>
      <c r="C2758" t="s">
        <v>2767</v>
      </c>
      <c r="D2758">
        <v>48879</v>
      </c>
      <c r="E2758">
        <v>48879</v>
      </c>
      <c r="F2758">
        <v>48980</v>
      </c>
      <c r="G2758">
        <v>48980</v>
      </c>
      <c r="H2758">
        <v>48991</v>
      </c>
      <c r="I2758">
        <v>49069</v>
      </c>
      <c r="J2758">
        <v>48877</v>
      </c>
      <c r="K2758">
        <v>48951</v>
      </c>
      <c r="L2758">
        <v>49003</v>
      </c>
      <c r="M2758">
        <v>49096</v>
      </c>
      <c r="N2758">
        <v>49208</v>
      </c>
      <c r="O2758">
        <f>INDEX([1]Opioid_prescription_amounts!$C$2:$E$3144,MATCH(B2758,[1]Opioid_prescription_amounts!$C$2:$C$3144,0),2)</f>
        <v>293.2</v>
      </c>
      <c r="P2758">
        <f>INDEX([1]Opioid_prescription_amounts!$C$2:$E$3144,MATCH(B2758,[1]Opioid_prescription_amounts!$C$2:$C$3144,0),3)</f>
        <v>239.2</v>
      </c>
      <c r="Q2758" t="s">
        <v>2767</v>
      </c>
    </row>
    <row r="2759" spans="2:17" x14ac:dyDescent="0.25">
      <c r="B2759" t="str">
        <f t="shared" si="46"/>
        <v>Van Zandt</v>
      </c>
      <c r="C2759" t="s">
        <v>2768</v>
      </c>
      <c r="D2759">
        <v>52579</v>
      </c>
      <c r="E2759">
        <v>52560</v>
      </c>
      <c r="F2759">
        <v>52589</v>
      </c>
      <c r="G2759">
        <v>52495</v>
      </c>
      <c r="H2759">
        <v>52217</v>
      </c>
      <c r="I2759">
        <v>52341</v>
      </c>
      <c r="J2759">
        <v>52799</v>
      </c>
      <c r="K2759">
        <v>53444</v>
      </c>
      <c r="L2759">
        <v>54378</v>
      </c>
      <c r="M2759">
        <v>55202</v>
      </c>
      <c r="N2759">
        <v>56019</v>
      </c>
      <c r="O2759">
        <f>INDEX([1]Opioid_prescription_amounts!$C$2:$E$3144,MATCH(B2759,[1]Opioid_prescription_amounts!$C$2:$C$3144,0),2)</f>
        <v>704.4</v>
      </c>
      <c r="P2759">
        <f>INDEX([1]Opioid_prescription_amounts!$C$2:$E$3144,MATCH(B2759,[1]Opioid_prescription_amounts!$C$2:$C$3144,0),3)</f>
        <v>648.70000000000005</v>
      </c>
      <c r="Q2759" t="s">
        <v>2768</v>
      </c>
    </row>
    <row r="2760" spans="2:17" x14ac:dyDescent="0.25">
      <c r="B2760" t="str">
        <f t="shared" si="46"/>
        <v>Victoria</v>
      </c>
      <c r="C2760" t="s">
        <v>2769</v>
      </c>
      <c r="D2760">
        <v>86793</v>
      </c>
      <c r="E2760">
        <v>86793</v>
      </c>
      <c r="F2760">
        <v>86876</v>
      </c>
      <c r="G2760">
        <v>87550</v>
      </c>
      <c r="H2760">
        <v>89115</v>
      </c>
      <c r="I2760">
        <v>90076</v>
      </c>
      <c r="J2760">
        <v>91059</v>
      </c>
      <c r="K2760">
        <v>92178</v>
      </c>
      <c r="L2760">
        <v>92475</v>
      </c>
      <c r="M2760">
        <v>92103</v>
      </c>
      <c r="N2760">
        <v>92035</v>
      </c>
      <c r="O2760">
        <f>INDEX([1]Opioid_prescription_amounts!$C$2:$E$3144,MATCH(B2760,[1]Opioid_prescription_amounts!$C$2:$C$3144,0),2)</f>
        <v>828.4</v>
      </c>
      <c r="P2760">
        <f>INDEX([1]Opioid_prescription_amounts!$C$2:$E$3144,MATCH(B2760,[1]Opioid_prescription_amounts!$C$2:$C$3144,0),3)</f>
        <v>787.8</v>
      </c>
      <c r="Q2760" t="s">
        <v>2769</v>
      </c>
    </row>
    <row r="2761" spans="2:17" x14ac:dyDescent="0.25">
      <c r="B2761" t="str">
        <f t="shared" si="46"/>
        <v>Walker</v>
      </c>
      <c r="C2761" t="s">
        <v>2770</v>
      </c>
      <c r="D2761">
        <v>67861</v>
      </c>
      <c r="E2761">
        <v>67861</v>
      </c>
      <c r="F2761">
        <v>68243</v>
      </c>
      <c r="G2761">
        <v>68407</v>
      </c>
      <c r="H2761">
        <v>68605</v>
      </c>
      <c r="I2761">
        <v>69414</v>
      </c>
      <c r="J2761">
        <v>70086</v>
      </c>
      <c r="K2761">
        <v>70861</v>
      </c>
      <c r="L2761">
        <v>71887</v>
      </c>
      <c r="M2761">
        <v>72383</v>
      </c>
      <c r="N2761">
        <v>72480</v>
      </c>
      <c r="O2761">
        <f>INDEX([1]Opioid_prescription_amounts!$C$2:$E$3144,MATCH(B2761,[1]Opioid_prescription_amounts!$C$2:$C$3144,0),2)</f>
        <v>4079.3</v>
      </c>
      <c r="P2761">
        <f>INDEX([1]Opioid_prescription_amounts!$C$2:$E$3144,MATCH(B2761,[1]Opioid_prescription_amounts!$C$2:$C$3144,0),3)</f>
        <v>2813.3</v>
      </c>
      <c r="Q2761" t="s">
        <v>2770</v>
      </c>
    </row>
    <row r="2762" spans="2:17" x14ac:dyDescent="0.25">
      <c r="B2762" t="str">
        <f t="shared" si="46"/>
        <v>Waller</v>
      </c>
      <c r="C2762" t="s">
        <v>2771</v>
      </c>
      <c r="D2762">
        <v>43205</v>
      </c>
      <c r="E2762">
        <v>43277</v>
      </c>
      <c r="F2762">
        <v>43524</v>
      </c>
      <c r="G2762">
        <v>44109</v>
      </c>
      <c r="H2762">
        <v>44353</v>
      </c>
      <c r="I2762">
        <v>45431</v>
      </c>
      <c r="J2762">
        <v>46794</v>
      </c>
      <c r="K2762">
        <v>48663</v>
      </c>
      <c r="L2762">
        <v>50069</v>
      </c>
      <c r="M2762">
        <v>51285</v>
      </c>
      <c r="N2762">
        <v>53126</v>
      </c>
      <c r="O2762">
        <f>INDEX([1]Opioid_prescription_amounts!$C$2:$E$3144,MATCH(B2762,[1]Opioid_prescription_amounts!$C$2:$C$3144,0),2)</f>
        <v>124.3</v>
      </c>
      <c r="P2762">
        <f>INDEX([1]Opioid_prescription_amounts!$C$2:$E$3144,MATCH(B2762,[1]Opioid_prescription_amounts!$C$2:$C$3144,0),3)</f>
        <v>18.5</v>
      </c>
      <c r="Q2762" t="s">
        <v>2771</v>
      </c>
    </row>
    <row r="2763" spans="2:17" x14ac:dyDescent="0.25">
      <c r="B2763" t="str">
        <f t="shared" si="46"/>
        <v>Ward</v>
      </c>
      <c r="C2763" t="s">
        <v>2772</v>
      </c>
      <c r="D2763">
        <v>10658</v>
      </c>
      <c r="E2763">
        <v>10658</v>
      </c>
      <c r="F2763">
        <v>10593</v>
      </c>
      <c r="G2763">
        <v>10671</v>
      </c>
      <c r="H2763">
        <v>10823</v>
      </c>
      <c r="I2763">
        <v>11208</v>
      </c>
      <c r="J2763">
        <v>11574</v>
      </c>
      <c r="K2763">
        <v>11633</v>
      </c>
      <c r="L2763">
        <v>11580</v>
      </c>
      <c r="M2763">
        <v>11423</v>
      </c>
      <c r="N2763">
        <v>11720</v>
      </c>
      <c r="O2763">
        <f>INDEX([1]Opioid_prescription_amounts!$C$2:$E$3144,MATCH(B2763,[1]Opioid_prescription_amounts!$C$2:$C$3144,0),2)</f>
        <v>327.7</v>
      </c>
      <c r="P2763">
        <f>INDEX([1]Opioid_prescription_amounts!$C$2:$E$3144,MATCH(B2763,[1]Opioid_prescription_amounts!$C$2:$C$3144,0),3)</f>
        <v>413.7</v>
      </c>
      <c r="Q2763" t="s">
        <v>2772</v>
      </c>
    </row>
    <row r="2764" spans="2:17" x14ac:dyDescent="0.25">
      <c r="B2764" t="str">
        <f t="shared" si="46"/>
        <v>Washington</v>
      </c>
      <c r="C2764" t="s">
        <v>2773</v>
      </c>
      <c r="D2764">
        <v>33718</v>
      </c>
      <c r="E2764">
        <v>33695</v>
      </c>
      <c r="F2764">
        <v>33703</v>
      </c>
      <c r="G2764">
        <v>33955</v>
      </c>
      <c r="H2764">
        <v>33928</v>
      </c>
      <c r="I2764">
        <v>34201</v>
      </c>
      <c r="J2764">
        <v>34404</v>
      </c>
      <c r="K2764">
        <v>34833</v>
      </c>
      <c r="L2764">
        <v>34736</v>
      </c>
      <c r="M2764">
        <v>34897</v>
      </c>
      <c r="N2764">
        <v>35108</v>
      </c>
      <c r="O2764">
        <f>INDEX([1]Opioid_prescription_amounts!$C$2:$E$3144,MATCH(B2764,[1]Opioid_prescription_amounts!$C$2:$C$3144,0),2)</f>
        <v>236.6</v>
      </c>
      <c r="P2764">
        <f>INDEX([1]Opioid_prescription_amounts!$C$2:$E$3144,MATCH(B2764,[1]Opioid_prescription_amounts!$C$2:$C$3144,0),3)</f>
        <v>358.7</v>
      </c>
      <c r="Q2764" t="s">
        <v>2773</v>
      </c>
    </row>
    <row r="2765" spans="2:17" x14ac:dyDescent="0.25">
      <c r="B2765" t="str">
        <f t="shared" si="46"/>
        <v>Webb</v>
      </c>
      <c r="C2765" t="s">
        <v>2774</v>
      </c>
      <c r="D2765">
        <v>250304</v>
      </c>
      <c r="E2765">
        <v>250304</v>
      </c>
      <c r="F2765">
        <v>251391</v>
      </c>
      <c r="G2765">
        <v>255981</v>
      </c>
      <c r="H2765">
        <v>260722</v>
      </c>
      <c r="I2765">
        <v>264632</v>
      </c>
      <c r="J2765">
        <v>267732</v>
      </c>
      <c r="K2765">
        <v>270120</v>
      </c>
      <c r="L2765">
        <v>272520</v>
      </c>
      <c r="M2765">
        <v>273982</v>
      </c>
      <c r="N2765">
        <v>275910</v>
      </c>
      <c r="O2765">
        <f>INDEX([1]Opioid_prescription_amounts!$C$2:$E$3144,MATCH(B2765,[1]Opioid_prescription_amounts!$C$2:$C$3144,0),2)</f>
        <v>332.7</v>
      </c>
      <c r="P2765">
        <f>INDEX([1]Opioid_prescription_amounts!$C$2:$E$3144,MATCH(B2765,[1]Opioid_prescription_amounts!$C$2:$C$3144,0),3)</f>
        <v>191.4</v>
      </c>
      <c r="Q2765" t="s">
        <v>2774</v>
      </c>
    </row>
    <row r="2766" spans="2:17" x14ac:dyDescent="0.25">
      <c r="B2766" t="str">
        <f t="shared" si="46"/>
        <v>Wharton</v>
      </c>
      <c r="C2766" t="s">
        <v>2775</v>
      </c>
      <c r="D2766">
        <v>41280</v>
      </c>
      <c r="E2766">
        <v>41280</v>
      </c>
      <c r="F2766">
        <v>41281</v>
      </c>
      <c r="G2766">
        <v>41289</v>
      </c>
      <c r="H2766">
        <v>41149</v>
      </c>
      <c r="I2766">
        <v>41142</v>
      </c>
      <c r="J2766">
        <v>41124</v>
      </c>
      <c r="K2766">
        <v>41426</v>
      </c>
      <c r="L2766">
        <v>41668</v>
      </c>
      <c r="M2766">
        <v>41916</v>
      </c>
      <c r="N2766">
        <v>41619</v>
      </c>
      <c r="O2766">
        <f>INDEX([1]Opioid_prescription_amounts!$C$2:$E$3144,MATCH(B2766,[1]Opioid_prescription_amounts!$C$2:$C$3144,0),2)</f>
        <v>463.3</v>
      </c>
      <c r="P2766">
        <f>INDEX([1]Opioid_prescription_amounts!$C$2:$E$3144,MATCH(B2766,[1]Opioid_prescription_amounts!$C$2:$C$3144,0),3)</f>
        <v>371.9</v>
      </c>
      <c r="Q2766" t="s">
        <v>2775</v>
      </c>
    </row>
    <row r="2767" spans="2:17" x14ac:dyDescent="0.25">
      <c r="B2767" t="str">
        <f t="shared" si="46"/>
        <v>Wheeler</v>
      </c>
      <c r="C2767" t="s">
        <v>2776</v>
      </c>
      <c r="D2767">
        <v>5410</v>
      </c>
      <c r="E2767">
        <v>5406</v>
      </c>
      <c r="F2767">
        <v>5387</v>
      </c>
      <c r="G2767">
        <v>5447</v>
      </c>
      <c r="H2767">
        <v>5592</v>
      </c>
      <c r="I2767">
        <v>5719</v>
      </c>
      <c r="J2767">
        <v>5699</v>
      </c>
      <c r="K2767">
        <v>5664</v>
      </c>
      <c r="L2767">
        <v>5529</v>
      </c>
      <c r="M2767">
        <v>5326</v>
      </c>
      <c r="N2767">
        <v>5191</v>
      </c>
      <c r="O2767" t="str">
        <f>INDEX([1]Opioid_prescription_amounts!$C$2:$E$3144,MATCH(B2767,[1]Opioid_prescription_amounts!$C$2:$C$3144,0),2)</f>
        <v>N/A</v>
      </c>
      <c r="P2767">
        <f>INDEX([1]Opioid_prescription_amounts!$C$2:$E$3144,MATCH(B2767,[1]Opioid_prescription_amounts!$C$2:$C$3144,0),3)</f>
        <v>386.2</v>
      </c>
      <c r="Q2767" t="s">
        <v>2776</v>
      </c>
    </row>
    <row r="2768" spans="2:17" x14ac:dyDescent="0.25">
      <c r="B2768" t="str">
        <f t="shared" si="46"/>
        <v>Wichita</v>
      </c>
      <c r="C2768" t="s">
        <v>2777</v>
      </c>
      <c r="D2768">
        <v>131500</v>
      </c>
      <c r="E2768">
        <v>131665</v>
      </c>
      <c r="F2768">
        <v>131800</v>
      </c>
      <c r="G2768">
        <v>130785</v>
      </c>
      <c r="H2768">
        <v>131691</v>
      </c>
      <c r="I2768">
        <v>132198</v>
      </c>
      <c r="J2768">
        <v>132649</v>
      </c>
      <c r="K2768">
        <v>131034</v>
      </c>
      <c r="L2768">
        <v>131443</v>
      </c>
      <c r="M2768">
        <v>131899</v>
      </c>
      <c r="N2768">
        <v>132064</v>
      </c>
      <c r="O2768" t="str">
        <f>INDEX([1]Opioid_prescription_amounts!$C$2:$E$3144,MATCH(B2768,[1]Opioid_prescription_amounts!$C$2:$C$3144,0),2)</f>
        <v>N/A</v>
      </c>
      <c r="P2768" t="str">
        <f>INDEX([1]Opioid_prescription_amounts!$C$2:$E$3144,MATCH(B2768,[1]Opioid_prescription_amounts!$C$2:$C$3144,0),3)</f>
        <v>N/A</v>
      </c>
      <c r="Q2768" t="s">
        <v>2777</v>
      </c>
    </row>
    <row r="2769" spans="2:17" x14ac:dyDescent="0.25">
      <c r="B2769" t="str">
        <f t="shared" si="46"/>
        <v>Wilbarger</v>
      </c>
      <c r="C2769" t="s">
        <v>2778</v>
      </c>
      <c r="D2769">
        <v>13535</v>
      </c>
      <c r="E2769">
        <v>13535</v>
      </c>
      <c r="F2769">
        <v>13511</v>
      </c>
      <c r="G2769">
        <v>13454</v>
      </c>
      <c r="H2769">
        <v>13293</v>
      </c>
      <c r="I2769">
        <v>13207</v>
      </c>
      <c r="J2769">
        <v>12991</v>
      </c>
      <c r="K2769">
        <v>13067</v>
      </c>
      <c r="L2769">
        <v>12904</v>
      </c>
      <c r="M2769">
        <v>12747</v>
      </c>
      <c r="N2769">
        <v>12820</v>
      </c>
      <c r="O2769">
        <f>INDEX([1]Opioid_prescription_amounts!$C$2:$E$3144,MATCH(B2769,[1]Opioid_prescription_amounts!$C$2:$C$3144,0),2)</f>
        <v>1994.8</v>
      </c>
      <c r="P2769">
        <f>INDEX([1]Opioid_prescription_amounts!$C$2:$E$3144,MATCH(B2769,[1]Opioid_prescription_amounts!$C$2:$C$3144,0),3)</f>
        <v>1497.1</v>
      </c>
      <c r="Q2769" t="s">
        <v>2778</v>
      </c>
    </row>
    <row r="2770" spans="2:17" x14ac:dyDescent="0.25">
      <c r="B2770" t="str">
        <f t="shared" si="46"/>
        <v>Willacy</v>
      </c>
      <c r="C2770" t="s">
        <v>2779</v>
      </c>
      <c r="D2770">
        <v>22134</v>
      </c>
      <c r="E2770">
        <v>22136</v>
      </c>
      <c r="F2770">
        <v>22227</v>
      </c>
      <c r="G2770">
        <v>22171</v>
      </c>
      <c r="H2770">
        <v>22219</v>
      </c>
      <c r="I2770">
        <v>22043</v>
      </c>
      <c r="J2770">
        <v>21966</v>
      </c>
      <c r="K2770">
        <v>21902</v>
      </c>
      <c r="L2770">
        <v>21813</v>
      </c>
      <c r="M2770">
        <v>21574</v>
      </c>
      <c r="N2770">
        <v>21515</v>
      </c>
      <c r="O2770">
        <f>INDEX([1]Opioid_prescription_amounts!$C$2:$E$3144,MATCH(B2770,[1]Opioid_prescription_amounts!$C$2:$C$3144,0),2)</f>
        <v>159.80000000000001</v>
      </c>
      <c r="P2770">
        <f>INDEX([1]Opioid_prescription_amounts!$C$2:$E$3144,MATCH(B2770,[1]Opioid_prescription_amounts!$C$2:$C$3144,0),3)</f>
        <v>314.5</v>
      </c>
      <c r="Q2770" t="s">
        <v>2779</v>
      </c>
    </row>
    <row r="2771" spans="2:17" x14ac:dyDescent="0.25">
      <c r="B2771" t="str">
        <f t="shared" si="46"/>
        <v>Williamson</v>
      </c>
      <c r="C2771" t="s">
        <v>2780</v>
      </c>
      <c r="D2771">
        <v>422679</v>
      </c>
      <c r="E2771">
        <v>422501</v>
      </c>
      <c r="F2771">
        <v>426284</v>
      </c>
      <c r="G2771">
        <v>442014</v>
      </c>
      <c r="H2771">
        <v>455788</v>
      </c>
      <c r="I2771">
        <v>470104</v>
      </c>
      <c r="J2771">
        <v>488041</v>
      </c>
      <c r="K2771">
        <v>507104</v>
      </c>
      <c r="L2771">
        <v>527474</v>
      </c>
      <c r="M2771">
        <v>545948</v>
      </c>
      <c r="N2771">
        <v>566719</v>
      </c>
      <c r="O2771">
        <f>INDEX([1]Opioid_prescription_amounts!$C$2:$E$3144,MATCH(B2771,[1]Opioid_prescription_amounts!$C$2:$C$3144,0),2)</f>
        <v>1407.5</v>
      </c>
      <c r="P2771">
        <f>INDEX([1]Opioid_prescription_amounts!$C$2:$E$3144,MATCH(B2771,[1]Opioid_prescription_amounts!$C$2:$C$3144,0),3)</f>
        <v>1190.9000000000001</v>
      </c>
      <c r="Q2771" t="s">
        <v>2780</v>
      </c>
    </row>
    <row r="2772" spans="2:17" x14ac:dyDescent="0.25">
      <c r="B2772" t="str">
        <f t="shared" si="46"/>
        <v>Wilson</v>
      </c>
      <c r="C2772" t="s">
        <v>2781</v>
      </c>
      <c r="D2772">
        <v>42918</v>
      </c>
      <c r="E2772">
        <v>42913</v>
      </c>
      <c r="F2772">
        <v>43057</v>
      </c>
      <c r="G2772">
        <v>43670</v>
      </c>
      <c r="H2772">
        <v>44361</v>
      </c>
      <c r="I2772">
        <v>45230</v>
      </c>
      <c r="J2772">
        <v>46161</v>
      </c>
      <c r="K2772">
        <v>47185</v>
      </c>
      <c r="L2772">
        <v>48205</v>
      </c>
      <c r="M2772">
        <v>49215</v>
      </c>
      <c r="N2772">
        <v>50224</v>
      </c>
      <c r="O2772">
        <f>INDEX([1]Opioid_prescription_amounts!$C$2:$E$3144,MATCH(B2772,[1]Opioid_prescription_amounts!$C$2:$C$3144,0),2)</f>
        <v>843</v>
      </c>
      <c r="P2772">
        <f>INDEX([1]Opioid_prescription_amounts!$C$2:$E$3144,MATCH(B2772,[1]Opioid_prescription_amounts!$C$2:$C$3144,0),3)</f>
        <v>1357.5</v>
      </c>
      <c r="Q2772" t="s">
        <v>2781</v>
      </c>
    </row>
    <row r="2773" spans="2:17" x14ac:dyDescent="0.25">
      <c r="B2773" t="str">
        <f t="shared" si="46"/>
        <v>Winkler</v>
      </c>
      <c r="C2773" t="s">
        <v>2782</v>
      </c>
      <c r="D2773">
        <v>7110</v>
      </c>
      <c r="E2773">
        <v>7110</v>
      </c>
      <c r="F2773">
        <v>7087</v>
      </c>
      <c r="G2773">
        <v>7166</v>
      </c>
      <c r="H2773">
        <v>7373</v>
      </c>
      <c r="I2773">
        <v>7638</v>
      </c>
      <c r="J2773">
        <v>7826</v>
      </c>
      <c r="K2773">
        <v>8013</v>
      </c>
      <c r="L2773">
        <v>7876</v>
      </c>
      <c r="M2773">
        <v>7574</v>
      </c>
      <c r="N2773">
        <v>7720</v>
      </c>
      <c r="O2773">
        <f>INDEX([1]Opioid_prescription_amounts!$C$2:$E$3144,MATCH(B2773,[1]Opioid_prescription_amounts!$C$2:$C$3144,0),2)</f>
        <v>876.7</v>
      </c>
      <c r="P2773">
        <f>INDEX([1]Opioid_prescription_amounts!$C$2:$E$3144,MATCH(B2773,[1]Opioid_prescription_amounts!$C$2:$C$3144,0),3)</f>
        <v>383.9</v>
      </c>
      <c r="Q2773" t="s">
        <v>2782</v>
      </c>
    </row>
    <row r="2774" spans="2:17" x14ac:dyDescent="0.25">
      <c r="B2774" t="str">
        <f t="shared" si="46"/>
        <v>Wise</v>
      </c>
      <c r="C2774" t="s">
        <v>2783</v>
      </c>
      <c r="D2774">
        <v>59127</v>
      </c>
      <c r="E2774">
        <v>59100</v>
      </c>
      <c r="F2774">
        <v>59101</v>
      </c>
      <c r="G2774">
        <v>59949</v>
      </c>
      <c r="H2774">
        <v>60414</v>
      </c>
      <c r="I2774">
        <v>61012</v>
      </c>
      <c r="J2774">
        <v>61705</v>
      </c>
      <c r="K2774">
        <v>62857</v>
      </c>
      <c r="L2774">
        <v>64466</v>
      </c>
      <c r="M2774">
        <v>65863</v>
      </c>
      <c r="N2774">
        <v>68305</v>
      </c>
      <c r="O2774">
        <f>INDEX([1]Opioid_prescription_amounts!$C$2:$E$3144,MATCH(B2774,[1]Opioid_prescription_amounts!$C$2:$C$3144,0),2)</f>
        <v>186</v>
      </c>
      <c r="P2774">
        <f>INDEX([1]Opioid_prescription_amounts!$C$2:$E$3144,MATCH(B2774,[1]Opioid_prescription_amounts!$C$2:$C$3144,0),3)</f>
        <v>428.5</v>
      </c>
      <c r="Q2774" t="s">
        <v>2783</v>
      </c>
    </row>
    <row r="2775" spans="2:17" x14ac:dyDescent="0.25">
      <c r="B2775" t="str">
        <f t="shared" si="46"/>
        <v>Wood</v>
      </c>
      <c r="C2775" t="s">
        <v>2784</v>
      </c>
      <c r="D2775">
        <v>41964</v>
      </c>
      <c r="E2775">
        <v>41959</v>
      </c>
      <c r="F2775">
        <v>41981</v>
      </c>
      <c r="G2775">
        <v>42093</v>
      </c>
      <c r="H2775">
        <v>42387</v>
      </c>
      <c r="I2775">
        <v>42351</v>
      </c>
      <c r="J2775">
        <v>42774</v>
      </c>
      <c r="K2775">
        <v>43119</v>
      </c>
      <c r="L2775">
        <v>43760</v>
      </c>
      <c r="M2775">
        <v>44291</v>
      </c>
      <c r="N2775">
        <v>45129</v>
      </c>
      <c r="O2775">
        <f>INDEX([1]Opioid_prescription_amounts!$C$2:$E$3144,MATCH(B2775,[1]Opioid_prescription_amounts!$C$2:$C$3144,0),2)</f>
        <v>452.6</v>
      </c>
      <c r="P2775">
        <f>INDEX([1]Opioid_prescription_amounts!$C$2:$E$3144,MATCH(B2775,[1]Opioid_prescription_amounts!$C$2:$C$3144,0),3)</f>
        <v>369.4</v>
      </c>
      <c r="Q2775" t="s">
        <v>2784</v>
      </c>
    </row>
    <row r="2776" spans="2:17" x14ac:dyDescent="0.25">
      <c r="B2776" t="str">
        <f t="shared" si="46"/>
        <v>Yoakum</v>
      </c>
      <c r="C2776" t="s">
        <v>2785</v>
      </c>
      <c r="D2776">
        <v>7879</v>
      </c>
      <c r="E2776">
        <v>7879</v>
      </c>
      <c r="F2776">
        <v>7851</v>
      </c>
      <c r="G2776">
        <v>7972</v>
      </c>
      <c r="H2776">
        <v>8058</v>
      </c>
      <c r="I2776">
        <v>8226</v>
      </c>
      <c r="J2776">
        <v>8404</v>
      </c>
      <c r="K2776">
        <v>8648</v>
      </c>
      <c r="L2776">
        <v>8651</v>
      </c>
      <c r="M2776">
        <v>8562</v>
      </c>
      <c r="N2776">
        <v>8591</v>
      </c>
      <c r="O2776">
        <f>INDEX([1]Opioid_prescription_amounts!$C$2:$E$3144,MATCH(B2776,[1]Opioid_prescription_amounts!$C$2:$C$3144,0),2)</f>
        <v>815.5</v>
      </c>
      <c r="P2776">
        <f>INDEX([1]Opioid_prescription_amounts!$C$2:$E$3144,MATCH(B2776,[1]Opioid_prescription_amounts!$C$2:$C$3144,0),3)</f>
        <v>90.6</v>
      </c>
      <c r="Q2776" t="s">
        <v>2785</v>
      </c>
    </row>
    <row r="2777" spans="2:17" x14ac:dyDescent="0.25">
      <c r="B2777" t="str">
        <f t="shared" si="46"/>
        <v>Young</v>
      </c>
      <c r="C2777" t="s">
        <v>2786</v>
      </c>
      <c r="D2777">
        <v>18550</v>
      </c>
      <c r="E2777">
        <v>18550</v>
      </c>
      <c r="F2777">
        <v>18522</v>
      </c>
      <c r="G2777">
        <v>18353</v>
      </c>
      <c r="H2777">
        <v>18278</v>
      </c>
      <c r="I2777">
        <v>18358</v>
      </c>
      <c r="J2777">
        <v>18278</v>
      </c>
      <c r="K2777">
        <v>18165</v>
      </c>
      <c r="L2777">
        <v>18105</v>
      </c>
      <c r="M2777">
        <v>17978</v>
      </c>
      <c r="N2777">
        <v>18045</v>
      </c>
      <c r="O2777">
        <f>INDEX([1]Opioid_prescription_amounts!$C$2:$E$3144,MATCH(B2777,[1]Opioid_prescription_amounts!$C$2:$C$3144,0),2)</f>
        <v>1081.3</v>
      </c>
      <c r="P2777">
        <f>INDEX([1]Opioid_prescription_amounts!$C$2:$E$3144,MATCH(B2777,[1]Opioid_prescription_amounts!$C$2:$C$3144,0),3)</f>
        <v>990.5</v>
      </c>
      <c r="Q2777" t="s">
        <v>2786</v>
      </c>
    </row>
    <row r="2778" spans="2:17" x14ac:dyDescent="0.25">
      <c r="B2778" t="str">
        <f t="shared" si="46"/>
        <v>Zapata</v>
      </c>
      <c r="C2778" t="s">
        <v>2787</v>
      </c>
      <c r="D2778">
        <v>14018</v>
      </c>
      <c r="E2778">
        <v>14018</v>
      </c>
      <c r="F2778">
        <v>14087</v>
      </c>
      <c r="G2778">
        <v>14229</v>
      </c>
      <c r="H2778">
        <v>14285</v>
      </c>
      <c r="I2778">
        <v>14403</v>
      </c>
      <c r="J2778">
        <v>14404</v>
      </c>
      <c r="K2778">
        <v>14511</v>
      </c>
      <c r="L2778">
        <v>14456</v>
      </c>
      <c r="M2778">
        <v>14283</v>
      </c>
      <c r="N2778">
        <v>14190</v>
      </c>
      <c r="O2778" t="str">
        <f>INDEX([1]Opioid_prescription_amounts!$C$2:$E$3144,MATCH(B2778,[1]Opioid_prescription_amounts!$C$2:$C$3144,0),2)</f>
        <v>N/A</v>
      </c>
      <c r="P2778">
        <f>INDEX([1]Opioid_prescription_amounts!$C$2:$E$3144,MATCH(B2778,[1]Opioid_prescription_amounts!$C$2:$C$3144,0),3)</f>
        <v>72.900000000000006</v>
      </c>
      <c r="Q2778" t="s">
        <v>2787</v>
      </c>
    </row>
    <row r="2779" spans="2:17" x14ac:dyDescent="0.25">
      <c r="B2779" t="str">
        <f t="shared" si="46"/>
        <v>Zavala</v>
      </c>
      <c r="C2779" t="s">
        <v>2788</v>
      </c>
      <c r="D2779">
        <v>11677</v>
      </c>
      <c r="E2779">
        <v>11677</v>
      </c>
      <c r="F2779">
        <v>11728</v>
      </c>
      <c r="G2779">
        <v>11878</v>
      </c>
      <c r="H2779">
        <v>12022</v>
      </c>
      <c r="I2779">
        <v>12207</v>
      </c>
      <c r="J2779">
        <v>12259</v>
      </c>
      <c r="K2779">
        <v>12322</v>
      </c>
      <c r="L2779">
        <v>12127</v>
      </c>
      <c r="M2779">
        <v>11965</v>
      </c>
      <c r="N2779">
        <v>11983</v>
      </c>
      <c r="O2779">
        <f>INDEX([1]Opioid_prescription_amounts!$C$2:$E$3144,MATCH(B2779,[1]Opioid_prescription_amounts!$C$2:$C$3144,0),2)</f>
        <v>238.9</v>
      </c>
      <c r="P2779">
        <f>INDEX([1]Opioid_prescription_amounts!$C$2:$E$3144,MATCH(B2779,[1]Opioid_prescription_amounts!$C$2:$C$3144,0),3)</f>
        <v>7.1</v>
      </c>
      <c r="Q2779" t="s">
        <v>2788</v>
      </c>
    </row>
    <row r="2780" spans="2:17" x14ac:dyDescent="0.25">
      <c r="B2780" t="str">
        <f t="shared" si="46"/>
        <v>Beaver</v>
      </c>
      <c r="C2780" t="s">
        <v>2789</v>
      </c>
      <c r="D2780">
        <v>6629</v>
      </c>
      <c r="E2780">
        <v>6629</v>
      </c>
      <c r="F2780">
        <v>6655</v>
      </c>
      <c r="G2780">
        <v>6557</v>
      </c>
      <c r="H2780">
        <v>6499</v>
      </c>
      <c r="I2780">
        <v>6455</v>
      </c>
      <c r="J2780">
        <v>6429</v>
      </c>
      <c r="K2780">
        <v>6351</v>
      </c>
      <c r="L2780">
        <v>6458</v>
      </c>
      <c r="M2780">
        <v>6396</v>
      </c>
      <c r="N2780">
        <v>6580</v>
      </c>
      <c r="O2780" t="str">
        <f>INDEX([1]Opioid_prescription_amounts!$C$2:$E$3144,MATCH(B2780,[1]Opioid_prescription_amounts!$C$2:$C$3144,0),2)</f>
        <v>N/A</v>
      </c>
      <c r="P2780" t="str">
        <f>INDEX([1]Opioid_prescription_amounts!$C$2:$E$3144,MATCH(B2780,[1]Opioid_prescription_amounts!$C$2:$C$3144,0),3)</f>
        <v>N/A</v>
      </c>
      <c r="Q2780" t="s">
        <v>2789</v>
      </c>
    </row>
    <row r="2781" spans="2:17" x14ac:dyDescent="0.25">
      <c r="B2781" t="str">
        <f t="shared" si="46"/>
        <v>Box Elder</v>
      </c>
      <c r="C2781" t="s">
        <v>2790</v>
      </c>
      <c r="D2781">
        <v>49975</v>
      </c>
      <c r="E2781">
        <v>49978</v>
      </c>
      <c r="F2781">
        <v>50170</v>
      </c>
      <c r="G2781">
        <v>50233</v>
      </c>
      <c r="H2781">
        <v>50201</v>
      </c>
      <c r="I2781">
        <v>50729</v>
      </c>
      <c r="J2781">
        <v>51303</v>
      </c>
      <c r="K2781">
        <v>51832</v>
      </c>
      <c r="L2781">
        <v>52953</v>
      </c>
      <c r="M2781">
        <v>53967</v>
      </c>
      <c r="N2781">
        <v>54950</v>
      </c>
      <c r="O2781">
        <f>INDEX([1]Opioid_prescription_amounts!$C$2:$E$3144,MATCH(B2781,[1]Opioid_prescription_amounts!$C$2:$C$3144,0),2)</f>
        <v>832.8</v>
      </c>
      <c r="P2781">
        <f>INDEX([1]Opioid_prescription_amounts!$C$2:$E$3144,MATCH(B2781,[1]Opioid_prescription_amounts!$C$2:$C$3144,0),3)</f>
        <v>872.7</v>
      </c>
      <c r="Q2781" t="s">
        <v>2790</v>
      </c>
    </row>
    <row r="2782" spans="2:17" x14ac:dyDescent="0.25">
      <c r="B2782" t="str">
        <f t="shared" si="46"/>
        <v>Cache</v>
      </c>
      <c r="C2782" t="s">
        <v>2791</v>
      </c>
      <c r="D2782">
        <v>112656</v>
      </c>
      <c r="E2782">
        <v>112656</v>
      </c>
      <c r="F2782">
        <v>113386</v>
      </c>
      <c r="G2782">
        <v>114774</v>
      </c>
      <c r="H2782">
        <v>115897</v>
      </c>
      <c r="I2782">
        <v>117031</v>
      </c>
      <c r="J2782">
        <v>117906</v>
      </c>
      <c r="K2782">
        <v>119774</v>
      </c>
      <c r="L2782">
        <v>122367</v>
      </c>
      <c r="M2782">
        <v>124564</v>
      </c>
      <c r="N2782">
        <v>127068</v>
      </c>
      <c r="O2782">
        <f>INDEX([1]Opioid_prescription_amounts!$C$2:$E$3144,MATCH(B2782,[1]Opioid_prescription_amounts!$C$2:$C$3144,0),2)</f>
        <v>628.29999999999995</v>
      </c>
      <c r="P2782">
        <f>INDEX([1]Opioid_prescription_amounts!$C$2:$E$3144,MATCH(B2782,[1]Opioid_prescription_amounts!$C$2:$C$3144,0),3)</f>
        <v>521.5</v>
      </c>
      <c r="Q2782" t="s">
        <v>2791</v>
      </c>
    </row>
    <row r="2783" spans="2:17" x14ac:dyDescent="0.25">
      <c r="B2783" t="str">
        <f t="shared" si="46"/>
        <v>Carbon</v>
      </c>
      <c r="C2783" t="s">
        <v>2792</v>
      </c>
      <c r="D2783">
        <v>21403</v>
      </c>
      <c r="E2783">
        <v>21403</v>
      </c>
      <c r="F2783">
        <v>21403</v>
      </c>
      <c r="G2783">
        <v>21303</v>
      </c>
      <c r="H2783">
        <v>21221</v>
      </c>
      <c r="I2783">
        <v>20901</v>
      </c>
      <c r="J2783">
        <v>20634</v>
      </c>
      <c r="K2783">
        <v>20385</v>
      </c>
      <c r="L2783">
        <v>20323</v>
      </c>
      <c r="M2783">
        <v>20168</v>
      </c>
      <c r="N2783">
        <v>20269</v>
      </c>
      <c r="O2783" t="str">
        <f>INDEX([1]Opioid_prescription_amounts!$C$2:$E$3144,MATCH(B2783,[1]Opioid_prescription_amounts!$C$2:$C$3144,0),2)</f>
        <v>N/A</v>
      </c>
      <c r="P2783">
        <f>INDEX([1]Opioid_prescription_amounts!$C$2:$E$3144,MATCH(B2783,[1]Opioid_prescription_amounts!$C$2:$C$3144,0),3)</f>
        <v>21.2</v>
      </c>
      <c r="Q2783" t="s">
        <v>2792</v>
      </c>
    </row>
    <row r="2784" spans="2:17" x14ac:dyDescent="0.25">
      <c r="B2784" t="str">
        <f t="shared" si="46"/>
        <v>Daggett</v>
      </c>
      <c r="C2784" t="s">
        <v>2793</v>
      </c>
      <c r="D2784">
        <v>1059</v>
      </c>
      <c r="E2784">
        <v>1061</v>
      </c>
      <c r="F2784">
        <v>1077</v>
      </c>
      <c r="G2784">
        <v>1162</v>
      </c>
      <c r="H2784">
        <v>1095</v>
      </c>
      <c r="I2784">
        <v>1140</v>
      </c>
      <c r="J2784">
        <v>1124</v>
      </c>
      <c r="K2784">
        <v>1105</v>
      </c>
      <c r="L2784">
        <v>1075</v>
      </c>
      <c r="M2784">
        <v>1022</v>
      </c>
      <c r="N2784">
        <v>980</v>
      </c>
      <c r="O2784" t="str">
        <f>INDEX([1]Opioid_prescription_amounts!$C$2:$E$3144,MATCH(B2784,[1]Opioid_prescription_amounts!$C$2:$C$3144,0),2)</f>
        <v>N/A</v>
      </c>
      <c r="P2784" t="str">
        <f>INDEX([1]Opioid_prescription_amounts!$C$2:$E$3144,MATCH(B2784,[1]Opioid_prescription_amounts!$C$2:$C$3144,0),3)</f>
        <v>N/A</v>
      </c>
      <c r="Q2784" t="s">
        <v>2793</v>
      </c>
    </row>
    <row r="2785" spans="2:17" x14ac:dyDescent="0.25">
      <c r="B2785" t="str">
        <f t="shared" si="46"/>
        <v>Davis</v>
      </c>
      <c r="C2785" t="s">
        <v>2794</v>
      </c>
      <c r="D2785">
        <v>306479</v>
      </c>
      <c r="E2785">
        <v>306492</v>
      </c>
      <c r="F2785">
        <v>307906</v>
      </c>
      <c r="G2785">
        <v>311838</v>
      </c>
      <c r="H2785">
        <v>315933</v>
      </c>
      <c r="I2785">
        <v>322251</v>
      </c>
      <c r="J2785">
        <v>328756</v>
      </c>
      <c r="K2785">
        <v>334676</v>
      </c>
      <c r="L2785">
        <v>341080</v>
      </c>
      <c r="M2785">
        <v>346881</v>
      </c>
      <c r="N2785">
        <v>351713</v>
      </c>
      <c r="O2785">
        <f>INDEX([1]Opioid_prescription_amounts!$C$2:$E$3144,MATCH(B2785,[1]Opioid_prescription_amounts!$C$2:$C$3144,0),2)</f>
        <v>347.8</v>
      </c>
      <c r="P2785">
        <f>INDEX([1]Opioid_prescription_amounts!$C$2:$E$3144,MATCH(B2785,[1]Opioid_prescription_amounts!$C$2:$C$3144,0),3)</f>
        <v>453.7</v>
      </c>
      <c r="Q2785" t="s">
        <v>2794</v>
      </c>
    </row>
    <row r="2786" spans="2:17" x14ac:dyDescent="0.25">
      <c r="B2786" t="str">
        <f t="shared" si="46"/>
        <v>Duchesne</v>
      </c>
      <c r="C2786" t="s">
        <v>2795</v>
      </c>
      <c r="D2786">
        <v>18607</v>
      </c>
      <c r="E2786">
        <v>18605</v>
      </c>
      <c r="F2786">
        <v>18647</v>
      </c>
      <c r="G2786">
        <v>18701</v>
      </c>
      <c r="H2786">
        <v>19004</v>
      </c>
      <c r="I2786">
        <v>19965</v>
      </c>
      <c r="J2786">
        <v>20206</v>
      </c>
      <c r="K2786">
        <v>20756</v>
      </c>
      <c r="L2786">
        <v>20255</v>
      </c>
      <c r="M2786">
        <v>19915</v>
      </c>
      <c r="N2786">
        <v>19964</v>
      </c>
      <c r="O2786">
        <f>INDEX([1]Opioid_prescription_amounts!$C$2:$E$3144,MATCH(B2786,[1]Opioid_prescription_amounts!$C$2:$C$3144,0),2)</f>
        <v>472.6</v>
      </c>
      <c r="P2786">
        <f>INDEX([1]Opioid_prescription_amounts!$C$2:$E$3144,MATCH(B2786,[1]Opioid_prescription_amounts!$C$2:$C$3144,0),3)</f>
        <v>429.3</v>
      </c>
      <c r="Q2786" t="s">
        <v>2795</v>
      </c>
    </row>
    <row r="2787" spans="2:17" x14ac:dyDescent="0.25">
      <c r="B2787" t="str">
        <f t="shared" si="46"/>
        <v>Emery</v>
      </c>
      <c r="C2787" t="s">
        <v>2796</v>
      </c>
      <c r="D2787">
        <v>10976</v>
      </c>
      <c r="E2787">
        <v>10976</v>
      </c>
      <c r="F2787">
        <v>11005</v>
      </c>
      <c r="G2787">
        <v>10984</v>
      </c>
      <c r="H2787">
        <v>10938</v>
      </c>
      <c r="I2787">
        <v>10759</v>
      </c>
      <c r="J2787">
        <v>10638</v>
      </c>
      <c r="K2787">
        <v>10359</v>
      </c>
      <c r="L2787">
        <v>10207</v>
      </c>
      <c r="M2787">
        <v>10020</v>
      </c>
      <c r="N2787">
        <v>10014</v>
      </c>
      <c r="O2787">
        <f>INDEX([1]Opioid_prescription_amounts!$C$2:$E$3144,MATCH(B2787,[1]Opioid_prescription_amounts!$C$2:$C$3144,0),2)</f>
        <v>2595.3000000000002</v>
      </c>
      <c r="P2787">
        <f>INDEX([1]Opioid_prescription_amounts!$C$2:$E$3144,MATCH(B2787,[1]Opioid_prescription_amounts!$C$2:$C$3144,0),3)</f>
        <v>1522.9</v>
      </c>
      <c r="Q2787" t="s">
        <v>2796</v>
      </c>
    </row>
    <row r="2788" spans="2:17" x14ac:dyDescent="0.25">
      <c r="B2788" t="str">
        <f t="shared" si="46"/>
        <v>Garfield</v>
      </c>
      <c r="C2788" t="s">
        <v>2797</v>
      </c>
      <c r="D2788">
        <v>5172</v>
      </c>
      <c r="E2788">
        <v>5172</v>
      </c>
      <c r="F2788">
        <v>5197</v>
      </c>
      <c r="G2788">
        <v>5148</v>
      </c>
      <c r="H2788">
        <v>5063</v>
      </c>
      <c r="I2788">
        <v>5029</v>
      </c>
      <c r="J2788">
        <v>5005</v>
      </c>
      <c r="K2788">
        <v>4969</v>
      </c>
      <c r="L2788">
        <v>4971</v>
      </c>
      <c r="M2788">
        <v>5061</v>
      </c>
      <c r="N2788">
        <v>5080</v>
      </c>
      <c r="O2788">
        <f>INDEX([1]Opioid_prescription_amounts!$C$2:$E$3144,MATCH(B2788,[1]Opioid_prescription_amounts!$C$2:$C$3144,0),2)</f>
        <v>664.6</v>
      </c>
      <c r="P2788">
        <f>INDEX([1]Opioid_prescription_amounts!$C$2:$E$3144,MATCH(B2788,[1]Opioid_prescription_amounts!$C$2:$C$3144,0),3)</f>
        <v>513.20000000000005</v>
      </c>
      <c r="Q2788" t="s">
        <v>2797</v>
      </c>
    </row>
    <row r="2789" spans="2:17" x14ac:dyDescent="0.25">
      <c r="B2789" t="str">
        <f t="shared" si="46"/>
        <v>Grand</v>
      </c>
      <c r="C2789" t="s">
        <v>2798</v>
      </c>
      <c r="D2789">
        <v>9225</v>
      </c>
      <c r="E2789">
        <v>9224</v>
      </c>
      <c r="F2789">
        <v>9312</v>
      </c>
      <c r="G2789">
        <v>9295</v>
      </c>
      <c r="H2789">
        <v>9355</v>
      </c>
      <c r="I2789">
        <v>9373</v>
      </c>
      <c r="J2789">
        <v>9477</v>
      </c>
      <c r="K2789">
        <v>9555</v>
      </c>
      <c r="L2789">
        <v>9642</v>
      </c>
      <c r="M2789">
        <v>9640</v>
      </c>
      <c r="N2789">
        <v>9764</v>
      </c>
      <c r="O2789">
        <f>INDEX([1]Opioid_prescription_amounts!$C$2:$E$3144,MATCH(B2789,[1]Opioid_prescription_amounts!$C$2:$C$3144,0),2)</f>
        <v>494.1</v>
      </c>
      <c r="P2789">
        <f>INDEX([1]Opioid_prescription_amounts!$C$2:$E$3144,MATCH(B2789,[1]Opioid_prescription_amounts!$C$2:$C$3144,0),3)</f>
        <v>355.9</v>
      </c>
      <c r="Q2789" t="s">
        <v>2798</v>
      </c>
    </row>
    <row r="2790" spans="2:17" x14ac:dyDescent="0.25">
      <c r="B2790" t="str">
        <f t="shared" si="46"/>
        <v>Iron</v>
      </c>
      <c r="C2790" t="s">
        <v>2799</v>
      </c>
      <c r="D2790">
        <v>46163</v>
      </c>
      <c r="E2790">
        <v>46163</v>
      </c>
      <c r="F2790">
        <v>46263</v>
      </c>
      <c r="G2790">
        <v>46615</v>
      </c>
      <c r="H2790">
        <v>46644</v>
      </c>
      <c r="I2790">
        <v>46527</v>
      </c>
      <c r="J2790">
        <v>47045</v>
      </c>
      <c r="K2790">
        <v>48120</v>
      </c>
      <c r="L2790">
        <v>49692</v>
      </c>
      <c r="M2790">
        <v>50822</v>
      </c>
      <c r="N2790">
        <v>52775</v>
      </c>
      <c r="O2790">
        <f>INDEX([1]Opioid_prescription_amounts!$C$2:$E$3144,MATCH(B2790,[1]Opioid_prescription_amounts!$C$2:$C$3144,0),2)</f>
        <v>1010</v>
      </c>
      <c r="P2790">
        <f>INDEX([1]Opioid_prescription_amounts!$C$2:$E$3144,MATCH(B2790,[1]Opioid_prescription_amounts!$C$2:$C$3144,0),3)</f>
        <v>688.5</v>
      </c>
      <c r="Q2790" t="s">
        <v>2799</v>
      </c>
    </row>
    <row r="2791" spans="2:17" x14ac:dyDescent="0.25">
      <c r="B2791" t="str">
        <f t="shared" si="46"/>
        <v>Juab</v>
      </c>
      <c r="C2791" t="s">
        <v>2800</v>
      </c>
      <c r="D2791">
        <v>10246</v>
      </c>
      <c r="E2791">
        <v>10246</v>
      </c>
      <c r="F2791">
        <v>10263</v>
      </c>
      <c r="G2791">
        <v>10311</v>
      </c>
      <c r="H2791">
        <v>10294</v>
      </c>
      <c r="I2791">
        <v>10261</v>
      </c>
      <c r="J2791">
        <v>10409</v>
      </c>
      <c r="K2791">
        <v>10541</v>
      </c>
      <c r="L2791">
        <v>10985</v>
      </c>
      <c r="M2791">
        <v>11248</v>
      </c>
      <c r="N2791">
        <v>11555</v>
      </c>
      <c r="O2791">
        <f>INDEX([1]Opioid_prescription_amounts!$C$2:$E$3144,MATCH(B2791,[1]Opioid_prescription_amounts!$C$2:$C$3144,0),2)</f>
        <v>893</v>
      </c>
      <c r="P2791">
        <f>INDEX([1]Opioid_prescription_amounts!$C$2:$E$3144,MATCH(B2791,[1]Opioid_prescription_amounts!$C$2:$C$3144,0),3)</f>
        <v>1178.7</v>
      </c>
      <c r="Q2791" t="s">
        <v>2800</v>
      </c>
    </row>
    <row r="2792" spans="2:17" x14ac:dyDescent="0.25">
      <c r="B2792" t="str">
        <f t="shared" si="46"/>
        <v>Kane</v>
      </c>
      <c r="C2792" t="s">
        <v>2801</v>
      </c>
      <c r="D2792">
        <v>7125</v>
      </c>
      <c r="E2792">
        <v>7125</v>
      </c>
      <c r="F2792">
        <v>7213</v>
      </c>
      <c r="G2792">
        <v>7293</v>
      </c>
      <c r="H2792">
        <v>7173</v>
      </c>
      <c r="I2792">
        <v>7122</v>
      </c>
      <c r="J2792">
        <v>7166</v>
      </c>
      <c r="K2792">
        <v>7040</v>
      </c>
      <c r="L2792">
        <v>7300</v>
      </c>
      <c r="M2792">
        <v>7537</v>
      </c>
      <c r="N2792">
        <v>7709</v>
      </c>
      <c r="O2792">
        <f>INDEX([1]Opioid_prescription_amounts!$C$2:$E$3144,MATCH(B2792,[1]Opioid_prescription_amounts!$C$2:$C$3144,0),2)</f>
        <v>285.7</v>
      </c>
      <c r="P2792">
        <f>INDEX([1]Opioid_prescription_amounts!$C$2:$E$3144,MATCH(B2792,[1]Opioid_prescription_amounts!$C$2:$C$3144,0),3)</f>
        <v>272.39999999999998</v>
      </c>
      <c r="Q2792" t="s">
        <v>2801</v>
      </c>
    </row>
    <row r="2793" spans="2:17" x14ac:dyDescent="0.25">
      <c r="B2793" t="str">
        <f t="shared" si="46"/>
        <v>Millard</v>
      </c>
      <c r="C2793" t="s">
        <v>2802</v>
      </c>
      <c r="D2793">
        <v>12503</v>
      </c>
      <c r="E2793">
        <v>12503</v>
      </c>
      <c r="F2793">
        <v>12541</v>
      </c>
      <c r="G2793">
        <v>12569</v>
      </c>
      <c r="H2793">
        <v>12468</v>
      </c>
      <c r="I2793">
        <v>12558</v>
      </c>
      <c r="J2793">
        <v>12544</v>
      </c>
      <c r="K2793">
        <v>12627</v>
      </c>
      <c r="L2793">
        <v>12657</v>
      </c>
      <c r="M2793">
        <v>12829</v>
      </c>
      <c r="N2793">
        <v>13006</v>
      </c>
      <c r="O2793">
        <f>INDEX([1]Opioid_prescription_amounts!$C$2:$E$3144,MATCH(B2793,[1]Opioid_prescription_amounts!$C$2:$C$3144,0),2)</f>
        <v>1149.5</v>
      </c>
      <c r="P2793">
        <f>INDEX([1]Opioid_prescription_amounts!$C$2:$E$3144,MATCH(B2793,[1]Opioid_prescription_amounts!$C$2:$C$3144,0),3)</f>
        <v>909</v>
      </c>
      <c r="Q2793" t="s">
        <v>2802</v>
      </c>
    </row>
    <row r="2794" spans="2:17" x14ac:dyDescent="0.25">
      <c r="B2794" t="str">
        <f t="shared" si="46"/>
        <v>Morgan</v>
      </c>
      <c r="C2794" t="s">
        <v>2803</v>
      </c>
      <c r="D2794">
        <v>9469</v>
      </c>
      <c r="E2794">
        <v>9469</v>
      </c>
      <c r="F2794">
        <v>9522</v>
      </c>
      <c r="G2794">
        <v>9652</v>
      </c>
      <c r="H2794">
        <v>9807</v>
      </c>
      <c r="I2794">
        <v>10208</v>
      </c>
      <c r="J2794">
        <v>10602</v>
      </c>
      <c r="K2794">
        <v>11046</v>
      </c>
      <c r="L2794">
        <v>11386</v>
      </c>
      <c r="M2794">
        <v>11875</v>
      </c>
      <c r="N2794">
        <v>12045</v>
      </c>
      <c r="O2794">
        <f>INDEX([1]Opioid_prescription_amounts!$C$2:$E$3144,MATCH(B2794,[1]Opioid_prescription_amounts!$C$2:$C$3144,0),2)</f>
        <v>1331.2</v>
      </c>
      <c r="P2794">
        <f>INDEX([1]Opioid_prescription_amounts!$C$2:$E$3144,MATCH(B2794,[1]Opioid_prescription_amounts!$C$2:$C$3144,0),3)</f>
        <v>1283.0999999999999</v>
      </c>
      <c r="Q2794" t="s">
        <v>2803</v>
      </c>
    </row>
    <row r="2795" spans="2:17" x14ac:dyDescent="0.25">
      <c r="B2795" t="str">
        <f t="shared" si="46"/>
        <v>Piute</v>
      </c>
      <c r="C2795" t="s">
        <v>2804</v>
      </c>
      <c r="D2795">
        <v>1556</v>
      </c>
      <c r="E2795">
        <v>1557</v>
      </c>
      <c r="F2795">
        <v>1565</v>
      </c>
      <c r="G2795">
        <v>1498</v>
      </c>
      <c r="H2795">
        <v>1496</v>
      </c>
      <c r="I2795">
        <v>1487</v>
      </c>
      <c r="J2795">
        <v>1467</v>
      </c>
      <c r="K2795">
        <v>1491</v>
      </c>
      <c r="L2795">
        <v>1459</v>
      </c>
      <c r="M2795">
        <v>1413</v>
      </c>
      <c r="N2795">
        <v>1445</v>
      </c>
      <c r="O2795" t="str">
        <f>INDEX([1]Opioid_prescription_amounts!$C$2:$E$3144,MATCH(B2795,[1]Opioid_prescription_amounts!$C$2:$C$3144,0),2)</f>
        <v>N/A</v>
      </c>
      <c r="P2795" t="str">
        <f>INDEX([1]Opioid_prescription_amounts!$C$2:$E$3144,MATCH(B2795,[1]Opioid_prescription_amounts!$C$2:$C$3144,0),3)</f>
        <v>N/A</v>
      </c>
      <c r="Q2795" t="s">
        <v>2804</v>
      </c>
    </row>
    <row r="2796" spans="2:17" x14ac:dyDescent="0.25">
      <c r="B2796" t="str">
        <f t="shared" si="46"/>
        <v>Rich</v>
      </c>
      <c r="C2796" t="s">
        <v>2805</v>
      </c>
      <c r="D2796">
        <v>2264</v>
      </c>
      <c r="E2796">
        <v>2264</v>
      </c>
      <c r="F2796">
        <v>2255</v>
      </c>
      <c r="G2796">
        <v>2295</v>
      </c>
      <c r="H2796">
        <v>2258</v>
      </c>
      <c r="I2796">
        <v>2264</v>
      </c>
      <c r="J2796">
        <v>2274</v>
      </c>
      <c r="K2796">
        <v>2300</v>
      </c>
      <c r="L2796">
        <v>2312</v>
      </c>
      <c r="M2796">
        <v>2402</v>
      </c>
      <c r="N2796">
        <v>2464</v>
      </c>
      <c r="O2796">
        <f>INDEX([1]Opioid_prescription_amounts!$C$2:$E$3144,MATCH(B2796,[1]Opioid_prescription_amounts!$C$2:$C$3144,0),2)</f>
        <v>869.2</v>
      </c>
      <c r="P2796">
        <f>INDEX([1]Opioid_prescription_amounts!$C$2:$E$3144,MATCH(B2796,[1]Opioid_prescription_amounts!$C$2:$C$3144,0),3)</f>
        <v>502</v>
      </c>
      <c r="Q2796" t="s">
        <v>2805</v>
      </c>
    </row>
    <row r="2797" spans="2:17" x14ac:dyDescent="0.25">
      <c r="B2797" t="str">
        <f t="shared" si="46"/>
        <v>Salt Lake</v>
      </c>
      <c r="C2797" t="s">
        <v>2806</v>
      </c>
      <c r="D2797">
        <v>1029655</v>
      </c>
      <c r="E2797">
        <v>1029590</v>
      </c>
      <c r="F2797">
        <v>1032979</v>
      </c>
      <c r="G2797">
        <v>1047557</v>
      </c>
      <c r="H2797">
        <v>1064021</v>
      </c>
      <c r="I2797">
        <v>1079543</v>
      </c>
      <c r="J2797">
        <v>1090257</v>
      </c>
      <c r="K2797">
        <v>1102629</v>
      </c>
      <c r="L2797">
        <v>1120684</v>
      </c>
      <c r="M2797">
        <v>1137820</v>
      </c>
      <c r="N2797">
        <v>1152633</v>
      </c>
      <c r="O2797">
        <f>INDEX([1]Opioid_prescription_amounts!$C$2:$E$3144,MATCH(B2797,[1]Opioid_prescription_amounts!$C$2:$C$3144,0),2)</f>
        <v>940.7</v>
      </c>
      <c r="P2797">
        <f>INDEX([1]Opioid_prescription_amounts!$C$2:$E$3144,MATCH(B2797,[1]Opioid_prescription_amounts!$C$2:$C$3144,0),3)</f>
        <v>816.6</v>
      </c>
      <c r="Q2797" t="s">
        <v>2806</v>
      </c>
    </row>
    <row r="2798" spans="2:17" x14ac:dyDescent="0.25">
      <c r="B2798" t="str">
        <f t="shared" si="46"/>
        <v>San Juan</v>
      </c>
      <c r="C2798" t="s">
        <v>2807</v>
      </c>
      <c r="D2798">
        <v>14746</v>
      </c>
      <c r="E2798">
        <v>14745</v>
      </c>
      <c r="F2798">
        <v>14825</v>
      </c>
      <c r="G2798">
        <v>14836</v>
      </c>
      <c r="H2798">
        <v>15034</v>
      </c>
      <c r="I2798">
        <v>14983</v>
      </c>
      <c r="J2798">
        <v>15052</v>
      </c>
      <c r="K2798">
        <v>15240</v>
      </c>
      <c r="L2798">
        <v>15343</v>
      </c>
      <c r="M2798">
        <v>15320</v>
      </c>
      <c r="N2798">
        <v>15449</v>
      </c>
      <c r="O2798" t="str">
        <f>INDEX([1]Opioid_prescription_amounts!$C$2:$E$3144,MATCH(B2798,[1]Opioid_prescription_amounts!$C$2:$C$3144,0),2)</f>
        <v>N/A</v>
      </c>
      <c r="P2798" t="str">
        <f>INDEX([1]Opioid_prescription_amounts!$C$2:$E$3144,MATCH(B2798,[1]Opioid_prescription_amounts!$C$2:$C$3144,0),3)</f>
        <v>N/A</v>
      </c>
      <c r="Q2798" t="s">
        <v>2807</v>
      </c>
    </row>
    <row r="2799" spans="2:17" x14ac:dyDescent="0.25">
      <c r="B2799" t="str">
        <f t="shared" si="46"/>
        <v>Sanpete</v>
      </c>
      <c r="C2799" t="s">
        <v>2808</v>
      </c>
      <c r="D2799">
        <v>27822</v>
      </c>
      <c r="E2799">
        <v>27822</v>
      </c>
      <c r="F2799">
        <v>27939</v>
      </c>
      <c r="G2799">
        <v>27999</v>
      </c>
      <c r="H2799">
        <v>27954</v>
      </c>
      <c r="I2799">
        <v>28124</v>
      </c>
      <c r="J2799">
        <v>28295</v>
      </c>
      <c r="K2799">
        <v>28663</v>
      </c>
      <c r="L2799">
        <v>29256</v>
      </c>
      <c r="M2799">
        <v>29991</v>
      </c>
      <c r="N2799">
        <v>30623</v>
      </c>
      <c r="O2799">
        <f>INDEX([1]Opioid_prescription_amounts!$C$2:$E$3144,MATCH(B2799,[1]Opioid_prescription_amounts!$C$2:$C$3144,0),2)</f>
        <v>1031.9000000000001</v>
      </c>
      <c r="P2799">
        <f>INDEX([1]Opioid_prescription_amounts!$C$2:$E$3144,MATCH(B2799,[1]Opioid_prescription_amounts!$C$2:$C$3144,0),3)</f>
        <v>1104.5</v>
      </c>
      <c r="Q2799" t="s">
        <v>2808</v>
      </c>
    </row>
    <row r="2800" spans="2:17" x14ac:dyDescent="0.25">
      <c r="B2800" t="str">
        <f t="shared" si="46"/>
        <v>Sevier</v>
      </c>
      <c r="C2800" t="s">
        <v>2809</v>
      </c>
      <c r="D2800">
        <v>20802</v>
      </c>
      <c r="E2800">
        <v>20801</v>
      </c>
      <c r="F2800">
        <v>20800</v>
      </c>
      <c r="G2800">
        <v>20870</v>
      </c>
      <c r="H2800">
        <v>20658</v>
      </c>
      <c r="I2800">
        <v>20749</v>
      </c>
      <c r="J2800">
        <v>20735</v>
      </c>
      <c r="K2800">
        <v>20860</v>
      </c>
      <c r="L2800">
        <v>21137</v>
      </c>
      <c r="M2800">
        <v>21317</v>
      </c>
      <c r="N2800">
        <v>21539</v>
      </c>
      <c r="O2800">
        <f>INDEX([1]Opioid_prescription_amounts!$C$2:$E$3144,MATCH(B2800,[1]Opioid_prescription_amounts!$C$2:$C$3144,0),2)</f>
        <v>294.5</v>
      </c>
      <c r="P2800">
        <f>INDEX([1]Opioid_prescription_amounts!$C$2:$E$3144,MATCH(B2800,[1]Opioid_prescription_amounts!$C$2:$C$3144,0),3)</f>
        <v>479.6</v>
      </c>
      <c r="Q2800" t="s">
        <v>2809</v>
      </c>
    </row>
    <row r="2801" spans="2:17" x14ac:dyDescent="0.25">
      <c r="B2801" t="str">
        <f t="shared" si="46"/>
        <v>Summit</v>
      </c>
      <c r="C2801" t="s">
        <v>2810</v>
      </c>
      <c r="D2801">
        <v>36324</v>
      </c>
      <c r="E2801">
        <v>36324</v>
      </c>
      <c r="F2801">
        <v>36500</v>
      </c>
      <c r="G2801">
        <v>37418</v>
      </c>
      <c r="H2801">
        <v>37862</v>
      </c>
      <c r="I2801">
        <v>38421</v>
      </c>
      <c r="J2801">
        <v>39118</v>
      </c>
      <c r="K2801">
        <v>39647</v>
      </c>
      <c r="L2801">
        <v>40506</v>
      </c>
      <c r="M2801">
        <v>41349</v>
      </c>
      <c r="N2801">
        <v>41933</v>
      </c>
      <c r="O2801">
        <f>INDEX([1]Opioid_prescription_amounts!$C$2:$E$3144,MATCH(B2801,[1]Opioid_prescription_amounts!$C$2:$C$3144,0),2)</f>
        <v>667.6</v>
      </c>
      <c r="P2801">
        <f>INDEX([1]Opioid_prescription_amounts!$C$2:$E$3144,MATCH(B2801,[1]Opioid_prescription_amounts!$C$2:$C$3144,0),3)</f>
        <v>346.9</v>
      </c>
      <c r="Q2801" t="s">
        <v>2810</v>
      </c>
    </row>
    <row r="2802" spans="2:17" x14ac:dyDescent="0.25">
      <c r="B2802" t="str">
        <f t="shared" si="46"/>
        <v>Tooele</v>
      </c>
      <c r="C2802" t="s">
        <v>2811</v>
      </c>
      <c r="D2802">
        <v>58218</v>
      </c>
      <c r="E2802">
        <v>58218</v>
      </c>
      <c r="F2802">
        <v>58501</v>
      </c>
      <c r="G2802">
        <v>59182</v>
      </c>
      <c r="H2802">
        <v>59788</v>
      </c>
      <c r="I2802">
        <v>60633</v>
      </c>
      <c r="J2802">
        <v>61446</v>
      </c>
      <c r="K2802">
        <v>62617</v>
      </c>
      <c r="L2802">
        <v>64535</v>
      </c>
      <c r="M2802">
        <v>67418</v>
      </c>
      <c r="N2802">
        <v>69907</v>
      </c>
      <c r="O2802">
        <f>INDEX([1]Opioid_prescription_amounts!$C$2:$E$3144,MATCH(B2802,[1]Opioid_prescription_amounts!$C$2:$C$3144,0),2)</f>
        <v>981.9</v>
      </c>
      <c r="P2802">
        <f>INDEX([1]Opioid_prescription_amounts!$C$2:$E$3144,MATCH(B2802,[1]Opioid_prescription_amounts!$C$2:$C$3144,0),3)</f>
        <v>707.7</v>
      </c>
      <c r="Q2802" t="s">
        <v>2811</v>
      </c>
    </row>
    <row r="2803" spans="2:17" x14ac:dyDescent="0.25">
      <c r="B2803" t="str">
        <f t="shared" si="46"/>
        <v>Uintah</v>
      </c>
      <c r="C2803" t="s">
        <v>2812</v>
      </c>
      <c r="D2803">
        <v>32588</v>
      </c>
      <c r="E2803">
        <v>32588</v>
      </c>
      <c r="F2803">
        <v>32469</v>
      </c>
      <c r="G2803">
        <v>33241</v>
      </c>
      <c r="H2803">
        <v>34641</v>
      </c>
      <c r="I2803">
        <v>35683</v>
      </c>
      <c r="J2803">
        <v>36921</v>
      </c>
      <c r="K2803">
        <v>37783</v>
      </c>
      <c r="L2803">
        <v>36254</v>
      </c>
      <c r="M2803">
        <v>35219</v>
      </c>
      <c r="N2803">
        <v>35438</v>
      </c>
      <c r="O2803">
        <f>INDEX([1]Opioid_prescription_amounts!$C$2:$E$3144,MATCH(B2803,[1]Opioid_prescription_amounts!$C$2:$C$3144,0),2)</f>
        <v>771.7</v>
      </c>
      <c r="P2803">
        <f>INDEX([1]Opioid_prescription_amounts!$C$2:$E$3144,MATCH(B2803,[1]Opioid_prescription_amounts!$C$2:$C$3144,0),3)</f>
        <v>565</v>
      </c>
      <c r="Q2803" t="s">
        <v>2812</v>
      </c>
    </row>
    <row r="2804" spans="2:17" x14ac:dyDescent="0.25">
      <c r="B2804" t="str">
        <f t="shared" si="46"/>
        <v>Utah</v>
      </c>
      <c r="C2804" t="s">
        <v>2813</v>
      </c>
      <c r="D2804">
        <v>516564</v>
      </c>
      <c r="E2804">
        <v>516639</v>
      </c>
      <c r="F2804">
        <v>519994</v>
      </c>
      <c r="G2804">
        <v>530658</v>
      </c>
      <c r="H2804">
        <v>539704</v>
      </c>
      <c r="I2804">
        <v>551333</v>
      </c>
      <c r="J2804">
        <v>560751</v>
      </c>
      <c r="K2804">
        <v>572650</v>
      </c>
      <c r="L2804">
        <v>590082</v>
      </c>
      <c r="M2804">
        <v>606503</v>
      </c>
      <c r="N2804">
        <v>622213</v>
      </c>
      <c r="O2804">
        <f>INDEX([1]Opioid_prescription_amounts!$C$2:$E$3144,MATCH(B2804,[1]Opioid_prescription_amounts!$C$2:$C$3144,0),2)</f>
        <v>705.9</v>
      </c>
      <c r="P2804">
        <f>INDEX([1]Opioid_prescription_amounts!$C$2:$E$3144,MATCH(B2804,[1]Opioid_prescription_amounts!$C$2:$C$3144,0),3)</f>
        <v>585</v>
      </c>
      <c r="Q2804" t="s">
        <v>2813</v>
      </c>
    </row>
    <row r="2805" spans="2:17" x14ac:dyDescent="0.25">
      <c r="B2805" t="str">
        <f t="shared" si="46"/>
        <v>Wasatch</v>
      </c>
      <c r="C2805" t="s">
        <v>2814</v>
      </c>
      <c r="D2805">
        <v>23530</v>
      </c>
      <c r="E2805">
        <v>23525</v>
      </c>
      <c r="F2805">
        <v>23644</v>
      </c>
      <c r="G2805">
        <v>24408</v>
      </c>
      <c r="H2805">
        <v>25345</v>
      </c>
      <c r="I2805">
        <v>26589</v>
      </c>
      <c r="J2805">
        <v>27822</v>
      </c>
      <c r="K2805">
        <v>29147</v>
      </c>
      <c r="L2805">
        <v>30430</v>
      </c>
      <c r="M2805">
        <v>31975</v>
      </c>
      <c r="N2805">
        <v>33240</v>
      </c>
      <c r="O2805">
        <f>INDEX([1]Opioid_prescription_amounts!$C$2:$E$3144,MATCH(B2805,[1]Opioid_prescription_amounts!$C$2:$C$3144,0),2)</f>
        <v>611.1</v>
      </c>
      <c r="P2805">
        <f>INDEX([1]Opioid_prescription_amounts!$C$2:$E$3144,MATCH(B2805,[1]Opioid_prescription_amounts!$C$2:$C$3144,0),3)</f>
        <v>671.3</v>
      </c>
      <c r="Q2805" t="s">
        <v>2814</v>
      </c>
    </row>
    <row r="2806" spans="2:17" x14ac:dyDescent="0.25">
      <c r="B2806" t="str">
        <f t="shared" si="46"/>
        <v>Washington</v>
      </c>
      <c r="C2806" t="s">
        <v>2815</v>
      </c>
      <c r="D2806">
        <v>138115</v>
      </c>
      <c r="E2806">
        <v>138115</v>
      </c>
      <c r="F2806">
        <v>138392</v>
      </c>
      <c r="G2806">
        <v>141245</v>
      </c>
      <c r="H2806">
        <v>144146</v>
      </c>
      <c r="I2806">
        <v>147004</v>
      </c>
      <c r="J2806">
        <v>151109</v>
      </c>
      <c r="K2806">
        <v>154680</v>
      </c>
      <c r="L2806">
        <v>159337</v>
      </c>
      <c r="M2806">
        <v>165859</v>
      </c>
      <c r="N2806">
        <v>171700</v>
      </c>
      <c r="O2806">
        <f>INDEX([1]Opioid_prescription_amounts!$C$2:$E$3144,MATCH(B2806,[1]Opioid_prescription_amounts!$C$2:$C$3144,0),2)</f>
        <v>236.6</v>
      </c>
      <c r="P2806">
        <f>INDEX([1]Opioid_prescription_amounts!$C$2:$E$3144,MATCH(B2806,[1]Opioid_prescription_amounts!$C$2:$C$3144,0),3)</f>
        <v>358.7</v>
      </c>
      <c r="Q2806" t="s">
        <v>2815</v>
      </c>
    </row>
    <row r="2807" spans="2:17" x14ac:dyDescent="0.25">
      <c r="B2807" t="str">
        <f t="shared" si="46"/>
        <v>Wayne</v>
      </c>
      <c r="C2807" t="s">
        <v>2816</v>
      </c>
      <c r="D2807">
        <v>2778</v>
      </c>
      <c r="E2807">
        <v>2778</v>
      </c>
      <c r="F2807">
        <v>2772</v>
      </c>
      <c r="G2807">
        <v>2742</v>
      </c>
      <c r="H2807">
        <v>2704</v>
      </c>
      <c r="I2807">
        <v>2712</v>
      </c>
      <c r="J2807">
        <v>2696</v>
      </c>
      <c r="K2807">
        <v>2691</v>
      </c>
      <c r="L2807">
        <v>2674</v>
      </c>
      <c r="M2807">
        <v>2721</v>
      </c>
      <c r="N2807">
        <v>2690</v>
      </c>
      <c r="O2807">
        <f>INDEX([1]Opioid_prescription_amounts!$C$2:$E$3144,MATCH(B2807,[1]Opioid_prescription_amounts!$C$2:$C$3144,0),2)</f>
        <v>1870.9</v>
      </c>
      <c r="P2807">
        <f>INDEX([1]Opioid_prescription_amounts!$C$2:$E$3144,MATCH(B2807,[1]Opioid_prescription_amounts!$C$2:$C$3144,0),3)</f>
        <v>1466.3</v>
      </c>
      <c r="Q2807" t="s">
        <v>2816</v>
      </c>
    </row>
    <row r="2808" spans="2:17" x14ac:dyDescent="0.25">
      <c r="B2808" t="str">
        <f t="shared" si="46"/>
        <v>Weber</v>
      </c>
      <c r="C2808" t="s">
        <v>2817</v>
      </c>
      <c r="D2808">
        <v>231236</v>
      </c>
      <c r="E2808">
        <v>231223</v>
      </c>
      <c r="F2808">
        <v>232139</v>
      </c>
      <c r="G2808">
        <v>233832</v>
      </c>
      <c r="H2808">
        <v>236264</v>
      </c>
      <c r="I2808">
        <v>238093</v>
      </c>
      <c r="J2808">
        <v>240212</v>
      </c>
      <c r="K2808">
        <v>242963</v>
      </c>
      <c r="L2808">
        <v>247253</v>
      </c>
      <c r="M2808">
        <v>251866</v>
      </c>
      <c r="N2808">
        <v>256359</v>
      </c>
      <c r="O2808">
        <f>INDEX([1]Opioid_prescription_amounts!$C$2:$E$3144,MATCH(B2808,[1]Opioid_prescription_amounts!$C$2:$C$3144,0),2)</f>
        <v>1018.9</v>
      </c>
      <c r="P2808">
        <f>INDEX([1]Opioid_prescription_amounts!$C$2:$E$3144,MATCH(B2808,[1]Opioid_prescription_amounts!$C$2:$C$3144,0),3)</f>
        <v>1013.9</v>
      </c>
      <c r="Q2808" t="s">
        <v>2817</v>
      </c>
    </row>
    <row r="2809" spans="2:17" x14ac:dyDescent="0.25">
      <c r="B2809" t="str">
        <f t="shared" si="46"/>
        <v>Addison</v>
      </c>
      <c r="C2809" t="s">
        <v>2818</v>
      </c>
      <c r="D2809">
        <v>36821</v>
      </c>
      <c r="E2809">
        <v>36821</v>
      </c>
      <c r="F2809">
        <v>36826</v>
      </c>
      <c r="G2809">
        <v>36967</v>
      </c>
      <c r="H2809">
        <v>36901</v>
      </c>
      <c r="I2809">
        <v>36936</v>
      </c>
      <c r="J2809">
        <v>36933</v>
      </c>
      <c r="K2809">
        <v>36926</v>
      </c>
      <c r="L2809">
        <v>36925</v>
      </c>
      <c r="M2809">
        <v>36940</v>
      </c>
      <c r="N2809">
        <v>36973</v>
      </c>
      <c r="O2809">
        <f>INDEX([1]Opioid_prescription_amounts!$C$2:$E$3144,MATCH(B2809,[1]Opioid_prescription_amounts!$C$2:$C$3144,0),2)</f>
        <v>231.3</v>
      </c>
      <c r="P2809">
        <f>INDEX([1]Opioid_prescription_amounts!$C$2:$E$3144,MATCH(B2809,[1]Opioid_prescription_amounts!$C$2:$C$3144,0),3)</f>
        <v>353.3</v>
      </c>
      <c r="Q2809" t="s">
        <v>2818</v>
      </c>
    </row>
    <row r="2810" spans="2:17" x14ac:dyDescent="0.25">
      <c r="B2810" t="str">
        <f t="shared" si="46"/>
        <v>Bennington</v>
      </c>
      <c r="C2810" t="s">
        <v>2819</v>
      </c>
      <c r="D2810">
        <v>37125</v>
      </c>
      <c r="E2810">
        <v>37125</v>
      </c>
      <c r="F2810">
        <v>37083</v>
      </c>
      <c r="G2810">
        <v>36814</v>
      </c>
      <c r="H2810">
        <v>36614</v>
      </c>
      <c r="I2810">
        <v>36543</v>
      </c>
      <c r="J2810">
        <v>36173</v>
      </c>
      <c r="K2810">
        <v>36161</v>
      </c>
      <c r="L2810">
        <v>35921</v>
      </c>
      <c r="M2810">
        <v>35713</v>
      </c>
      <c r="N2810">
        <v>35631</v>
      </c>
      <c r="O2810">
        <f>INDEX([1]Opioid_prescription_amounts!$C$2:$E$3144,MATCH(B2810,[1]Opioid_prescription_amounts!$C$2:$C$3144,0),2)</f>
        <v>514.20000000000005</v>
      </c>
      <c r="P2810">
        <f>INDEX([1]Opioid_prescription_amounts!$C$2:$E$3144,MATCH(B2810,[1]Opioid_prescription_amounts!$C$2:$C$3144,0),3)</f>
        <v>737.5</v>
      </c>
      <c r="Q2810" t="s">
        <v>2819</v>
      </c>
    </row>
    <row r="2811" spans="2:17" x14ac:dyDescent="0.25">
      <c r="B2811" t="str">
        <f t="shared" si="46"/>
        <v>Caledonia</v>
      </c>
      <c r="C2811" t="s">
        <v>2820</v>
      </c>
      <c r="D2811">
        <v>31227</v>
      </c>
      <c r="E2811">
        <v>31231</v>
      </c>
      <c r="F2811">
        <v>31162</v>
      </c>
      <c r="G2811">
        <v>31102</v>
      </c>
      <c r="H2811">
        <v>31019</v>
      </c>
      <c r="I2811">
        <v>31039</v>
      </c>
      <c r="J2811">
        <v>30868</v>
      </c>
      <c r="K2811">
        <v>30643</v>
      </c>
      <c r="L2811">
        <v>30156</v>
      </c>
      <c r="M2811">
        <v>30154</v>
      </c>
      <c r="N2811">
        <v>30302</v>
      </c>
      <c r="O2811">
        <f>INDEX([1]Opioid_prescription_amounts!$C$2:$E$3144,MATCH(B2811,[1]Opioid_prescription_amounts!$C$2:$C$3144,0),2)</f>
        <v>377.1</v>
      </c>
      <c r="P2811">
        <f>INDEX([1]Opioid_prescription_amounts!$C$2:$E$3144,MATCH(B2811,[1]Opioid_prescription_amounts!$C$2:$C$3144,0),3)</f>
        <v>587.4</v>
      </c>
      <c r="Q2811" t="s">
        <v>2820</v>
      </c>
    </row>
    <row r="2812" spans="2:17" x14ac:dyDescent="0.25">
      <c r="B2812" t="str">
        <f t="shared" si="46"/>
        <v>Chittenden</v>
      </c>
      <c r="C2812" t="s">
        <v>2821</v>
      </c>
      <c r="D2812">
        <v>156545</v>
      </c>
      <c r="E2812">
        <v>156540</v>
      </c>
      <c r="F2812">
        <v>156773</v>
      </c>
      <c r="G2812">
        <v>158023</v>
      </c>
      <c r="H2812">
        <v>158677</v>
      </c>
      <c r="I2812">
        <v>159444</v>
      </c>
      <c r="J2812">
        <v>159961</v>
      </c>
      <c r="K2812">
        <v>161294</v>
      </c>
      <c r="L2812">
        <v>161542</v>
      </c>
      <c r="M2812">
        <v>162891</v>
      </c>
      <c r="N2812">
        <v>164572</v>
      </c>
      <c r="O2812">
        <f>INDEX([1]Opioid_prescription_amounts!$C$2:$E$3144,MATCH(B2812,[1]Opioid_prescription_amounts!$C$2:$C$3144,0),2)</f>
        <v>486</v>
      </c>
      <c r="P2812">
        <f>INDEX([1]Opioid_prescription_amounts!$C$2:$E$3144,MATCH(B2812,[1]Opioid_prescription_amounts!$C$2:$C$3144,0),3)</f>
        <v>588.9</v>
      </c>
      <c r="Q2812" t="s">
        <v>2821</v>
      </c>
    </row>
    <row r="2813" spans="2:17" x14ac:dyDescent="0.25">
      <c r="B2813" t="str">
        <f t="shared" si="46"/>
        <v>Essex</v>
      </c>
      <c r="C2813" t="s">
        <v>2822</v>
      </c>
      <c r="D2813">
        <v>6306</v>
      </c>
      <c r="E2813">
        <v>6306</v>
      </c>
      <c r="F2813">
        <v>6312</v>
      </c>
      <c r="G2813">
        <v>6323</v>
      </c>
      <c r="H2813">
        <v>6223</v>
      </c>
      <c r="I2813">
        <v>6193</v>
      </c>
      <c r="J2813">
        <v>6154</v>
      </c>
      <c r="K2813">
        <v>6196</v>
      </c>
      <c r="L2813">
        <v>6227</v>
      </c>
      <c r="M2813">
        <v>6213</v>
      </c>
      <c r="N2813">
        <v>6250</v>
      </c>
      <c r="O2813">
        <f>INDEX([1]Opioid_prescription_amounts!$C$2:$E$3144,MATCH(B2813,[1]Opioid_prescription_amounts!$C$2:$C$3144,0),2)</f>
        <v>520.1</v>
      </c>
      <c r="P2813">
        <f>INDEX([1]Opioid_prescription_amounts!$C$2:$E$3144,MATCH(B2813,[1]Opioid_prescription_amounts!$C$2:$C$3144,0),3)</f>
        <v>397.2</v>
      </c>
      <c r="Q2813" t="s">
        <v>2822</v>
      </c>
    </row>
    <row r="2814" spans="2:17" x14ac:dyDescent="0.25">
      <c r="B2814" t="str">
        <f t="shared" si="46"/>
        <v>Franklin</v>
      </c>
      <c r="C2814" t="s">
        <v>2823</v>
      </c>
      <c r="D2814">
        <v>47746</v>
      </c>
      <c r="E2814">
        <v>47752</v>
      </c>
      <c r="F2814">
        <v>47813</v>
      </c>
      <c r="G2814">
        <v>48214</v>
      </c>
      <c r="H2814">
        <v>48307</v>
      </c>
      <c r="I2814">
        <v>48394</v>
      </c>
      <c r="J2814">
        <v>48749</v>
      </c>
      <c r="K2814">
        <v>48973</v>
      </c>
      <c r="L2814">
        <v>48976</v>
      </c>
      <c r="M2814">
        <v>49007</v>
      </c>
      <c r="N2814">
        <v>49421</v>
      </c>
      <c r="O2814">
        <f>INDEX([1]Opioid_prescription_amounts!$C$2:$E$3144,MATCH(B2814,[1]Opioid_prescription_amounts!$C$2:$C$3144,0),2)</f>
        <v>1536.5</v>
      </c>
      <c r="P2814">
        <f>INDEX([1]Opioid_prescription_amounts!$C$2:$E$3144,MATCH(B2814,[1]Opioid_prescription_amounts!$C$2:$C$3144,0),3)</f>
        <v>1934.2</v>
      </c>
      <c r="Q2814" t="s">
        <v>2823</v>
      </c>
    </row>
    <row r="2815" spans="2:17" x14ac:dyDescent="0.25">
      <c r="B2815" t="str">
        <f t="shared" si="46"/>
        <v>Grand Isle</v>
      </c>
      <c r="C2815" t="s">
        <v>2824</v>
      </c>
      <c r="D2815">
        <v>6970</v>
      </c>
      <c r="E2815">
        <v>6970</v>
      </c>
      <c r="F2815">
        <v>6948</v>
      </c>
      <c r="G2815">
        <v>6973</v>
      </c>
      <c r="H2815">
        <v>6971</v>
      </c>
      <c r="I2815">
        <v>6988</v>
      </c>
      <c r="J2815">
        <v>6967</v>
      </c>
      <c r="K2815">
        <v>6870</v>
      </c>
      <c r="L2815">
        <v>6917</v>
      </c>
      <c r="M2815">
        <v>6983</v>
      </c>
      <c r="N2815">
        <v>7090</v>
      </c>
      <c r="O2815">
        <f>INDEX([1]Opioid_prescription_amounts!$C$2:$E$3144,MATCH(B2815,[1]Opioid_prescription_amounts!$C$2:$C$3144,0),2)</f>
        <v>290.5</v>
      </c>
      <c r="P2815">
        <f>INDEX([1]Opioid_prescription_amounts!$C$2:$E$3144,MATCH(B2815,[1]Opioid_prescription_amounts!$C$2:$C$3144,0),3)</f>
        <v>109.4</v>
      </c>
      <c r="Q2815" t="s">
        <v>2824</v>
      </c>
    </row>
    <row r="2816" spans="2:17" x14ac:dyDescent="0.25">
      <c r="B2816" t="str">
        <f t="shared" si="46"/>
        <v>Lamoille</v>
      </c>
      <c r="C2816" t="s">
        <v>2825</v>
      </c>
      <c r="D2816">
        <v>24475</v>
      </c>
      <c r="E2816">
        <v>24475</v>
      </c>
      <c r="F2816">
        <v>24517</v>
      </c>
      <c r="G2816">
        <v>24706</v>
      </c>
      <c r="H2816">
        <v>24945</v>
      </c>
      <c r="I2816">
        <v>25112</v>
      </c>
      <c r="J2816">
        <v>25130</v>
      </c>
      <c r="K2816">
        <v>25238</v>
      </c>
      <c r="L2816">
        <v>25325</v>
      </c>
      <c r="M2816">
        <v>25345</v>
      </c>
      <c r="N2816">
        <v>25300</v>
      </c>
      <c r="O2816">
        <f>INDEX([1]Opioid_prescription_amounts!$C$2:$E$3144,MATCH(B2816,[1]Opioid_prescription_amounts!$C$2:$C$3144,0),2)</f>
        <v>295</v>
      </c>
      <c r="P2816">
        <f>INDEX([1]Opioid_prescription_amounts!$C$2:$E$3144,MATCH(B2816,[1]Opioid_prescription_amounts!$C$2:$C$3144,0),3)</f>
        <v>563.9</v>
      </c>
      <c r="Q2816" t="s">
        <v>2825</v>
      </c>
    </row>
    <row r="2817" spans="2:17" x14ac:dyDescent="0.25">
      <c r="B2817" t="str">
        <f t="shared" si="46"/>
        <v>Orange</v>
      </c>
      <c r="C2817" t="s">
        <v>2826</v>
      </c>
      <c r="D2817">
        <v>28936</v>
      </c>
      <c r="E2817">
        <v>28941</v>
      </c>
      <c r="F2817">
        <v>28947</v>
      </c>
      <c r="G2817">
        <v>29018</v>
      </c>
      <c r="H2817">
        <v>28917</v>
      </c>
      <c r="I2817">
        <v>28851</v>
      </c>
      <c r="J2817">
        <v>28878</v>
      </c>
      <c r="K2817">
        <v>28890</v>
      </c>
      <c r="L2817">
        <v>28921</v>
      </c>
      <c r="M2817">
        <v>28999</v>
      </c>
      <c r="N2817">
        <v>28999</v>
      </c>
      <c r="O2817">
        <f>INDEX([1]Opioid_prescription_amounts!$C$2:$E$3144,MATCH(B2817,[1]Opioid_prescription_amounts!$C$2:$C$3144,0),2)</f>
        <v>525.4</v>
      </c>
      <c r="P2817">
        <f>INDEX([1]Opioid_prescription_amounts!$C$2:$E$3144,MATCH(B2817,[1]Opioid_prescription_amounts!$C$2:$C$3144,0),3)</f>
        <v>418.6</v>
      </c>
      <c r="Q2817" t="s">
        <v>2826</v>
      </c>
    </row>
    <row r="2818" spans="2:17" x14ac:dyDescent="0.25">
      <c r="B2818" t="str">
        <f t="shared" si="46"/>
        <v>Orleans</v>
      </c>
      <c r="C2818" t="s">
        <v>2827</v>
      </c>
      <c r="D2818">
        <v>27231</v>
      </c>
      <c r="E2818">
        <v>27234</v>
      </c>
      <c r="F2818">
        <v>27245</v>
      </c>
      <c r="G2818">
        <v>27191</v>
      </c>
      <c r="H2818">
        <v>27161</v>
      </c>
      <c r="I2818">
        <v>27134</v>
      </c>
      <c r="J2818">
        <v>27021</v>
      </c>
      <c r="K2818">
        <v>27030</v>
      </c>
      <c r="L2818">
        <v>26762</v>
      </c>
      <c r="M2818">
        <v>26834</v>
      </c>
      <c r="N2818">
        <v>26907</v>
      </c>
      <c r="O2818">
        <f>INDEX([1]Opioid_prescription_amounts!$C$2:$E$3144,MATCH(B2818,[1]Opioid_prescription_amounts!$C$2:$C$3144,0),2)</f>
        <v>352.2</v>
      </c>
      <c r="P2818">
        <f>INDEX([1]Opioid_prescription_amounts!$C$2:$E$3144,MATCH(B2818,[1]Opioid_prescription_amounts!$C$2:$C$3144,0),3)</f>
        <v>313.89999999999998</v>
      </c>
      <c r="Q2818" t="s">
        <v>2827</v>
      </c>
    </row>
    <row r="2819" spans="2:17" x14ac:dyDescent="0.25">
      <c r="B2819" t="str">
        <f t="shared" si="46"/>
        <v>Rutland</v>
      </c>
      <c r="C2819" t="s">
        <v>2828</v>
      </c>
      <c r="D2819">
        <v>61642</v>
      </c>
      <c r="E2819">
        <v>61653</v>
      </c>
      <c r="F2819">
        <v>61578</v>
      </c>
      <c r="G2819">
        <v>61220</v>
      </c>
      <c r="H2819">
        <v>60791</v>
      </c>
      <c r="I2819">
        <v>60480</v>
      </c>
      <c r="J2819">
        <v>60031</v>
      </c>
      <c r="K2819">
        <v>59547</v>
      </c>
      <c r="L2819">
        <v>59113</v>
      </c>
      <c r="M2819">
        <v>59000</v>
      </c>
      <c r="N2819">
        <v>58672</v>
      </c>
      <c r="O2819">
        <f>INDEX([1]Opioid_prescription_amounts!$C$2:$E$3144,MATCH(B2819,[1]Opioid_prescription_amounts!$C$2:$C$3144,0),2)</f>
        <v>862</v>
      </c>
      <c r="P2819">
        <f>INDEX([1]Opioid_prescription_amounts!$C$2:$E$3144,MATCH(B2819,[1]Opioid_prescription_amounts!$C$2:$C$3144,0),3)</f>
        <v>810.1</v>
      </c>
      <c r="Q2819" t="s">
        <v>2828</v>
      </c>
    </row>
    <row r="2820" spans="2:17" x14ac:dyDescent="0.25">
      <c r="B2820" t="str">
        <f t="shared" ref="B2820:B2883" si="47">LEFT(C2820,(FIND("County",C2820)-2))</f>
        <v>Washington</v>
      </c>
      <c r="C2820" t="s">
        <v>2829</v>
      </c>
      <c r="D2820">
        <v>59534</v>
      </c>
      <c r="E2820">
        <v>59522</v>
      </c>
      <c r="F2820">
        <v>59569</v>
      </c>
      <c r="G2820">
        <v>59584</v>
      </c>
      <c r="H2820">
        <v>59405</v>
      </c>
      <c r="I2820">
        <v>59217</v>
      </c>
      <c r="J2820">
        <v>58960</v>
      </c>
      <c r="K2820">
        <v>58645</v>
      </c>
      <c r="L2820">
        <v>58356</v>
      </c>
      <c r="M2820">
        <v>58283</v>
      </c>
      <c r="N2820">
        <v>58140</v>
      </c>
      <c r="O2820">
        <f>INDEX([1]Opioid_prescription_amounts!$C$2:$E$3144,MATCH(B2820,[1]Opioid_prescription_amounts!$C$2:$C$3144,0),2)</f>
        <v>236.6</v>
      </c>
      <c r="P2820">
        <f>INDEX([1]Opioid_prescription_amounts!$C$2:$E$3144,MATCH(B2820,[1]Opioid_prescription_amounts!$C$2:$C$3144,0),3)</f>
        <v>358.7</v>
      </c>
      <c r="Q2820" t="s">
        <v>2829</v>
      </c>
    </row>
    <row r="2821" spans="2:17" x14ac:dyDescent="0.25">
      <c r="B2821" t="str">
        <f t="shared" si="47"/>
        <v>Windham</v>
      </c>
      <c r="C2821" t="s">
        <v>2830</v>
      </c>
      <c r="D2821">
        <v>44513</v>
      </c>
      <c r="E2821">
        <v>44513</v>
      </c>
      <c r="F2821">
        <v>44505</v>
      </c>
      <c r="G2821">
        <v>44239</v>
      </c>
      <c r="H2821">
        <v>43998</v>
      </c>
      <c r="I2821">
        <v>43889</v>
      </c>
      <c r="J2821">
        <v>43663</v>
      </c>
      <c r="K2821">
        <v>43252</v>
      </c>
      <c r="L2821">
        <v>43172</v>
      </c>
      <c r="M2821">
        <v>42906</v>
      </c>
      <c r="N2821">
        <v>42756</v>
      </c>
      <c r="O2821">
        <f>INDEX([1]Opioid_prescription_amounts!$C$2:$E$3144,MATCH(B2821,[1]Opioid_prescription_amounts!$C$2:$C$3144,0),2)</f>
        <v>851</v>
      </c>
      <c r="P2821">
        <f>INDEX([1]Opioid_prescription_amounts!$C$2:$E$3144,MATCH(B2821,[1]Opioid_prescription_amounts!$C$2:$C$3144,0),3)</f>
        <v>803.5</v>
      </c>
      <c r="Q2821" t="s">
        <v>2830</v>
      </c>
    </row>
    <row r="2822" spans="2:17" x14ac:dyDescent="0.25">
      <c r="B2822" t="str">
        <f t="shared" si="47"/>
        <v>Windsor</v>
      </c>
      <c r="C2822" t="s">
        <v>2831</v>
      </c>
      <c r="D2822">
        <v>56670</v>
      </c>
      <c r="E2822">
        <v>56661</v>
      </c>
      <c r="F2822">
        <v>56602</v>
      </c>
      <c r="G2822">
        <v>56605</v>
      </c>
      <c r="H2822">
        <v>56134</v>
      </c>
      <c r="I2822">
        <v>55992</v>
      </c>
      <c r="J2822">
        <v>55730</v>
      </c>
      <c r="K2822">
        <v>55532</v>
      </c>
      <c r="L2822">
        <v>55331</v>
      </c>
      <c r="M2822">
        <v>55257</v>
      </c>
      <c r="N2822">
        <v>55286</v>
      </c>
      <c r="O2822">
        <f>INDEX([1]Opioid_prescription_amounts!$C$2:$E$3144,MATCH(B2822,[1]Opioid_prescription_amounts!$C$2:$C$3144,0),2)</f>
        <v>557.4</v>
      </c>
      <c r="P2822">
        <f>INDEX([1]Opioid_prescription_amounts!$C$2:$E$3144,MATCH(B2822,[1]Opioid_prescription_amounts!$C$2:$C$3144,0),3)</f>
        <v>586.4</v>
      </c>
      <c r="Q2822" t="s">
        <v>2831</v>
      </c>
    </row>
    <row r="2823" spans="2:17" x14ac:dyDescent="0.25">
      <c r="B2823" t="str">
        <f t="shared" si="47"/>
        <v>Accomack</v>
      </c>
      <c r="C2823" t="s">
        <v>2832</v>
      </c>
      <c r="D2823">
        <v>33164</v>
      </c>
      <c r="E2823">
        <v>33162</v>
      </c>
      <c r="F2823">
        <v>33147</v>
      </c>
      <c r="G2823">
        <v>33221</v>
      </c>
      <c r="H2823">
        <v>33264</v>
      </c>
      <c r="I2823">
        <v>32966</v>
      </c>
      <c r="J2823">
        <v>32970</v>
      </c>
      <c r="K2823">
        <v>32910</v>
      </c>
      <c r="L2823">
        <v>32850</v>
      </c>
      <c r="M2823">
        <v>32566</v>
      </c>
      <c r="N2823">
        <v>32412</v>
      </c>
      <c r="O2823">
        <f>INDEX([1]Opioid_prescription_amounts!$C$2:$E$3144,MATCH(B2823,[1]Opioid_prescription_amounts!$C$2:$C$3144,0),2)</f>
        <v>631.6</v>
      </c>
      <c r="P2823">
        <f>INDEX([1]Opioid_prescription_amounts!$C$2:$E$3144,MATCH(B2823,[1]Opioid_prescription_amounts!$C$2:$C$3144,0),3)</f>
        <v>574.70000000000005</v>
      </c>
      <c r="Q2823" t="s">
        <v>2832</v>
      </c>
    </row>
    <row r="2824" spans="2:17" x14ac:dyDescent="0.25">
      <c r="B2824" t="str">
        <f t="shared" si="47"/>
        <v>Albemarle</v>
      </c>
      <c r="C2824" t="s">
        <v>2833</v>
      </c>
      <c r="D2824">
        <v>98970</v>
      </c>
      <c r="E2824">
        <v>98988</v>
      </c>
      <c r="F2824">
        <v>99196</v>
      </c>
      <c r="G2824">
        <v>100202</v>
      </c>
      <c r="H2824">
        <v>101463</v>
      </c>
      <c r="I2824">
        <v>102273</v>
      </c>
      <c r="J2824">
        <v>103743</v>
      </c>
      <c r="K2824">
        <v>105119</v>
      </c>
      <c r="L2824">
        <v>106408</v>
      </c>
      <c r="M2824">
        <v>107788</v>
      </c>
      <c r="N2824">
        <v>108718</v>
      </c>
      <c r="O2824">
        <f>INDEX([1]Opioid_prescription_amounts!$C$2:$E$3144,MATCH(B2824,[1]Opioid_prescription_amounts!$C$2:$C$3144,0),2)</f>
        <v>555.20000000000005</v>
      </c>
      <c r="P2824">
        <f>INDEX([1]Opioid_prescription_amounts!$C$2:$E$3144,MATCH(B2824,[1]Opioid_prescription_amounts!$C$2:$C$3144,0),3)</f>
        <v>473</v>
      </c>
      <c r="Q2824" t="s">
        <v>2833</v>
      </c>
    </row>
    <row r="2825" spans="2:17" x14ac:dyDescent="0.25">
      <c r="B2825" t="str">
        <f t="shared" si="47"/>
        <v>Alleghany</v>
      </c>
      <c r="C2825" t="s">
        <v>2834</v>
      </c>
      <c r="D2825">
        <v>16250</v>
      </c>
      <c r="E2825">
        <v>16261</v>
      </c>
      <c r="F2825">
        <v>16201</v>
      </c>
      <c r="G2825">
        <v>16159</v>
      </c>
      <c r="H2825">
        <v>16031</v>
      </c>
      <c r="I2825">
        <v>15921</v>
      </c>
      <c r="J2825">
        <v>15602</v>
      </c>
      <c r="K2825">
        <v>15420</v>
      </c>
      <c r="L2825">
        <v>15379</v>
      </c>
      <c r="M2825">
        <v>15119</v>
      </c>
      <c r="N2825">
        <v>14910</v>
      </c>
      <c r="O2825">
        <f>INDEX([1]Opioid_prescription_amounts!$C$2:$E$3144,MATCH(B2825,[1]Opioid_prescription_amounts!$C$2:$C$3144,0),2)</f>
        <v>1017.6</v>
      </c>
      <c r="P2825">
        <f>INDEX([1]Opioid_prescription_amounts!$C$2:$E$3144,MATCH(B2825,[1]Opioid_prescription_amounts!$C$2:$C$3144,0),3)</f>
        <v>1047.7</v>
      </c>
      <c r="Q2825" t="s">
        <v>2834</v>
      </c>
    </row>
    <row r="2826" spans="2:17" x14ac:dyDescent="0.25">
      <c r="B2826" t="str">
        <f t="shared" si="47"/>
        <v>Amelia</v>
      </c>
      <c r="C2826" t="s">
        <v>2835</v>
      </c>
      <c r="D2826">
        <v>12690</v>
      </c>
      <c r="E2826">
        <v>12695</v>
      </c>
      <c r="F2826">
        <v>12746</v>
      </c>
      <c r="G2826">
        <v>12752</v>
      </c>
      <c r="H2826">
        <v>12747</v>
      </c>
      <c r="I2826">
        <v>12659</v>
      </c>
      <c r="J2826">
        <v>12716</v>
      </c>
      <c r="K2826">
        <v>12782</v>
      </c>
      <c r="L2826">
        <v>12793</v>
      </c>
      <c r="M2826">
        <v>12965</v>
      </c>
      <c r="N2826">
        <v>13013</v>
      </c>
      <c r="O2826">
        <f>INDEX([1]Opioid_prescription_amounts!$C$2:$E$3144,MATCH(B2826,[1]Opioid_prescription_amounts!$C$2:$C$3144,0),2)</f>
        <v>333.5</v>
      </c>
      <c r="P2826">
        <f>INDEX([1]Opioid_prescription_amounts!$C$2:$E$3144,MATCH(B2826,[1]Opioid_prescription_amounts!$C$2:$C$3144,0),3)</f>
        <v>362.3</v>
      </c>
      <c r="Q2826" t="s">
        <v>2835</v>
      </c>
    </row>
    <row r="2827" spans="2:17" x14ac:dyDescent="0.25">
      <c r="B2827" t="str">
        <f t="shared" si="47"/>
        <v>Amherst</v>
      </c>
      <c r="C2827" t="s">
        <v>2836</v>
      </c>
      <c r="D2827">
        <v>32353</v>
      </c>
      <c r="E2827">
        <v>32354</v>
      </c>
      <c r="F2827">
        <v>32388</v>
      </c>
      <c r="G2827">
        <v>32149</v>
      </c>
      <c r="H2827">
        <v>32628</v>
      </c>
      <c r="I2827">
        <v>32316</v>
      </c>
      <c r="J2827">
        <v>32158</v>
      </c>
      <c r="K2827">
        <v>31832</v>
      </c>
      <c r="L2827">
        <v>31889</v>
      </c>
      <c r="M2827">
        <v>31863</v>
      </c>
      <c r="N2827">
        <v>31666</v>
      </c>
      <c r="O2827">
        <f>INDEX([1]Opioid_prescription_amounts!$C$2:$E$3144,MATCH(B2827,[1]Opioid_prescription_amounts!$C$2:$C$3144,0),2)</f>
        <v>542.5</v>
      </c>
      <c r="P2827">
        <f>INDEX([1]Opioid_prescription_amounts!$C$2:$E$3144,MATCH(B2827,[1]Opioid_prescription_amounts!$C$2:$C$3144,0),3)</f>
        <v>554.70000000000005</v>
      </c>
      <c r="Q2827" t="s">
        <v>2836</v>
      </c>
    </row>
    <row r="2828" spans="2:17" x14ac:dyDescent="0.25">
      <c r="B2828" t="str">
        <f t="shared" si="47"/>
        <v>Appomattox</v>
      </c>
      <c r="C2828" t="s">
        <v>2837</v>
      </c>
      <c r="D2828">
        <v>14973</v>
      </c>
      <c r="E2828">
        <v>15029</v>
      </c>
      <c r="F2828">
        <v>15099</v>
      </c>
      <c r="G2828">
        <v>15108</v>
      </c>
      <c r="H2828">
        <v>15245</v>
      </c>
      <c r="I2828">
        <v>15320</v>
      </c>
      <c r="J2828">
        <v>15348</v>
      </c>
      <c r="K2828">
        <v>15485</v>
      </c>
      <c r="L2828">
        <v>15512</v>
      </c>
      <c r="M2828">
        <v>15701</v>
      </c>
      <c r="N2828">
        <v>15841</v>
      </c>
      <c r="O2828">
        <f>INDEX([1]Opioid_prescription_amounts!$C$2:$E$3144,MATCH(B2828,[1]Opioid_prescription_amounts!$C$2:$C$3144,0),2)</f>
        <v>656.7</v>
      </c>
      <c r="P2828">
        <f>INDEX([1]Opioid_prescription_amounts!$C$2:$E$3144,MATCH(B2828,[1]Opioid_prescription_amounts!$C$2:$C$3144,0),3)</f>
        <v>1198.9000000000001</v>
      </c>
      <c r="Q2828" t="s">
        <v>2837</v>
      </c>
    </row>
    <row r="2829" spans="2:17" x14ac:dyDescent="0.25">
      <c r="B2829" t="str">
        <f t="shared" si="47"/>
        <v>Arlington</v>
      </c>
      <c r="C2829" t="s">
        <v>2838</v>
      </c>
      <c r="D2829">
        <v>207627</v>
      </c>
      <c r="E2829">
        <v>207687</v>
      </c>
      <c r="F2829">
        <v>209287</v>
      </c>
      <c r="G2829">
        <v>215972</v>
      </c>
      <c r="H2829">
        <v>221463</v>
      </c>
      <c r="I2829">
        <v>224938</v>
      </c>
      <c r="J2829">
        <v>226043</v>
      </c>
      <c r="K2829">
        <v>228746</v>
      </c>
      <c r="L2829">
        <v>231582</v>
      </c>
      <c r="M2829">
        <v>235121</v>
      </c>
      <c r="N2829">
        <v>237521</v>
      </c>
      <c r="O2829">
        <f>INDEX([1]Opioid_prescription_amounts!$C$2:$E$3144,MATCH(B2829,[1]Opioid_prescription_amounts!$C$2:$C$3144,0),2)</f>
        <v>174</v>
      </c>
      <c r="P2829">
        <f>INDEX([1]Opioid_prescription_amounts!$C$2:$E$3144,MATCH(B2829,[1]Opioid_prescription_amounts!$C$2:$C$3144,0),3)</f>
        <v>197.2</v>
      </c>
      <c r="Q2829" t="s">
        <v>2838</v>
      </c>
    </row>
    <row r="2830" spans="2:17" x14ac:dyDescent="0.25">
      <c r="B2830" t="str">
        <f t="shared" si="47"/>
        <v>Augusta</v>
      </c>
      <c r="C2830" t="s">
        <v>2839</v>
      </c>
      <c r="D2830">
        <v>73750</v>
      </c>
      <c r="E2830">
        <v>73753</v>
      </c>
      <c r="F2830">
        <v>73581</v>
      </c>
      <c r="G2830">
        <v>73638</v>
      </c>
      <c r="H2830">
        <v>73579</v>
      </c>
      <c r="I2830">
        <v>73842</v>
      </c>
      <c r="J2830">
        <v>73880</v>
      </c>
      <c r="K2830">
        <v>74293</v>
      </c>
      <c r="L2830">
        <v>74793</v>
      </c>
      <c r="M2830">
        <v>75082</v>
      </c>
      <c r="N2830">
        <v>75457</v>
      </c>
      <c r="O2830">
        <f>INDEX([1]Opioid_prescription_amounts!$C$2:$E$3144,MATCH(B2830,[1]Opioid_prescription_amounts!$C$2:$C$3144,0),2)</f>
        <v>334</v>
      </c>
      <c r="P2830">
        <f>INDEX([1]Opioid_prescription_amounts!$C$2:$E$3144,MATCH(B2830,[1]Opioid_prescription_amounts!$C$2:$C$3144,0),3)</f>
        <v>282.3</v>
      </c>
      <c r="Q2830" t="s">
        <v>2839</v>
      </c>
    </row>
    <row r="2831" spans="2:17" x14ac:dyDescent="0.25">
      <c r="B2831" t="str">
        <f t="shared" si="47"/>
        <v>Bath</v>
      </c>
      <c r="C2831" t="s">
        <v>2840</v>
      </c>
      <c r="D2831">
        <v>4731</v>
      </c>
      <c r="E2831">
        <v>4727</v>
      </c>
      <c r="F2831">
        <v>4721</v>
      </c>
      <c r="G2831">
        <v>4655</v>
      </c>
      <c r="H2831">
        <v>4642</v>
      </c>
      <c r="I2831">
        <v>4592</v>
      </c>
      <c r="J2831">
        <v>4535</v>
      </c>
      <c r="K2831">
        <v>4456</v>
      </c>
      <c r="L2831">
        <v>4399</v>
      </c>
      <c r="M2831">
        <v>4285</v>
      </c>
      <c r="N2831">
        <v>4292</v>
      </c>
      <c r="O2831">
        <f>INDEX([1]Opioid_prescription_amounts!$C$2:$E$3144,MATCH(B2831,[1]Opioid_prescription_amounts!$C$2:$C$3144,0),2)</f>
        <v>231.6</v>
      </c>
      <c r="P2831">
        <f>INDEX([1]Opioid_prescription_amounts!$C$2:$E$3144,MATCH(B2831,[1]Opioid_prescription_amounts!$C$2:$C$3144,0),3)</f>
        <v>520</v>
      </c>
      <c r="Q2831" t="s">
        <v>2840</v>
      </c>
    </row>
    <row r="2832" spans="2:17" x14ac:dyDescent="0.25">
      <c r="B2832" t="str">
        <f t="shared" si="47"/>
        <v>Bedford</v>
      </c>
      <c r="C2832" t="s">
        <v>2841</v>
      </c>
      <c r="D2832">
        <v>68676</v>
      </c>
      <c r="E2832">
        <v>74936</v>
      </c>
      <c r="F2832">
        <v>75045</v>
      </c>
      <c r="G2832">
        <v>75557</v>
      </c>
      <c r="H2832">
        <v>75759</v>
      </c>
      <c r="I2832">
        <v>76187</v>
      </c>
      <c r="J2832">
        <v>77046</v>
      </c>
      <c r="K2832">
        <v>77598</v>
      </c>
      <c r="L2832">
        <v>77911</v>
      </c>
      <c r="M2832">
        <v>78239</v>
      </c>
      <c r="N2832">
        <v>78747</v>
      </c>
      <c r="O2832">
        <f>INDEX([1]Opioid_prescription_amounts!$C$2:$E$3144,MATCH(B2832,[1]Opioid_prescription_amounts!$C$2:$C$3144,0),2)</f>
        <v>776</v>
      </c>
      <c r="P2832">
        <f>INDEX([1]Opioid_prescription_amounts!$C$2:$E$3144,MATCH(B2832,[1]Opioid_prescription_amounts!$C$2:$C$3144,0),3)</f>
        <v>766.6</v>
      </c>
      <c r="Q2832" t="s">
        <v>2841</v>
      </c>
    </row>
    <row r="2833" spans="2:17" x14ac:dyDescent="0.25">
      <c r="B2833" t="str">
        <f t="shared" si="47"/>
        <v>Bland</v>
      </c>
      <c r="C2833" t="s">
        <v>2842</v>
      </c>
      <c r="D2833">
        <v>6824</v>
      </c>
      <c r="E2833">
        <v>6824</v>
      </c>
      <c r="F2833">
        <v>6799</v>
      </c>
      <c r="G2833">
        <v>6774</v>
      </c>
      <c r="H2833">
        <v>6694</v>
      </c>
      <c r="I2833">
        <v>6674</v>
      </c>
      <c r="J2833">
        <v>6585</v>
      </c>
      <c r="K2833">
        <v>6534</v>
      </c>
      <c r="L2833">
        <v>6472</v>
      </c>
      <c r="M2833">
        <v>6351</v>
      </c>
      <c r="N2833">
        <v>6293</v>
      </c>
      <c r="O2833">
        <f>INDEX([1]Opioid_prescription_amounts!$C$2:$E$3144,MATCH(B2833,[1]Opioid_prescription_amounts!$C$2:$C$3144,0),2)</f>
        <v>1170.9000000000001</v>
      </c>
      <c r="P2833">
        <f>INDEX([1]Opioid_prescription_amounts!$C$2:$E$3144,MATCH(B2833,[1]Opioid_prescription_amounts!$C$2:$C$3144,0),3)</f>
        <v>1375.7</v>
      </c>
      <c r="Q2833" t="s">
        <v>2842</v>
      </c>
    </row>
    <row r="2834" spans="2:17" x14ac:dyDescent="0.25">
      <c r="B2834" t="str">
        <f t="shared" si="47"/>
        <v>Botetourt</v>
      </c>
      <c r="C2834" t="s">
        <v>2843</v>
      </c>
      <c r="D2834">
        <v>33148</v>
      </c>
      <c r="E2834">
        <v>33150</v>
      </c>
      <c r="F2834">
        <v>33197</v>
      </c>
      <c r="G2834">
        <v>32999</v>
      </c>
      <c r="H2834">
        <v>33120</v>
      </c>
      <c r="I2834">
        <v>32991</v>
      </c>
      <c r="J2834">
        <v>33077</v>
      </c>
      <c r="K2834">
        <v>33344</v>
      </c>
      <c r="L2834">
        <v>33177</v>
      </c>
      <c r="M2834">
        <v>33236</v>
      </c>
      <c r="N2834">
        <v>33277</v>
      </c>
      <c r="O2834">
        <f>INDEX([1]Opioid_prescription_amounts!$C$2:$E$3144,MATCH(B2834,[1]Opioid_prescription_amounts!$C$2:$C$3144,0),2)</f>
        <v>351.9</v>
      </c>
      <c r="P2834">
        <f>INDEX([1]Opioid_prescription_amounts!$C$2:$E$3144,MATCH(B2834,[1]Opioid_prescription_amounts!$C$2:$C$3144,0),3)</f>
        <v>398.2</v>
      </c>
      <c r="Q2834" t="s">
        <v>2843</v>
      </c>
    </row>
    <row r="2835" spans="2:17" x14ac:dyDescent="0.25">
      <c r="B2835" t="str">
        <f t="shared" si="47"/>
        <v>Brunswick</v>
      </c>
      <c r="C2835" t="s">
        <v>2844</v>
      </c>
      <c r="D2835">
        <v>17434</v>
      </c>
      <c r="E2835">
        <v>17422</v>
      </c>
      <c r="F2835">
        <v>17402</v>
      </c>
      <c r="G2835">
        <v>17126</v>
      </c>
      <c r="H2835">
        <v>17032</v>
      </c>
      <c r="I2835">
        <v>16984</v>
      </c>
      <c r="J2835">
        <v>16826</v>
      </c>
      <c r="K2835">
        <v>16856</v>
      </c>
      <c r="L2835">
        <v>16642</v>
      </c>
      <c r="M2835">
        <v>16616</v>
      </c>
      <c r="N2835">
        <v>16384</v>
      </c>
      <c r="O2835">
        <f>INDEX([1]Opioid_prescription_amounts!$C$2:$E$3144,MATCH(B2835,[1]Opioid_prescription_amounts!$C$2:$C$3144,0),2)</f>
        <v>1347.9</v>
      </c>
      <c r="P2835">
        <f>INDEX([1]Opioid_prescription_amounts!$C$2:$E$3144,MATCH(B2835,[1]Opioid_prescription_amounts!$C$2:$C$3144,0),3)</f>
        <v>1175.0999999999999</v>
      </c>
      <c r="Q2835" t="s">
        <v>2844</v>
      </c>
    </row>
    <row r="2836" spans="2:17" x14ac:dyDescent="0.25">
      <c r="B2836" t="str">
        <f t="shared" si="47"/>
        <v>Buchanan</v>
      </c>
      <c r="C2836" t="s">
        <v>2845</v>
      </c>
      <c r="D2836">
        <v>24098</v>
      </c>
      <c r="E2836">
        <v>24100</v>
      </c>
      <c r="F2836">
        <v>24082</v>
      </c>
      <c r="G2836">
        <v>23817</v>
      </c>
      <c r="H2836">
        <v>23816</v>
      </c>
      <c r="I2836">
        <v>23618</v>
      </c>
      <c r="J2836">
        <v>23144</v>
      </c>
      <c r="K2836">
        <v>22705</v>
      </c>
      <c r="L2836">
        <v>22118</v>
      </c>
      <c r="M2836">
        <v>21500</v>
      </c>
      <c r="N2836">
        <v>21221</v>
      </c>
      <c r="O2836">
        <f>INDEX([1]Opioid_prescription_amounts!$C$2:$E$3144,MATCH(B2836,[1]Opioid_prescription_amounts!$C$2:$C$3144,0),2)</f>
        <v>284.7</v>
      </c>
      <c r="P2836">
        <f>INDEX([1]Opioid_prescription_amounts!$C$2:$E$3144,MATCH(B2836,[1]Opioid_prescription_amounts!$C$2:$C$3144,0),3)</f>
        <v>236.1</v>
      </c>
      <c r="Q2836" t="s">
        <v>2845</v>
      </c>
    </row>
    <row r="2837" spans="2:17" x14ac:dyDescent="0.25">
      <c r="B2837" t="str">
        <f t="shared" si="47"/>
        <v>Buckingham</v>
      </c>
      <c r="C2837" t="s">
        <v>2846</v>
      </c>
      <c r="D2837">
        <v>17146</v>
      </c>
      <c r="E2837">
        <v>17140</v>
      </c>
      <c r="F2837">
        <v>17091</v>
      </c>
      <c r="G2837">
        <v>17209</v>
      </c>
      <c r="H2837">
        <v>17067</v>
      </c>
      <c r="I2837">
        <v>17156</v>
      </c>
      <c r="J2837">
        <v>16935</v>
      </c>
      <c r="K2837">
        <v>17016</v>
      </c>
      <c r="L2837">
        <v>17042</v>
      </c>
      <c r="M2837">
        <v>17027</v>
      </c>
      <c r="N2837">
        <v>16999</v>
      </c>
      <c r="O2837">
        <f>INDEX([1]Opioid_prescription_amounts!$C$2:$E$3144,MATCH(B2837,[1]Opioid_prescription_amounts!$C$2:$C$3144,0),2)</f>
        <v>11.7</v>
      </c>
      <c r="P2837">
        <f>INDEX([1]Opioid_prescription_amounts!$C$2:$E$3144,MATCH(B2837,[1]Opioid_prescription_amounts!$C$2:$C$3144,0),3)</f>
        <v>19</v>
      </c>
      <c r="Q2837" t="s">
        <v>2846</v>
      </c>
    </row>
    <row r="2838" spans="2:17" x14ac:dyDescent="0.25">
      <c r="B2838" t="str">
        <f t="shared" si="47"/>
        <v>Campbell</v>
      </c>
      <c r="C2838" t="s">
        <v>2847</v>
      </c>
      <c r="D2838">
        <v>54842</v>
      </c>
      <c r="E2838">
        <v>54807</v>
      </c>
      <c r="F2838">
        <v>54898</v>
      </c>
      <c r="G2838">
        <v>54780</v>
      </c>
      <c r="H2838">
        <v>54823</v>
      </c>
      <c r="I2838">
        <v>55073</v>
      </c>
      <c r="J2838">
        <v>55267</v>
      </c>
      <c r="K2838">
        <v>55289</v>
      </c>
      <c r="L2838">
        <v>55233</v>
      </c>
      <c r="M2838">
        <v>55086</v>
      </c>
      <c r="N2838">
        <v>54973</v>
      </c>
      <c r="O2838">
        <f>INDEX([1]Opioid_prescription_amounts!$C$2:$E$3144,MATCH(B2838,[1]Opioid_prescription_amounts!$C$2:$C$3144,0),2)</f>
        <v>1083.0999999999999</v>
      </c>
      <c r="P2838">
        <f>INDEX([1]Opioid_prescription_amounts!$C$2:$E$3144,MATCH(B2838,[1]Opioid_prescription_amounts!$C$2:$C$3144,0),3)</f>
        <v>863</v>
      </c>
      <c r="Q2838" t="s">
        <v>2847</v>
      </c>
    </row>
    <row r="2839" spans="2:17" x14ac:dyDescent="0.25">
      <c r="B2839" t="str">
        <f t="shared" si="47"/>
        <v>Caroline</v>
      </c>
      <c r="C2839" t="s">
        <v>2848</v>
      </c>
      <c r="D2839">
        <v>28545</v>
      </c>
      <c r="E2839">
        <v>28558</v>
      </c>
      <c r="F2839">
        <v>28641</v>
      </c>
      <c r="G2839">
        <v>28676</v>
      </c>
      <c r="H2839">
        <v>28954</v>
      </c>
      <c r="I2839">
        <v>29256</v>
      </c>
      <c r="J2839">
        <v>29749</v>
      </c>
      <c r="K2839">
        <v>29891</v>
      </c>
      <c r="L2839">
        <v>30073</v>
      </c>
      <c r="M2839">
        <v>30433</v>
      </c>
      <c r="N2839">
        <v>30772</v>
      </c>
      <c r="O2839">
        <f>INDEX([1]Opioid_prescription_amounts!$C$2:$E$3144,MATCH(B2839,[1]Opioid_prescription_amounts!$C$2:$C$3144,0),2)</f>
        <v>645.6</v>
      </c>
      <c r="P2839">
        <f>INDEX([1]Opioid_prescription_amounts!$C$2:$E$3144,MATCH(B2839,[1]Opioid_prescription_amounts!$C$2:$C$3144,0),3)</f>
        <v>495.3</v>
      </c>
      <c r="Q2839" t="s">
        <v>2848</v>
      </c>
    </row>
    <row r="2840" spans="2:17" x14ac:dyDescent="0.25">
      <c r="B2840" t="str">
        <f t="shared" si="47"/>
        <v>Carroll</v>
      </c>
      <c r="C2840" t="s">
        <v>2849</v>
      </c>
      <c r="D2840">
        <v>30042</v>
      </c>
      <c r="E2840">
        <v>30076</v>
      </c>
      <c r="F2840">
        <v>30074</v>
      </c>
      <c r="G2840">
        <v>30092</v>
      </c>
      <c r="H2840">
        <v>29918</v>
      </c>
      <c r="I2840">
        <v>29911</v>
      </c>
      <c r="J2840">
        <v>29707</v>
      </c>
      <c r="K2840">
        <v>29850</v>
      </c>
      <c r="L2840">
        <v>29748</v>
      </c>
      <c r="M2840">
        <v>29747</v>
      </c>
      <c r="N2840">
        <v>29636</v>
      </c>
      <c r="O2840">
        <f>INDEX([1]Opioid_prescription_amounts!$C$2:$E$3144,MATCH(B2840,[1]Opioid_prescription_amounts!$C$2:$C$3144,0),2)</f>
        <v>625.5</v>
      </c>
      <c r="P2840">
        <f>INDEX([1]Opioid_prescription_amounts!$C$2:$E$3144,MATCH(B2840,[1]Opioid_prescription_amounts!$C$2:$C$3144,0),3)</f>
        <v>667</v>
      </c>
      <c r="Q2840" t="s">
        <v>2849</v>
      </c>
    </row>
    <row r="2841" spans="2:17" x14ac:dyDescent="0.25">
      <c r="B2841" t="str">
        <f t="shared" si="47"/>
        <v>Charles City</v>
      </c>
      <c r="C2841" t="s">
        <v>2850</v>
      </c>
      <c r="D2841">
        <v>7256</v>
      </c>
      <c r="E2841">
        <v>7256</v>
      </c>
      <c r="F2841">
        <v>7259</v>
      </c>
      <c r="G2841">
        <v>7204</v>
      </c>
      <c r="H2841">
        <v>7126</v>
      </c>
      <c r="I2841">
        <v>7071</v>
      </c>
      <c r="J2841">
        <v>6975</v>
      </c>
      <c r="K2841">
        <v>7040</v>
      </c>
      <c r="L2841">
        <v>7019</v>
      </c>
      <c r="M2841">
        <v>7000</v>
      </c>
      <c r="N2841">
        <v>6941</v>
      </c>
      <c r="O2841" t="s">
        <v>3155</v>
      </c>
      <c r="P2841" t="s">
        <v>3155</v>
      </c>
      <c r="Q2841" t="s">
        <v>2850</v>
      </c>
    </row>
    <row r="2842" spans="2:17" x14ac:dyDescent="0.25">
      <c r="B2842" t="str">
        <f t="shared" si="47"/>
        <v>Charlotte</v>
      </c>
      <c r="C2842" t="s">
        <v>2851</v>
      </c>
      <c r="D2842">
        <v>12586</v>
      </c>
      <c r="E2842">
        <v>12591</v>
      </c>
      <c r="F2842">
        <v>12562</v>
      </c>
      <c r="G2842">
        <v>12492</v>
      </c>
      <c r="H2842">
        <v>12395</v>
      </c>
      <c r="I2842">
        <v>12277</v>
      </c>
      <c r="J2842">
        <v>12176</v>
      </c>
      <c r="K2842">
        <v>12172</v>
      </c>
      <c r="L2842">
        <v>12108</v>
      </c>
      <c r="M2842">
        <v>12082</v>
      </c>
      <c r="N2842">
        <v>11938</v>
      </c>
      <c r="O2842">
        <f>INDEX([1]Opioid_prescription_amounts!$C$2:$E$3144,MATCH(B2842,[1]Opioid_prescription_amounts!$C$2:$C$3144,0),2)</f>
        <v>2716.6</v>
      </c>
      <c r="P2842">
        <f>INDEX([1]Opioid_prescription_amounts!$C$2:$E$3144,MATCH(B2842,[1]Opioid_prescription_amounts!$C$2:$C$3144,0),3)</f>
        <v>911</v>
      </c>
      <c r="Q2842" t="s">
        <v>2851</v>
      </c>
    </row>
    <row r="2843" spans="2:17" x14ac:dyDescent="0.25">
      <c r="B2843" t="str">
        <f t="shared" si="47"/>
        <v>Chesterfield</v>
      </c>
      <c r="C2843" t="s">
        <v>2852</v>
      </c>
      <c r="D2843">
        <v>316236</v>
      </c>
      <c r="E2843">
        <v>316239</v>
      </c>
      <c r="F2843">
        <v>317195</v>
      </c>
      <c r="G2843">
        <v>320279</v>
      </c>
      <c r="H2843">
        <v>323878</v>
      </c>
      <c r="I2843">
        <v>327639</v>
      </c>
      <c r="J2843">
        <v>332148</v>
      </c>
      <c r="K2843">
        <v>334955</v>
      </c>
      <c r="L2843">
        <v>338414</v>
      </c>
      <c r="M2843">
        <v>343163</v>
      </c>
      <c r="N2843">
        <v>348556</v>
      </c>
      <c r="O2843">
        <f>INDEX([1]Opioid_prescription_amounts!$C$2:$E$3144,MATCH(B2843,[1]Opioid_prescription_amounts!$C$2:$C$3144,0),2)</f>
        <v>775</v>
      </c>
      <c r="P2843">
        <f>INDEX([1]Opioid_prescription_amounts!$C$2:$E$3144,MATCH(B2843,[1]Opioid_prescription_amounts!$C$2:$C$3144,0),3)</f>
        <v>657.3</v>
      </c>
      <c r="Q2843" t="s">
        <v>2852</v>
      </c>
    </row>
    <row r="2844" spans="2:17" x14ac:dyDescent="0.25">
      <c r="B2844" t="str">
        <f t="shared" si="47"/>
        <v>Clarke</v>
      </c>
      <c r="C2844" t="s">
        <v>2853</v>
      </c>
      <c r="D2844">
        <v>14034</v>
      </c>
      <c r="E2844">
        <v>14025</v>
      </c>
      <c r="F2844">
        <v>14011</v>
      </c>
      <c r="G2844">
        <v>14187</v>
      </c>
      <c r="H2844">
        <v>14243</v>
      </c>
      <c r="I2844">
        <v>14250</v>
      </c>
      <c r="J2844">
        <v>14314</v>
      </c>
      <c r="K2844">
        <v>14242</v>
      </c>
      <c r="L2844">
        <v>14296</v>
      </c>
      <c r="M2844">
        <v>14449</v>
      </c>
      <c r="N2844">
        <v>14523</v>
      </c>
      <c r="O2844">
        <f>INDEX([1]Opioid_prescription_amounts!$C$2:$E$3144,MATCH(B2844,[1]Opioid_prescription_amounts!$C$2:$C$3144,0),2)</f>
        <v>1061.3</v>
      </c>
      <c r="P2844">
        <f>INDEX([1]Opioid_prescription_amounts!$C$2:$E$3144,MATCH(B2844,[1]Opioid_prescription_amounts!$C$2:$C$3144,0),3)</f>
        <v>1108.2</v>
      </c>
      <c r="Q2844" t="s">
        <v>2853</v>
      </c>
    </row>
    <row r="2845" spans="2:17" x14ac:dyDescent="0.25">
      <c r="B2845" t="str">
        <f t="shared" si="47"/>
        <v>Craig</v>
      </c>
      <c r="C2845" t="s">
        <v>2854</v>
      </c>
      <c r="D2845">
        <v>5190</v>
      </c>
      <c r="E2845">
        <v>5175</v>
      </c>
      <c r="F2845">
        <v>5198</v>
      </c>
      <c r="G2845">
        <v>5169</v>
      </c>
      <c r="H2845">
        <v>5138</v>
      </c>
      <c r="I2845">
        <v>5138</v>
      </c>
      <c r="J2845">
        <v>5176</v>
      </c>
      <c r="K2845">
        <v>5138</v>
      </c>
      <c r="L2845">
        <v>5122</v>
      </c>
      <c r="M2845">
        <v>5065</v>
      </c>
      <c r="N2845">
        <v>5064</v>
      </c>
      <c r="O2845">
        <f>INDEX([1]Opioid_prescription_amounts!$C$2:$E$3144,MATCH(B2845,[1]Opioid_prescription_amounts!$C$2:$C$3144,0),2)</f>
        <v>1229.7</v>
      </c>
      <c r="P2845">
        <f>INDEX([1]Opioid_prescription_amounts!$C$2:$E$3144,MATCH(B2845,[1]Opioid_prescription_amounts!$C$2:$C$3144,0),3)</f>
        <v>1179.2</v>
      </c>
      <c r="Q2845" t="s">
        <v>2854</v>
      </c>
    </row>
    <row r="2846" spans="2:17" x14ac:dyDescent="0.25">
      <c r="B2846" t="str">
        <f t="shared" si="47"/>
        <v>Culpeper</v>
      </c>
      <c r="C2846" t="s">
        <v>2855</v>
      </c>
      <c r="D2846">
        <v>46689</v>
      </c>
      <c r="E2846">
        <v>46691</v>
      </c>
      <c r="F2846">
        <v>46839</v>
      </c>
      <c r="G2846">
        <v>47343</v>
      </c>
      <c r="H2846">
        <v>47845</v>
      </c>
      <c r="I2846">
        <v>48611</v>
      </c>
      <c r="J2846">
        <v>49248</v>
      </c>
      <c r="K2846">
        <v>49553</v>
      </c>
      <c r="L2846">
        <v>50324</v>
      </c>
      <c r="M2846">
        <v>51267</v>
      </c>
      <c r="N2846">
        <v>51859</v>
      </c>
      <c r="O2846">
        <f>INDEX([1]Opioid_prescription_amounts!$C$2:$E$3144,MATCH(B2846,[1]Opioid_prescription_amounts!$C$2:$C$3144,0),2)</f>
        <v>1042.8</v>
      </c>
      <c r="P2846">
        <f>INDEX([1]Opioid_prescription_amounts!$C$2:$E$3144,MATCH(B2846,[1]Opioid_prescription_amounts!$C$2:$C$3144,0),3)</f>
        <v>544.6</v>
      </c>
      <c r="Q2846" t="s">
        <v>2855</v>
      </c>
    </row>
    <row r="2847" spans="2:17" x14ac:dyDescent="0.25">
      <c r="B2847" t="str">
        <f t="shared" si="47"/>
        <v>Cumberland</v>
      </c>
      <c r="C2847" t="s">
        <v>2856</v>
      </c>
      <c r="D2847">
        <v>10052</v>
      </c>
      <c r="E2847">
        <v>10039</v>
      </c>
      <c r="F2847">
        <v>10028</v>
      </c>
      <c r="G2847">
        <v>9982</v>
      </c>
      <c r="H2847">
        <v>9839</v>
      </c>
      <c r="I2847">
        <v>9846</v>
      </c>
      <c r="J2847">
        <v>9838</v>
      </c>
      <c r="K2847">
        <v>9746</v>
      </c>
      <c r="L2847">
        <v>9723</v>
      </c>
      <c r="M2847">
        <v>9813</v>
      </c>
      <c r="N2847">
        <v>9809</v>
      </c>
      <c r="O2847" t="str">
        <f>INDEX([1]Opioid_prescription_amounts!$C$2:$E$3144,MATCH(B2847,[1]Opioid_prescription_amounts!$C$2:$C$3144,0),2)</f>
        <v>N/A</v>
      </c>
      <c r="P2847">
        <f>INDEX([1]Opioid_prescription_amounts!$C$2:$E$3144,MATCH(B2847,[1]Opioid_prescription_amounts!$C$2:$C$3144,0),3)</f>
        <v>9.6</v>
      </c>
      <c r="Q2847" t="s">
        <v>2856</v>
      </c>
    </row>
    <row r="2848" spans="2:17" x14ac:dyDescent="0.25">
      <c r="B2848" t="str">
        <f t="shared" si="47"/>
        <v>Dickenson</v>
      </c>
      <c r="C2848" t="s">
        <v>2857</v>
      </c>
      <c r="D2848">
        <v>15903</v>
      </c>
      <c r="E2848">
        <v>15877</v>
      </c>
      <c r="F2848">
        <v>15847</v>
      </c>
      <c r="G2848">
        <v>15776</v>
      </c>
      <c r="H2848">
        <v>15706</v>
      </c>
      <c r="I2848">
        <v>15525</v>
      </c>
      <c r="J2848">
        <v>15344</v>
      </c>
      <c r="K2848">
        <v>15202</v>
      </c>
      <c r="L2848">
        <v>15008</v>
      </c>
      <c r="M2848">
        <v>14721</v>
      </c>
      <c r="N2848">
        <v>14523</v>
      </c>
      <c r="O2848">
        <f>INDEX([1]Opioid_prescription_amounts!$C$2:$E$3144,MATCH(B2848,[1]Opioid_prescription_amounts!$C$2:$C$3144,0),2)</f>
        <v>1220.8</v>
      </c>
      <c r="P2848">
        <f>INDEX([1]Opioid_prescription_amounts!$C$2:$E$3144,MATCH(B2848,[1]Opioid_prescription_amounts!$C$2:$C$3144,0),3)</f>
        <v>1155.5</v>
      </c>
      <c r="Q2848" t="s">
        <v>2857</v>
      </c>
    </row>
    <row r="2849" spans="2:17" x14ac:dyDescent="0.25">
      <c r="B2849" t="str">
        <f t="shared" si="47"/>
        <v>Dinwiddie</v>
      </c>
      <c r="C2849" t="s">
        <v>2858</v>
      </c>
      <c r="D2849">
        <v>28001</v>
      </c>
      <c r="E2849">
        <v>28014</v>
      </c>
      <c r="F2849">
        <v>28053</v>
      </c>
      <c r="G2849">
        <v>28113</v>
      </c>
      <c r="H2849">
        <v>28224</v>
      </c>
      <c r="I2849">
        <v>28087</v>
      </c>
      <c r="J2849">
        <v>28098</v>
      </c>
      <c r="K2849">
        <v>28111</v>
      </c>
      <c r="L2849">
        <v>28341</v>
      </c>
      <c r="M2849">
        <v>28459</v>
      </c>
      <c r="N2849">
        <v>28529</v>
      </c>
      <c r="O2849">
        <f>INDEX([1]Opioid_prescription_amounts!$C$2:$E$3144,MATCH(B2849,[1]Opioid_prescription_amounts!$C$2:$C$3144,0),2)</f>
        <v>31.4</v>
      </c>
      <c r="P2849">
        <f>INDEX([1]Opioid_prescription_amounts!$C$2:$E$3144,MATCH(B2849,[1]Opioid_prescription_amounts!$C$2:$C$3144,0),3)</f>
        <v>39.299999999999997</v>
      </c>
      <c r="Q2849" t="s">
        <v>2858</v>
      </c>
    </row>
    <row r="2850" spans="2:17" x14ac:dyDescent="0.25">
      <c r="B2850" t="str">
        <f t="shared" si="47"/>
        <v>Essex</v>
      </c>
      <c r="C2850" t="s">
        <v>2859</v>
      </c>
      <c r="D2850">
        <v>11151</v>
      </c>
      <c r="E2850">
        <v>11149</v>
      </c>
      <c r="F2850">
        <v>11146</v>
      </c>
      <c r="G2850">
        <v>11167</v>
      </c>
      <c r="H2850">
        <v>11132</v>
      </c>
      <c r="I2850">
        <v>11157</v>
      </c>
      <c r="J2850">
        <v>11067</v>
      </c>
      <c r="K2850">
        <v>11097</v>
      </c>
      <c r="L2850">
        <v>11086</v>
      </c>
      <c r="M2850">
        <v>11011</v>
      </c>
      <c r="N2850">
        <v>10919</v>
      </c>
      <c r="O2850">
        <f>INDEX([1]Opioid_prescription_amounts!$C$2:$E$3144,MATCH(B2850,[1]Opioid_prescription_amounts!$C$2:$C$3144,0),2)</f>
        <v>520.1</v>
      </c>
      <c r="P2850">
        <f>INDEX([1]Opioid_prescription_amounts!$C$2:$E$3144,MATCH(B2850,[1]Opioid_prescription_amounts!$C$2:$C$3144,0),3)</f>
        <v>397.2</v>
      </c>
      <c r="Q2850" t="s">
        <v>2859</v>
      </c>
    </row>
    <row r="2851" spans="2:17" x14ac:dyDescent="0.25">
      <c r="B2851" t="str">
        <f t="shared" si="47"/>
        <v>Fairfax</v>
      </c>
      <c r="C2851" t="s">
        <v>2860</v>
      </c>
      <c r="D2851">
        <v>1081726</v>
      </c>
      <c r="E2851">
        <v>1081667</v>
      </c>
      <c r="F2851">
        <v>1086127</v>
      </c>
      <c r="G2851">
        <v>1103372</v>
      </c>
      <c r="H2851">
        <v>1120475</v>
      </c>
      <c r="I2851">
        <v>1131988</v>
      </c>
      <c r="J2851">
        <v>1136573</v>
      </c>
      <c r="K2851">
        <v>1140164</v>
      </c>
      <c r="L2851">
        <v>1143229</v>
      </c>
      <c r="M2851">
        <v>1146883</v>
      </c>
      <c r="N2851">
        <v>1150795</v>
      </c>
      <c r="O2851">
        <f>INDEX([1]Opioid_prescription_amounts!$C$2:$E$3144,MATCH(B2851,[1]Opioid_prescription_amounts!$C$2:$C$3144,0),2)</f>
        <v>760.5</v>
      </c>
      <c r="P2851">
        <f>INDEX([1]Opioid_prescription_amounts!$C$2:$E$3144,MATCH(B2851,[1]Opioid_prescription_amounts!$C$2:$C$3144,0),3)</f>
        <v>544.70000000000005</v>
      </c>
      <c r="Q2851" t="s">
        <v>2860</v>
      </c>
    </row>
    <row r="2852" spans="2:17" x14ac:dyDescent="0.25">
      <c r="B2852" t="str">
        <f t="shared" si="47"/>
        <v>Fauquier</v>
      </c>
      <c r="C2852" t="s">
        <v>2861</v>
      </c>
      <c r="D2852">
        <v>65203</v>
      </c>
      <c r="E2852">
        <v>65236</v>
      </c>
      <c r="F2852">
        <v>65447</v>
      </c>
      <c r="G2852">
        <v>66035</v>
      </c>
      <c r="H2852">
        <v>66565</v>
      </c>
      <c r="I2852">
        <v>67146</v>
      </c>
      <c r="J2852">
        <v>68132</v>
      </c>
      <c r="K2852">
        <v>68431</v>
      </c>
      <c r="L2852">
        <v>68810</v>
      </c>
      <c r="M2852">
        <v>69528</v>
      </c>
      <c r="N2852">
        <v>70675</v>
      </c>
      <c r="O2852">
        <f>INDEX([1]Opioid_prescription_amounts!$C$2:$E$3144,MATCH(B2852,[1]Opioid_prescription_amounts!$C$2:$C$3144,0),2)</f>
        <v>1140.3</v>
      </c>
      <c r="P2852">
        <f>INDEX([1]Opioid_prescription_amounts!$C$2:$E$3144,MATCH(B2852,[1]Opioid_prescription_amounts!$C$2:$C$3144,0),3)</f>
        <v>657.5</v>
      </c>
      <c r="Q2852" t="s">
        <v>2861</v>
      </c>
    </row>
    <row r="2853" spans="2:17" x14ac:dyDescent="0.25">
      <c r="B2853" t="str">
        <f t="shared" si="47"/>
        <v>Floyd</v>
      </c>
      <c r="C2853" t="s">
        <v>2862</v>
      </c>
      <c r="D2853">
        <v>15279</v>
      </c>
      <c r="E2853">
        <v>15292</v>
      </c>
      <c r="F2853">
        <v>15366</v>
      </c>
      <c r="G2853">
        <v>15399</v>
      </c>
      <c r="H2853">
        <v>15432</v>
      </c>
      <c r="I2853">
        <v>15483</v>
      </c>
      <c r="J2853">
        <v>15527</v>
      </c>
      <c r="K2853">
        <v>15548</v>
      </c>
      <c r="L2853">
        <v>15675</v>
      </c>
      <c r="M2853">
        <v>15785</v>
      </c>
      <c r="N2853">
        <v>15795</v>
      </c>
      <c r="O2853">
        <f>INDEX([1]Opioid_prescription_amounts!$C$2:$E$3144,MATCH(B2853,[1]Opioid_prescription_amounts!$C$2:$C$3144,0),2)</f>
        <v>1090.0999999999999</v>
      </c>
      <c r="P2853">
        <f>INDEX([1]Opioid_prescription_amounts!$C$2:$E$3144,MATCH(B2853,[1]Opioid_prescription_amounts!$C$2:$C$3144,0),3)</f>
        <v>1223.5</v>
      </c>
      <c r="Q2853" t="s">
        <v>2862</v>
      </c>
    </row>
    <row r="2854" spans="2:17" x14ac:dyDescent="0.25">
      <c r="B2854" t="str">
        <f t="shared" si="47"/>
        <v>Fluvanna</v>
      </c>
      <c r="C2854" t="s">
        <v>2863</v>
      </c>
      <c r="D2854">
        <v>25691</v>
      </c>
      <c r="E2854">
        <v>25744</v>
      </c>
      <c r="F2854">
        <v>25792</v>
      </c>
      <c r="G2854">
        <v>25958</v>
      </c>
      <c r="H2854">
        <v>25885</v>
      </c>
      <c r="I2854">
        <v>25825</v>
      </c>
      <c r="J2854">
        <v>25970</v>
      </c>
      <c r="K2854">
        <v>26111</v>
      </c>
      <c r="L2854">
        <v>26129</v>
      </c>
      <c r="M2854">
        <v>26417</v>
      </c>
      <c r="N2854">
        <v>26783</v>
      </c>
      <c r="O2854">
        <f>INDEX([1]Opioid_prescription_amounts!$C$2:$E$3144,MATCH(B2854,[1]Opioid_prescription_amounts!$C$2:$C$3144,0),2)</f>
        <v>252</v>
      </c>
      <c r="P2854">
        <f>INDEX([1]Opioid_prescription_amounts!$C$2:$E$3144,MATCH(B2854,[1]Opioid_prescription_amounts!$C$2:$C$3144,0),3)</f>
        <v>287.5</v>
      </c>
      <c r="Q2854" t="s">
        <v>2863</v>
      </c>
    </row>
    <row r="2855" spans="2:17" x14ac:dyDescent="0.25">
      <c r="B2855" t="str">
        <f t="shared" si="47"/>
        <v>Franklin</v>
      </c>
      <c r="C2855" t="s">
        <v>2864</v>
      </c>
      <c r="D2855">
        <v>56159</v>
      </c>
      <c r="E2855">
        <v>56135</v>
      </c>
      <c r="F2855">
        <v>56186</v>
      </c>
      <c r="G2855">
        <v>56341</v>
      </c>
      <c r="H2855">
        <v>56294</v>
      </c>
      <c r="I2855">
        <v>56275</v>
      </c>
      <c r="J2855">
        <v>56268</v>
      </c>
      <c r="K2855">
        <v>56227</v>
      </c>
      <c r="L2855">
        <v>56148</v>
      </c>
      <c r="M2855">
        <v>56326</v>
      </c>
      <c r="N2855">
        <v>56195</v>
      </c>
      <c r="O2855">
        <f>INDEX([1]Opioid_prescription_amounts!$C$2:$E$3144,MATCH(B2855,[1]Opioid_prescription_amounts!$C$2:$C$3144,0),2)</f>
        <v>1536.5</v>
      </c>
      <c r="P2855">
        <f>INDEX([1]Opioid_prescription_amounts!$C$2:$E$3144,MATCH(B2855,[1]Opioid_prescription_amounts!$C$2:$C$3144,0),3)</f>
        <v>1934.2</v>
      </c>
      <c r="Q2855" t="s">
        <v>2864</v>
      </c>
    </row>
    <row r="2856" spans="2:17" x14ac:dyDescent="0.25">
      <c r="B2856" t="str">
        <f t="shared" si="47"/>
        <v>Frederick</v>
      </c>
      <c r="C2856" t="s">
        <v>2865</v>
      </c>
      <c r="D2856">
        <v>78305</v>
      </c>
      <c r="E2856">
        <v>78283</v>
      </c>
      <c r="F2856">
        <v>78564</v>
      </c>
      <c r="G2856">
        <v>79518</v>
      </c>
      <c r="H2856">
        <v>80241</v>
      </c>
      <c r="I2856">
        <v>81486</v>
      </c>
      <c r="J2856">
        <v>82730</v>
      </c>
      <c r="K2856">
        <v>83513</v>
      </c>
      <c r="L2856">
        <v>84668</v>
      </c>
      <c r="M2856">
        <v>86499</v>
      </c>
      <c r="N2856">
        <v>88355</v>
      </c>
      <c r="O2856">
        <f>INDEX([1]Opioid_prescription_amounts!$C$2:$E$3144,MATCH(B2856,[1]Opioid_prescription_amounts!$C$2:$C$3144,0),2)</f>
        <v>944.7</v>
      </c>
      <c r="P2856">
        <f>INDEX([1]Opioid_prescription_amounts!$C$2:$E$3144,MATCH(B2856,[1]Opioid_prescription_amounts!$C$2:$C$3144,0),3)</f>
        <v>742.2</v>
      </c>
      <c r="Q2856" t="s">
        <v>2865</v>
      </c>
    </row>
    <row r="2857" spans="2:17" x14ac:dyDescent="0.25">
      <c r="B2857" t="str">
        <f t="shared" si="47"/>
        <v>Giles</v>
      </c>
      <c r="C2857" t="s">
        <v>2866</v>
      </c>
      <c r="D2857">
        <v>17286</v>
      </c>
      <c r="E2857">
        <v>17286</v>
      </c>
      <c r="F2857">
        <v>17316</v>
      </c>
      <c r="G2857">
        <v>17149</v>
      </c>
      <c r="H2857">
        <v>17021</v>
      </c>
      <c r="I2857">
        <v>16987</v>
      </c>
      <c r="J2857">
        <v>16849</v>
      </c>
      <c r="K2857">
        <v>16767</v>
      </c>
      <c r="L2857">
        <v>16838</v>
      </c>
      <c r="M2857">
        <v>16771</v>
      </c>
      <c r="N2857">
        <v>16844</v>
      </c>
      <c r="O2857">
        <f>INDEX([1]Opioid_prescription_amounts!$C$2:$E$3144,MATCH(B2857,[1]Opioid_prescription_amounts!$C$2:$C$3144,0),2)</f>
        <v>752</v>
      </c>
      <c r="P2857">
        <f>INDEX([1]Opioid_prescription_amounts!$C$2:$E$3144,MATCH(B2857,[1]Opioid_prescription_amounts!$C$2:$C$3144,0),3)</f>
        <v>1347.6</v>
      </c>
      <c r="Q2857" t="s">
        <v>2866</v>
      </c>
    </row>
    <row r="2858" spans="2:17" x14ac:dyDescent="0.25">
      <c r="B2858" t="str">
        <f t="shared" si="47"/>
        <v>Gloucester</v>
      </c>
      <c r="C2858" t="s">
        <v>2867</v>
      </c>
      <c r="D2858">
        <v>36858</v>
      </c>
      <c r="E2858">
        <v>36859</v>
      </c>
      <c r="F2858">
        <v>36940</v>
      </c>
      <c r="G2858">
        <v>36885</v>
      </c>
      <c r="H2858">
        <v>36835</v>
      </c>
      <c r="I2858">
        <v>36768</v>
      </c>
      <c r="J2858">
        <v>37024</v>
      </c>
      <c r="K2858">
        <v>37007</v>
      </c>
      <c r="L2858">
        <v>37114</v>
      </c>
      <c r="M2858">
        <v>37309</v>
      </c>
      <c r="N2858">
        <v>37349</v>
      </c>
      <c r="O2858">
        <f>INDEX([1]Opioid_prescription_amounts!$C$2:$E$3144,MATCH(B2858,[1]Opioid_prescription_amounts!$C$2:$C$3144,0),2)</f>
        <v>1143.8</v>
      </c>
      <c r="P2858">
        <f>INDEX([1]Opioid_prescription_amounts!$C$2:$E$3144,MATCH(B2858,[1]Opioid_prescription_amounts!$C$2:$C$3144,0),3)</f>
        <v>1198</v>
      </c>
      <c r="Q2858" t="s">
        <v>2867</v>
      </c>
    </row>
    <row r="2859" spans="2:17" x14ac:dyDescent="0.25">
      <c r="B2859" t="str">
        <f t="shared" si="47"/>
        <v>Goochland</v>
      </c>
      <c r="C2859" t="s">
        <v>2868</v>
      </c>
      <c r="D2859">
        <v>21717</v>
      </c>
      <c r="E2859">
        <v>21692</v>
      </c>
      <c r="F2859">
        <v>21746</v>
      </c>
      <c r="G2859">
        <v>21374</v>
      </c>
      <c r="H2859">
        <v>21278</v>
      </c>
      <c r="I2859">
        <v>21570</v>
      </c>
      <c r="J2859">
        <v>21854</v>
      </c>
      <c r="K2859">
        <v>22159</v>
      </c>
      <c r="L2859">
        <v>22462</v>
      </c>
      <c r="M2859">
        <v>22691</v>
      </c>
      <c r="N2859">
        <v>23244</v>
      </c>
      <c r="O2859">
        <f>INDEX([1]Opioid_prescription_amounts!$C$2:$E$3144,MATCH(B2859,[1]Opioid_prescription_amounts!$C$2:$C$3144,0),2)</f>
        <v>305</v>
      </c>
      <c r="P2859">
        <f>INDEX([1]Opioid_prescription_amounts!$C$2:$E$3144,MATCH(B2859,[1]Opioid_prescription_amounts!$C$2:$C$3144,0),3)</f>
        <v>160.1</v>
      </c>
      <c r="Q2859" t="s">
        <v>2868</v>
      </c>
    </row>
    <row r="2860" spans="2:17" x14ac:dyDescent="0.25">
      <c r="B2860" t="str">
        <f t="shared" si="47"/>
        <v>Grayson</v>
      </c>
      <c r="C2860" t="s">
        <v>2869</v>
      </c>
      <c r="D2860">
        <v>15533</v>
      </c>
      <c r="E2860">
        <v>15554</v>
      </c>
      <c r="F2860">
        <v>15498</v>
      </c>
      <c r="G2860">
        <v>15366</v>
      </c>
      <c r="H2860">
        <v>15144</v>
      </c>
      <c r="I2860">
        <v>15131</v>
      </c>
      <c r="J2860">
        <v>15922</v>
      </c>
      <c r="K2860">
        <v>15956</v>
      </c>
      <c r="L2860">
        <v>15868</v>
      </c>
      <c r="M2860">
        <v>15677</v>
      </c>
      <c r="N2860">
        <v>15631</v>
      </c>
      <c r="O2860">
        <f>INDEX([1]Opioid_prescription_amounts!$C$2:$E$3144,MATCH(B2860,[1]Opioid_prescription_amounts!$C$2:$C$3144,0),2)</f>
        <v>1088.5999999999999</v>
      </c>
      <c r="P2860">
        <f>INDEX([1]Opioid_prescription_amounts!$C$2:$E$3144,MATCH(B2860,[1]Opioid_prescription_amounts!$C$2:$C$3144,0),3)</f>
        <v>1047.9000000000001</v>
      </c>
      <c r="Q2860" t="s">
        <v>2869</v>
      </c>
    </row>
    <row r="2861" spans="2:17" x14ac:dyDescent="0.25">
      <c r="B2861" t="str">
        <f t="shared" si="47"/>
        <v>Greene</v>
      </c>
      <c r="C2861" t="s">
        <v>2870</v>
      </c>
      <c r="D2861">
        <v>18403</v>
      </c>
      <c r="E2861">
        <v>18389</v>
      </c>
      <c r="F2861">
        <v>18458</v>
      </c>
      <c r="G2861">
        <v>18665</v>
      </c>
      <c r="H2861">
        <v>18803</v>
      </c>
      <c r="I2861">
        <v>18847</v>
      </c>
      <c r="J2861">
        <v>19104</v>
      </c>
      <c r="K2861">
        <v>19186</v>
      </c>
      <c r="L2861">
        <v>19335</v>
      </c>
      <c r="M2861">
        <v>19648</v>
      </c>
      <c r="N2861">
        <v>19779</v>
      </c>
      <c r="O2861">
        <f>INDEX([1]Opioid_prescription_amounts!$C$2:$E$3144,MATCH(B2861,[1]Opioid_prescription_amounts!$C$2:$C$3144,0),2)</f>
        <v>175</v>
      </c>
      <c r="P2861">
        <f>INDEX([1]Opioid_prescription_amounts!$C$2:$E$3144,MATCH(B2861,[1]Opioid_prescription_amounts!$C$2:$C$3144,0),3)</f>
        <v>309.3</v>
      </c>
      <c r="Q2861" t="s">
        <v>2870</v>
      </c>
    </row>
    <row r="2862" spans="2:17" x14ac:dyDescent="0.25">
      <c r="B2862" t="str">
        <f t="shared" si="47"/>
        <v>Greensville</v>
      </c>
      <c r="C2862" t="s">
        <v>2871</v>
      </c>
      <c r="D2862">
        <v>12243</v>
      </c>
      <c r="E2862">
        <v>12245</v>
      </c>
      <c r="F2862">
        <v>12234</v>
      </c>
      <c r="G2862">
        <v>11998</v>
      </c>
      <c r="H2862">
        <v>11744</v>
      </c>
      <c r="I2862">
        <v>11683</v>
      </c>
      <c r="J2862">
        <v>11563</v>
      </c>
      <c r="K2862">
        <v>11813</v>
      </c>
      <c r="L2862">
        <v>11577</v>
      </c>
      <c r="M2862">
        <v>11716</v>
      </c>
      <c r="N2862">
        <v>11627</v>
      </c>
      <c r="O2862" t="str">
        <f>INDEX([1]Opioid_prescription_amounts!$C$2:$E$3144,MATCH(B2862,[1]Opioid_prescription_amounts!$C$2:$C$3144,0),2)</f>
        <v>N/A</v>
      </c>
      <c r="P2862" t="str">
        <f>INDEX([1]Opioid_prescription_amounts!$C$2:$E$3144,MATCH(B2862,[1]Opioid_prescription_amounts!$C$2:$C$3144,0),3)</f>
        <v>N/A</v>
      </c>
      <c r="Q2862" t="s">
        <v>2871</v>
      </c>
    </row>
    <row r="2863" spans="2:17" x14ac:dyDescent="0.25">
      <c r="B2863" t="str">
        <f t="shared" si="47"/>
        <v>Halifax</v>
      </c>
      <c r="C2863" t="s">
        <v>2872</v>
      </c>
      <c r="D2863">
        <v>36241</v>
      </c>
      <c r="E2863">
        <v>36243</v>
      </c>
      <c r="F2863">
        <v>36188</v>
      </c>
      <c r="G2863">
        <v>35979</v>
      </c>
      <c r="H2863">
        <v>35719</v>
      </c>
      <c r="I2863">
        <v>35372</v>
      </c>
      <c r="J2863">
        <v>35190</v>
      </c>
      <c r="K2863">
        <v>35082</v>
      </c>
      <c r="L2863">
        <v>34970</v>
      </c>
      <c r="M2863">
        <v>34532</v>
      </c>
      <c r="N2863">
        <v>34120</v>
      </c>
      <c r="O2863">
        <f>INDEX([1]Opioid_prescription_amounts!$C$2:$E$3144,MATCH(B2863,[1]Opioid_prescription_amounts!$C$2:$C$3144,0),2)</f>
        <v>943.9</v>
      </c>
      <c r="P2863">
        <f>INDEX([1]Opioid_prescription_amounts!$C$2:$E$3144,MATCH(B2863,[1]Opioid_prescription_amounts!$C$2:$C$3144,0),3)</f>
        <v>1061.2</v>
      </c>
      <c r="Q2863" t="s">
        <v>2872</v>
      </c>
    </row>
    <row r="2864" spans="2:17" x14ac:dyDescent="0.25">
      <c r="B2864" t="str">
        <f t="shared" si="47"/>
        <v>Hanover</v>
      </c>
      <c r="C2864" t="s">
        <v>2873</v>
      </c>
      <c r="D2864">
        <v>99863</v>
      </c>
      <c r="E2864">
        <v>99850</v>
      </c>
      <c r="F2864">
        <v>99899</v>
      </c>
      <c r="G2864">
        <v>99898</v>
      </c>
      <c r="H2864">
        <v>100337</v>
      </c>
      <c r="I2864">
        <v>101069</v>
      </c>
      <c r="J2864">
        <v>101730</v>
      </c>
      <c r="K2864">
        <v>103078</v>
      </c>
      <c r="L2864">
        <v>104348</v>
      </c>
      <c r="M2864">
        <v>105850</v>
      </c>
      <c r="N2864">
        <v>107239</v>
      </c>
      <c r="O2864">
        <f>INDEX([1]Opioid_prescription_amounts!$C$2:$E$3144,MATCH(B2864,[1]Opioid_prescription_amounts!$C$2:$C$3144,0),2)</f>
        <v>623.70000000000005</v>
      </c>
      <c r="P2864">
        <f>INDEX([1]Opioid_prescription_amounts!$C$2:$E$3144,MATCH(B2864,[1]Opioid_prescription_amounts!$C$2:$C$3144,0),3)</f>
        <v>738.9</v>
      </c>
      <c r="Q2864" t="s">
        <v>2873</v>
      </c>
    </row>
    <row r="2865" spans="2:17" x14ac:dyDescent="0.25">
      <c r="B2865" t="str">
        <f t="shared" si="47"/>
        <v>Henrico</v>
      </c>
      <c r="C2865" t="s">
        <v>2874</v>
      </c>
      <c r="D2865">
        <v>306935</v>
      </c>
      <c r="E2865">
        <v>306810</v>
      </c>
      <c r="F2865">
        <v>307307</v>
      </c>
      <c r="G2865">
        <v>310460</v>
      </c>
      <c r="H2865">
        <v>315636</v>
      </c>
      <c r="I2865">
        <v>318702</v>
      </c>
      <c r="J2865">
        <v>321924</v>
      </c>
      <c r="K2865">
        <v>324289</v>
      </c>
      <c r="L2865">
        <v>325589</v>
      </c>
      <c r="M2865">
        <v>327148</v>
      </c>
      <c r="N2865">
        <v>329261</v>
      </c>
      <c r="O2865">
        <f>INDEX([1]Opioid_prescription_amounts!$C$2:$E$3144,MATCH(B2865,[1]Opioid_prescription_amounts!$C$2:$C$3144,0),2)</f>
        <v>710.2</v>
      </c>
      <c r="P2865">
        <f>INDEX([1]Opioid_prescription_amounts!$C$2:$E$3144,MATCH(B2865,[1]Opioid_prescription_amounts!$C$2:$C$3144,0),3)</f>
        <v>601.20000000000005</v>
      </c>
      <c r="Q2865" t="s">
        <v>2874</v>
      </c>
    </row>
    <row r="2866" spans="2:17" x14ac:dyDescent="0.25">
      <c r="B2866" t="str">
        <f t="shared" si="47"/>
        <v>Henry</v>
      </c>
      <c r="C2866" t="s">
        <v>2875</v>
      </c>
      <c r="D2866">
        <v>54151</v>
      </c>
      <c r="E2866">
        <v>54182</v>
      </c>
      <c r="F2866">
        <v>54132</v>
      </c>
      <c r="G2866">
        <v>53540</v>
      </c>
      <c r="H2866">
        <v>53104</v>
      </c>
      <c r="I2866">
        <v>52743</v>
      </c>
      <c r="J2866">
        <v>52230</v>
      </c>
      <c r="K2866">
        <v>51912</v>
      </c>
      <c r="L2866">
        <v>51593</v>
      </c>
      <c r="M2866">
        <v>51250</v>
      </c>
      <c r="N2866">
        <v>50953</v>
      </c>
      <c r="O2866">
        <f>INDEX([1]Opioid_prescription_amounts!$C$2:$E$3144,MATCH(B2866,[1]Opioid_prescription_amounts!$C$2:$C$3144,0),2)</f>
        <v>208.4</v>
      </c>
      <c r="P2866">
        <f>INDEX([1]Opioid_prescription_amounts!$C$2:$E$3144,MATCH(B2866,[1]Opioid_prescription_amounts!$C$2:$C$3144,0),3)</f>
        <v>300.7</v>
      </c>
      <c r="Q2866" t="s">
        <v>2875</v>
      </c>
    </row>
    <row r="2867" spans="2:17" x14ac:dyDescent="0.25">
      <c r="B2867" t="str">
        <f t="shared" si="47"/>
        <v>Highland</v>
      </c>
      <c r="C2867" t="s">
        <v>2876</v>
      </c>
      <c r="D2867">
        <v>2321</v>
      </c>
      <c r="E2867">
        <v>2319</v>
      </c>
      <c r="F2867">
        <v>2297</v>
      </c>
      <c r="G2867">
        <v>2260</v>
      </c>
      <c r="H2867">
        <v>2234</v>
      </c>
      <c r="I2867">
        <v>2205</v>
      </c>
      <c r="J2867">
        <v>2238</v>
      </c>
      <c r="K2867">
        <v>2196</v>
      </c>
      <c r="L2867">
        <v>2209</v>
      </c>
      <c r="M2867">
        <v>2217</v>
      </c>
      <c r="N2867">
        <v>2210</v>
      </c>
      <c r="O2867">
        <f>INDEX([1]Opioid_prescription_amounts!$C$2:$E$3144,MATCH(B2867,[1]Opioid_prescription_amounts!$C$2:$C$3144,0),2)</f>
        <v>1338.8</v>
      </c>
      <c r="P2867">
        <f>INDEX([1]Opioid_prescription_amounts!$C$2:$E$3144,MATCH(B2867,[1]Opioid_prescription_amounts!$C$2:$C$3144,0),3)</f>
        <v>942.8</v>
      </c>
      <c r="Q2867" t="s">
        <v>2876</v>
      </c>
    </row>
    <row r="2868" spans="2:17" x14ac:dyDescent="0.25">
      <c r="B2868" t="str">
        <f t="shared" si="47"/>
        <v>Isle of Wight</v>
      </c>
      <c r="C2868" t="s">
        <v>2877</v>
      </c>
      <c r="D2868">
        <v>35270</v>
      </c>
      <c r="E2868">
        <v>35274</v>
      </c>
      <c r="F2868">
        <v>35313</v>
      </c>
      <c r="G2868">
        <v>35288</v>
      </c>
      <c r="H2868">
        <v>35337</v>
      </c>
      <c r="I2868">
        <v>35521</v>
      </c>
      <c r="J2868">
        <v>35860</v>
      </c>
      <c r="K2868">
        <v>36155</v>
      </c>
      <c r="L2868">
        <v>36319</v>
      </c>
      <c r="M2868">
        <v>36571</v>
      </c>
      <c r="N2868">
        <v>36953</v>
      </c>
      <c r="O2868">
        <f>INDEX([1]Opioid_prescription_amounts!$C$2:$E$3144,MATCH(B2868,[1]Opioid_prescription_amounts!$C$2:$C$3144,0),2)</f>
        <v>460.6</v>
      </c>
      <c r="P2868">
        <f>INDEX([1]Opioid_prescription_amounts!$C$2:$E$3144,MATCH(B2868,[1]Opioid_prescription_amounts!$C$2:$C$3144,0),3)</f>
        <v>515.29999999999995</v>
      </c>
      <c r="Q2868" t="s">
        <v>2877</v>
      </c>
    </row>
    <row r="2869" spans="2:17" x14ac:dyDescent="0.25">
      <c r="B2869" t="str">
        <f t="shared" si="47"/>
        <v>James City</v>
      </c>
      <c r="C2869" t="s">
        <v>2878</v>
      </c>
      <c r="D2869">
        <v>67009</v>
      </c>
      <c r="E2869">
        <v>67385</v>
      </c>
      <c r="F2869">
        <v>67668</v>
      </c>
      <c r="G2869">
        <v>68299</v>
      </c>
      <c r="H2869">
        <v>69412</v>
      </c>
      <c r="I2869">
        <v>70613</v>
      </c>
      <c r="J2869">
        <v>72077</v>
      </c>
      <c r="K2869">
        <v>72836</v>
      </c>
      <c r="L2869">
        <v>73994</v>
      </c>
      <c r="M2869">
        <v>75459</v>
      </c>
      <c r="N2869">
        <v>76397</v>
      </c>
      <c r="O2869">
        <v>802.6</v>
      </c>
      <c r="P2869">
        <v>762.8</v>
      </c>
      <c r="Q2869" t="s">
        <v>2878</v>
      </c>
    </row>
    <row r="2870" spans="2:17" x14ac:dyDescent="0.25">
      <c r="B2870" t="str">
        <f t="shared" si="47"/>
        <v>King and Queen</v>
      </c>
      <c r="C2870" t="s">
        <v>2879</v>
      </c>
      <c r="D2870">
        <v>6945</v>
      </c>
      <c r="E2870">
        <v>6942</v>
      </c>
      <c r="F2870">
        <v>6978</v>
      </c>
      <c r="G2870">
        <v>6988</v>
      </c>
      <c r="H2870">
        <v>7010</v>
      </c>
      <c r="I2870">
        <v>7031</v>
      </c>
      <c r="J2870">
        <v>7085</v>
      </c>
      <c r="K2870">
        <v>7086</v>
      </c>
      <c r="L2870">
        <v>7049</v>
      </c>
      <c r="M2870">
        <v>7000</v>
      </c>
      <c r="N2870">
        <v>7042</v>
      </c>
      <c r="O2870" t="str">
        <f>INDEX([1]Opioid_prescription_amounts!$C$2:$E$3144,MATCH(B2870,[1]Opioid_prescription_amounts!$C$2:$C$3144,0),2)</f>
        <v>N/A</v>
      </c>
      <c r="P2870" t="str">
        <f>INDEX([1]Opioid_prescription_amounts!$C$2:$E$3144,MATCH(B2870,[1]Opioid_prescription_amounts!$C$2:$C$3144,0),3)</f>
        <v>N/A</v>
      </c>
      <c r="Q2870" t="s">
        <v>2879</v>
      </c>
    </row>
    <row r="2871" spans="2:17" x14ac:dyDescent="0.25">
      <c r="B2871" t="str">
        <f t="shared" si="47"/>
        <v>King George</v>
      </c>
      <c r="C2871" t="s">
        <v>2880</v>
      </c>
      <c r="D2871">
        <v>23584</v>
      </c>
      <c r="E2871">
        <v>23578</v>
      </c>
      <c r="F2871">
        <v>23696</v>
      </c>
      <c r="G2871">
        <v>24273</v>
      </c>
      <c r="H2871">
        <v>24606</v>
      </c>
      <c r="I2871">
        <v>24900</v>
      </c>
      <c r="J2871">
        <v>25262</v>
      </c>
      <c r="K2871">
        <v>25399</v>
      </c>
      <c r="L2871">
        <v>25910</v>
      </c>
      <c r="M2871">
        <v>26302</v>
      </c>
      <c r="N2871">
        <v>26575</v>
      </c>
      <c r="O2871">
        <f>INDEX([1]Opioid_prescription_amounts!$C$2:$E$3144,MATCH(B2871,[1]Opioid_prescription_amounts!$C$2:$C$3144,0),2)</f>
        <v>258.60000000000002</v>
      </c>
      <c r="P2871">
        <f>INDEX([1]Opioid_prescription_amounts!$C$2:$E$3144,MATCH(B2871,[1]Opioid_prescription_amounts!$C$2:$C$3144,0),3)</f>
        <v>411.5</v>
      </c>
      <c r="Q2871" t="s">
        <v>2880</v>
      </c>
    </row>
    <row r="2872" spans="2:17" x14ac:dyDescent="0.25">
      <c r="B2872" t="str">
        <f t="shared" si="47"/>
        <v>King William</v>
      </c>
      <c r="C2872" t="s">
        <v>2881</v>
      </c>
      <c r="D2872">
        <v>15935</v>
      </c>
      <c r="E2872">
        <v>15927</v>
      </c>
      <c r="F2872">
        <v>15999</v>
      </c>
      <c r="G2872">
        <v>16015</v>
      </c>
      <c r="H2872">
        <v>15977</v>
      </c>
      <c r="I2872">
        <v>16092</v>
      </c>
      <c r="J2872">
        <v>16150</v>
      </c>
      <c r="K2872">
        <v>16285</v>
      </c>
      <c r="L2872">
        <v>16408</v>
      </c>
      <c r="M2872">
        <v>16705</v>
      </c>
      <c r="N2872">
        <v>16939</v>
      </c>
      <c r="O2872">
        <f>INDEX([1]Opioid_prescription_amounts!$C$2:$E$3144,MATCH(B2872,[1]Opioid_prescription_amounts!$C$2:$C$3144,0),2)</f>
        <v>340.5</v>
      </c>
      <c r="P2872">
        <f>INDEX([1]Opioid_prescription_amounts!$C$2:$E$3144,MATCH(B2872,[1]Opioid_prescription_amounts!$C$2:$C$3144,0),3)</f>
        <v>293.2</v>
      </c>
      <c r="Q2872" t="s">
        <v>2881</v>
      </c>
    </row>
    <row r="2873" spans="2:17" x14ac:dyDescent="0.25">
      <c r="B2873" t="str">
        <f t="shared" si="47"/>
        <v>Lancaster</v>
      </c>
      <c r="C2873" t="s">
        <v>2882</v>
      </c>
      <c r="D2873">
        <v>11391</v>
      </c>
      <c r="E2873">
        <v>11390</v>
      </c>
      <c r="F2873">
        <v>11362</v>
      </c>
      <c r="G2873">
        <v>11274</v>
      </c>
      <c r="H2873">
        <v>11124</v>
      </c>
      <c r="I2873">
        <v>10959</v>
      </c>
      <c r="J2873">
        <v>10862</v>
      </c>
      <c r="K2873">
        <v>10825</v>
      </c>
      <c r="L2873">
        <v>10769</v>
      </c>
      <c r="M2873">
        <v>10779</v>
      </c>
      <c r="N2873">
        <v>10783</v>
      </c>
      <c r="O2873">
        <f>INDEX([1]Opioid_prescription_amounts!$C$2:$E$3144,MATCH(B2873,[1]Opioid_prescription_amounts!$C$2:$C$3144,0),2)</f>
        <v>538.5</v>
      </c>
      <c r="P2873">
        <f>INDEX([1]Opioid_prescription_amounts!$C$2:$E$3144,MATCH(B2873,[1]Opioid_prescription_amounts!$C$2:$C$3144,0),3)</f>
        <v>406.8</v>
      </c>
      <c r="Q2873" t="s">
        <v>2882</v>
      </c>
    </row>
    <row r="2874" spans="2:17" x14ac:dyDescent="0.25">
      <c r="B2874" t="str">
        <f t="shared" si="47"/>
        <v>Lee</v>
      </c>
      <c r="C2874" t="s">
        <v>2883</v>
      </c>
      <c r="D2874">
        <v>25587</v>
      </c>
      <c r="E2874">
        <v>25583</v>
      </c>
      <c r="F2874">
        <v>25598</v>
      </c>
      <c r="G2874">
        <v>25532</v>
      </c>
      <c r="H2874">
        <v>25420</v>
      </c>
      <c r="I2874">
        <v>25070</v>
      </c>
      <c r="J2874">
        <v>24716</v>
      </c>
      <c r="K2874">
        <v>24550</v>
      </c>
      <c r="L2874">
        <v>24066</v>
      </c>
      <c r="M2874">
        <v>23795</v>
      </c>
      <c r="N2874">
        <v>23541</v>
      </c>
      <c r="O2874">
        <f>INDEX([1]Opioid_prescription_amounts!$C$2:$E$3144,MATCH(B2874,[1]Opioid_prescription_amounts!$C$2:$C$3144,0),2)</f>
        <v>502.1</v>
      </c>
      <c r="P2874">
        <f>INDEX([1]Opioid_prescription_amounts!$C$2:$E$3144,MATCH(B2874,[1]Opioid_prescription_amounts!$C$2:$C$3144,0),3)</f>
        <v>404.4</v>
      </c>
      <c r="Q2874" t="s">
        <v>2883</v>
      </c>
    </row>
    <row r="2875" spans="2:17" x14ac:dyDescent="0.25">
      <c r="B2875" t="str">
        <f t="shared" si="47"/>
        <v>Loudoun</v>
      </c>
      <c r="C2875" t="s">
        <v>2884</v>
      </c>
      <c r="D2875">
        <v>312311</v>
      </c>
      <c r="E2875">
        <v>312348</v>
      </c>
      <c r="F2875">
        <v>315479</v>
      </c>
      <c r="G2875">
        <v>326319</v>
      </c>
      <c r="H2875">
        <v>337881</v>
      </c>
      <c r="I2875">
        <v>349978</v>
      </c>
      <c r="J2875">
        <v>362290</v>
      </c>
      <c r="K2875">
        <v>374054</v>
      </c>
      <c r="L2875">
        <v>385524</v>
      </c>
      <c r="M2875">
        <v>396995</v>
      </c>
      <c r="N2875">
        <v>406850</v>
      </c>
      <c r="O2875">
        <f>INDEX([1]Opioid_prescription_amounts!$C$2:$E$3144,MATCH(B2875,[1]Opioid_prescription_amounts!$C$2:$C$3144,0),2)</f>
        <v>573.1</v>
      </c>
      <c r="P2875">
        <f>INDEX([1]Opioid_prescription_amounts!$C$2:$E$3144,MATCH(B2875,[1]Opioid_prescription_amounts!$C$2:$C$3144,0),3)</f>
        <v>347.9</v>
      </c>
      <c r="Q2875" t="s">
        <v>2884</v>
      </c>
    </row>
    <row r="2876" spans="2:17" x14ac:dyDescent="0.25">
      <c r="B2876" t="str">
        <f t="shared" si="47"/>
        <v>Louisa</v>
      </c>
      <c r="C2876" t="s">
        <v>2885</v>
      </c>
      <c r="D2876">
        <v>33153</v>
      </c>
      <c r="E2876">
        <v>33168</v>
      </c>
      <c r="F2876">
        <v>33309</v>
      </c>
      <c r="G2876">
        <v>33461</v>
      </c>
      <c r="H2876">
        <v>33493</v>
      </c>
      <c r="I2876">
        <v>33988</v>
      </c>
      <c r="J2876">
        <v>34314</v>
      </c>
      <c r="K2876">
        <v>34615</v>
      </c>
      <c r="L2876">
        <v>35306</v>
      </c>
      <c r="M2876">
        <v>35885</v>
      </c>
      <c r="N2876">
        <v>36778</v>
      </c>
      <c r="O2876">
        <f>INDEX([1]Opioid_prescription_amounts!$C$2:$E$3144,MATCH(B2876,[1]Opioid_prescription_amounts!$C$2:$C$3144,0),2)</f>
        <v>108.8</v>
      </c>
      <c r="P2876">
        <f>INDEX([1]Opioid_prescription_amounts!$C$2:$E$3144,MATCH(B2876,[1]Opioid_prescription_amounts!$C$2:$C$3144,0),3)</f>
        <v>165.7</v>
      </c>
      <c r="Q2876" t="s">
        <v>2885</v>
      </c>
    </row>
    <row r="2877" spans="2:17" x14ac:dyDescent="0.25">
      <c r="B2877" t="str">
        <f t="shared" si="47"/>
        <v>Lunenburg</v>
      </c>
      <c r="C2877" t="s">
        <v>2886</v>
      </c>
      <c r="D2877">
        <v>12914</v>
      </c>
      <c r="E2877">
        <v>12916</v>
      </c>
      <c r="F2877">
        <v>12910</v>
      </c>
      <c r="G2877">
        <v>12910</v>
      </c>
      <c r="H2877">
        <v>12639</v>
      </c>
      <c r="I2877">
        <v>12531</v>
      </c>
      <c r="J2877">
        <v>12481</v>
      </c>
      <c r="K2877">
        <v>12329</v>
      </c>
      <c r="L2877">
        <v>12263</v>
      </c>
      <c r="M2877">
        <v>12231</v>
      </c>
      <c r="N2877">
        <v>12086</v>
      </c>
      <c r="O2877" t="str">
        <f>INDEX([1]Opioid_prescription_amounts!$C$2:$E$3144,MATCH(B2877,[1]Opioid_prescription_amounts!$C$2:$C$3144,0),2)</f>
        <v>N/A</v>
      </c>
      <c r="P2877">
        <f>INDEX([1]Opioid_prescription_amounts!$C$2:$E$3144,MATCH(B2877,[1]Opioid_prescription_amounts!$C$2:$C$3144,0),3)</f>
        <v>26.2</v>
      </c>
      <c r="Q2877" t="s">
        <v>2886</v>
      </c>
    </row>
    <row r="2878" spans="2:17" x14ac:dyDescent="0.25">
      <c r="B2878" t="str">
        <f t="shared" si="47"/>
        <v>Madison</v>
      </c>
      <c r="C2878" t="s">
        <v>2887</v>
      </c>
      <c r="D2878">
        <v>13308</v>
      </c>
      <c r="E2878">
        <v>13309</v>
      </c>
      <c r="F2878">
        <v>13303</v>
      </c>
      <c r="G2878">
        <v>13142</v>
      </c>
      <c r="H2878">
        <v>13135</v>
      </c>
      <c r="I2878">
        <v>13092</v>
      </c>
      <c r="J2878">
        <v>13034</v>
      </c>
      <c r="K2878">
        <v>13046</v>
      </c>
      <c r="L2878">
        <v>13076</v>
      </c>
      <c r="M2878">
        <v>13245</v>
      </c>
      <c r="N2878">
        <v>13295</v>
      </c>
      <c r="O2878">
        <f>INDEX([1]Opioid_prescription_amounts!$C$2:$E$3144,MATCH(B2878,[1]Opioid_prescription_amounts!$C$2:$C$3144,0),2)</f>
        <v>985.4</v>
      </c>
      <c r="P2878">
        <f>INDEX([1]Opioid_prescription_amounts!$C$2:$E$3144,MATCH(B2878,[1]Opioid_prescription_amounts!$C$2:$C$3144,0),3)</f>
        <v>882.9</v>
      </c>
      <c r="Q2878" t="s">
        <v>2887</v>
      </c>
    </row>
    <row r="2879" spans="2:17" x14ac:dyDescent="0.25">
      <c r="B2879" t="str">
        <f t="shared" si="47"/>
        <v>Mathews</v>
      </c>
      <c r="C2879" t="s">
        <v>2888</v>
      </c>
      <c r="D2879">
        <v>8978</v>
      </c>
      <c r="E2879">
        <v>8976</v>
      </c>
      <c r="F2879">
        <v>8974</v>
      </c>
      <c r="G2879">
        <v>8944</v>
      </c>
      <c r="H2879">
        <v>8911</v>
      </c>
      <c r="I2879">
        <v>8899</v>
      </c>
      <c r="J2879">
        <v>8814</v>
      </c>
      <c r="K2879">
        <v>8844</v>
      </c>
      <c r="L2879">
        <v>8789</v>
      </c>
      <c r="M2879">
        <v>8731</v>
      </c>
      <c r="N2879">
        <v>8802</v>
      </c>
      <c r="O2879">
        <f>INDEX([1]Opioid_prescription_amounts!$C$2:$E$3144,MATCH(B2879,[1]Opioid_prescription_amounts!$C$2:$C$3144,0),2)</f>
        <v>553.6</v>
      </c>
      <c r="P2879">
        <f>INDEX([1]Opioid_prescription_amounts!$C$2:$E$3144,MATCH(B2879,[1]Opioid_prescription_amounts!$C$2:$C$3144,0),3)</f>
        <v>462.6</v>
      </c>
      <c r="Q2879" t="s">
        <v>2888</v>
      </c>
    </row>
    <row r="2880" spans="2:17" x14ac:dyDescent="0.25">
      <c r="B2880" t="str">
        <f t="shared" si="47"/>
        <v>Mecklenburg</v>
      </c>
      <c r="C2880" t="s">
        <v>2889</v>
      </c>
      <c r="D2880">
        <v>32727</v>
      </c>
      <c r="E2880">
        <v>32720</v>
      </c>
      <c r="F2880">
        <v>32715</v>
      </c>
      <c r="G2880">
        <v>32562</v>
      </c>
      <c r="H2880">
        <v>31695</v>
      </c>
      <c r="I2880">
        <v>31247</v>
      </c>
      <c r="J2880">
        <v>31112</v>
      </c>
      <c r="K2880">
        <v>30933</v>
      </c>
      <c r="L2880">
        <v>30827</v>
      </c>
      <c r="M2880">
        <v>30712</v>
      </c>
      <c r="N2880">
        <v>30650</v>
      </c>
      <c r="O2880">
        <f>INDEX([1]Opioid_prescription_amounts!$C$2:$E$3144,MATCH(B2880,[1]Opioid_prescription_amounts!$C$2:$C$3144,0),2)</f>
        <v>497.3</v>
      </c>
      <c r="P2880">
        <f>INDEX([1]Opioid_prescription_amounts!$C$2:$E$3144,MATCH(B2880,[1]Opioid_prescription_amounts!$C$2:$C$3144,0),3)</f>
        <v>413.5</v>
      </c>
      <c r="Q2880" t="s">
        <v>2889</v>
      </c>
    </row>
    <row r="2881" spans="2:17" x14ac:dyDescent="0.25">
      <c r="B2881" t="str">
        <f t="shared" si="47"/>
        <v>Middlesex</v>
      </c>
      <c r="C2881" t="s">
        <v>2890</v>
      </c>
      <c r="D2881">
        <v>10959</v>
      </c>
      <c r="E2881">
        <v>10959</v>
      </c>
      <c r="F2881">
        <v>10979</v>
      </c>
      <c r="G2881">
        <v>10851</v>
      </c>
      <c r="H2881">
        <v>10848</v>
      </c>
      <c r="I2881">
        <v>10777</v>
      </c>
      <c r="J2881">
        <v>10653</v>
      </c>
      <c r="K2881">
        <v>10683</v>
      </c>
      <c r="L2881">
        <v>10751</v>
      </c>
      <c r="M2881">
        <v>10643</v>
      </c>
      <c r="N2881">
        <v>10769</v>
      </c>
      <c r="O2881">
        <f>INDEX([1]Opioid_prescription_amounts!$C$2:$E$3144,MATCH(B2881,[1]Opioid_prescription_amounts!$C$2:$C$3144,0),2)</f>
        <v>708.1</v>
      </c>
      <c r="P2881">
        <f>INDEX([1]Opioid_prescription_amounts!$C$2:$E$3144,MATCH(B2881,[1]Opioid_prescription_amounts!$C$2:$C$3144,0),3)</f>
        <v>731.7</v>
      </c>
      <c r="Q2881" t="s">
        <v>2890</v>
      </c>
    </row>
    <row r="2882" spans="2:17" x14ac:dyDescent="0.25">
      <c r="B2882" t="str">
        <f t="shared" si="47"/>
        <v>Montgomery</v>
      </c>
      <c r="C2882" t="s">
        <v>2891</v>
      </c>
      <c r="D2882">
        <v>94392</v>
      </c>
      <c r="E2882">
        <v>94422</v>
      </c>
      <c r="F2882">
        <v>94559</v>
      </c>
      <c r="G2882">
        <v>94727</v>
      </c>
      <c r="H2882">
        <v>95649</v>
      </c>
      <c r="I2882">
        <v>96594</v>
      </c>
      <c r="J2882">
        <v>97117</v>
      </c>
      <c r="K2882">
        <v>97348</v>
      </c>
      <c r="L2882">
        <v>98254</v>
      </c>
      <c r="M2882">
        <v>98283</v>
      </c>
      <c r="N2882">
        <v>98985</v>
      </c>
      <c r="O2882">
        <f>INDEX([1]Opioid_prescription_amounts!$C$2:$E$3144,MATCH(B2882,[1]Opioid_prescription_amounts!$C$2:$C$3144,0),2)</f>
        <v>669.6</v>
      </c>
      <c r="P2882">
        <f>INDEX([1]Opioid_prescription_amounts!$C$2:$E$3144,MATCH(B2882,[1]Opioid_prescription_amounts!$C$2:$C$3144,0),3)</f>
        <v>547.4</v>
      </c>
      <c r="Q2882" t="s">
        <v>2891</v>
      </c>
    </row>
    <row r="2883" spans="2:17" x14ac:dyDescent="0.25">
      <c r="B2883" t="str">
        <f t="shared" si="47"/>
        <v>Nelson</v>
      </c>
      <c r="C2883" t="s">
        <v>2892</v>
      </c>
      <c r="D2883">
        <v>15020</v>
      </c>
      <c r="E2883">
        <v>15015</v>
      </c>
      <c r="F2883">
        <v>14978</v>
      </c>
      <c r="G2883">
        <v>15018</v>
      </c>
      <c r="H2883">
        <v>14801</v>
      </c>
      <c r="I2883">
        <v>14799</v>
      </c>
      <c r="J2883">
        <v>14865</v>
      </c>
      <c r="K2883">
        <v>14757</v>
      </c>
      <c r="L2883">
        <v>14800</v>
      </c>
      <c r="M2883">
        <v>14804</v>
      </c>
      <c r="N2883">
        <v>14836</v>
      </c>
      <c r="O2883">
        <f>INDEX([1]Opioid_prescription_amounts!$C$2:$E$3144,MATCH(B2883,[1]Opioid_prescription_amounts!$C$2:$C$3144,0),2)</f>
        <v>942.2</v>
      </c>
      <c r="P2883">
        <f>INDEX([1]Opioid_prescription_amounts!$C$2:$E$3144,MATCH(B2883,[1]Opioid_prescription_amounts!$C$2:$C$3144,0),3)</f>
        <v>785.4</v>
      </c>
      <c r="Q2883" t="s">
        <v>2892</v>
      </c>
    </row>
    <row r="2884" spans="2:17" x14ac:dyDescent="0.25">
      <c r="B2884" t="str">
        <f t="shared" ref="B2884:B2917" si="48">LEFT(C2884,(FIND("County",C2884)-2))</f>
        <v>New Kent</v>
      </c>
      <c r="C2884" t="s">
        <v>2893</v>
      </c>
      <c r="D2884">
        <v>18429</v>
      </c>
      <c r="E2884">
        <v>18432</v>
      </c>
      <c r="F2884">
        <v>18543</v>
      </c>
      <c r="G2884">
        <v>18762</v>
      </c>
      <c r="H2884">
        <v>19147</v>
      </c>
      <c r="I2884">
        <v>19514</v>
      </c>
      <c r="J2884">
        <v>20017</v>
      </c>
      <c r="K2884">
        <v>20382</v>
      </c>
      <c r="L2884">
        <v>21025</v>
      </c>
      <c r="M2884">
        <v>21698</v>
      </c>
      <c r="N2884">
        <v>22391</v>
      </c>
      <c r="O2884">
        <f>INDEX([1]Opioid_prescription_amounts!$C$2:$E$3144,MATCH(B2884,[1]Opioid_prescription_amounts!$C$2:$C$3144,0),2)</f>
        <v>430.3</v>
      </c>
      <c r="P2884">
        <f>INDEX([1]Opioid_prescription_amounts!$C$2:$E$3144,MATCH(B2884,[1]Opioid_prescription_amounts!$C$2:$C$3144,0),3)</f>
        <v>425</v>
      </c>
      <c r="Q2884" t="s">
        <v>2893</v>
      </c>
    </row>
    <row r="2885" spans="2:17" x14ac:dyDescent="0.25">
      <c r="B2885" t="str">
        <f t="shared" si="48"/>
        <v>Northampton</v>
      </c>
      <c r="C2885" t="s">
        <v>2894</v>
      </c>
      <c r="D2885">
        <v>12389</v>
      </c>
      <c r="E2885">
        <v>12391</v>
      </c>
      <c r="F2885">
        <v>12409</v>
      </c>
      <c r="G2885">
        <v>12409</v>
      </c>
      <c r="H2885">
        <v>12217</v>
      </c>
      <c r="I2885">
        <v>12036</v>
      </c>
      <c r="J2885">
        <v>12045</v>
      </c>
      <c r="K2885">
        <v>12095</v>
      </c>
      <c r="L2885">
        <v>12021</v>
      </c>
      <c r="M2885">
        <v>11887</v>
      </c>
      <c r="N2885">
        <v>11735</v>
      </c>
      <c r="O2885" t="str">
        <f>INDEX([1]Opioid_prescription_amounts!$C$2:$E$3144,MATCH(B2885,[1]Opioid_prescription_amounts!$C$2:$C$3144,0),2)</f>
        <v>N/A</v>
      </c>
      <c r="P2885">
        <f>INDEX([1]Opioid_prescription_amounts!$C$2:$E$3144,MATCH(B2885,[1]Opioid_prescription_amounts!$C$2:$C$3144,0),3)</f>
        <v>11.6</v>
      </c>
      <c r="Q2885" t="s">
        <v>2894</v>
      </c>
    </row>
    <row r="2886" spans="2:17" x14ac:dyDescent="0.25">
      <c r="B2886" t="str">
        <f t="shared" si="48"/>
        <v>Northumberland</v>
      </c>
      <c r="C2886" t="s">
        <v>2895</v>
      </c>
      <c r="D2886">
        <v>12330</v>
      </c>
      <c r="E2886">
        <v>12331</v>
      </c>
      <c r="F2886">
        <v>12355</v>
      </c>
      <c r="G2886">
        <v>12450</v>
      </c>
      <c r="H2886">
        <v>12421</v>
      </c>
      <c r="I2886">
        <v>12296</v>
      </c>
      <c r="J2886">
        <v>12254</v>
      </c>
      <c r="K2886">
        <v>12246</v>
      </c>
      <c r="L2886">
        <v>12193</v>
      </c>
      <c r="M2886">
        <v>12277</v>
      </c>
      <c r="N2886">
        <v>12147</v>
      </c>
      <c r="O2886">
        <f>INDEX([1]Opioid_prescription_amounts!$C$2:$E$3144,MATCH(B2886,[1]Opioid_prescription_amounts!$C$2:$C$3144,0),2)</f>
        <v>1035.4000000000001</v>
      </c>
      <c r="P2886">
        <f>INDEX([1]Opioid_prescription_amounts!$C$2:$E$3144,MATCH(B2886,[1]Opioid_prescription_amounts!$C$2:$C$3144,0),3)</f>
        <v>1107.5</v>
      </c>
      <c r="Q2886" t="s">
        <v>2895</v>
      </c>
    </row>
    <row r="2887" spans="2:17" x14ac:dyDescent="0.25">
      <c r="B2887" t="str">
        <f t="shared" si="48"/>
        <v>Nottoway</v>
      </c>
      <c r="C2887" t="s">
        <v>2896</v>
      </c>
      <c r="D2887">
        <v>15853</v>
      </c>
      <c r="E2887">
        <v>15852</v>
      </c>
      <c r="F2887">
        <v>15829</v>
      </c>
      <c r="G2887">
        <v>15878</v>
      </c>
      <c r="H2887">
        <v>15752</v>
      </c>
      <c r="I2887">
        <v>15635</v>
      </c>
      <c r="J2887">
        <v>15505</v>
      </c>
      <c r="K2887">
        <v>15606</v>
      </c>
      <c r="L2887">
        <v>15501</v>
      </c>
      <c r="M2887">
        <v>15467</v>
      </c>
      <c r="N2887">
        <v>15420</v>
      </c>
      <c r="O2887">
        <f>INDEX([1]Opioid_prescription_amounts!$C$2:$E$3144,MATCH(B2887,[1]Opioid_prescription_amounts!$C$2:$C$3144,0),2)</f>
        <v>600.29999999999995</v>
      </c>
      <c r="P2887">
        <f>INDEX([1]Opioid_prescription_amounts!$C$2:$E$3144,MATCH(B2887,[1]Opioid_prescription_amounts!$C$2:$C$3144,0),3)</f>
        <v>405.4</v>
      </c>
      <c r="Q2887" t="s">
        <v>2896</v>
      </c>
    </row>
    <row r="2888" spans="2:17" x14ac:dyDescent="0.25">
      <c r="B2888" t="str">
        <f t="shared" si="48"/>
        <v>Orange</v>
      </c>
      <c r="C2888" t="s">
        <v>2897</v>
      </c>
      <c r="D2888">
        <v>33481</v>
      </c>
      <c r="E2888">
        <v>33557</v>
      </c>
      <c r="F2888">
        <v>33580</v>
      </c>
      <c r="G2888">
        <v>33992</v>
      </c>
      <c r="H2888">
        <v>34276</v>
      </c>
      <c r="I2888">
        <v>34621</v>
      </c>
      <c r="J2888">
        <v>34922</v>
      </c>
      <c r="K2888">
        <v>35183</v>
      </c>
      <c r="L2888">
        <v>35381</v>
      </c>
      <c r="M2888">
        <v>35931</v>
      </c>
      <c r="N2888">
        <v>36644</v>
      </c>
      <c r="O2888">
        <f>INDEX([1]Opioid_prescription_amounts!$C$2:$E$3144,MATCH(B2888,[1]Opioid_prescription_amounts!$C$2:$C$3144,0),2)</f>
        <v>525.4</v>
      </c>
      <c r="P2888">
        <f>INDEX([1]Opioid_prescription_amounts!$C$2:$E$3144,MATCH(B2888,[1]Opioid_prescription_amounts!$C$2:$C$3144,0),3)</f>
        <v>418.6</v>
      </c>
      <c r="Q2888" t="s">
        <v>2897</v>
      </c>
    </row>
    <row r="2889" spans="2:17" x14ac:dyDescent="0.25">
      <c r="B2889" t="str">
        <f t="shared" si="48"/>
        <v>Page</v>
      </c>
      <c r="C2889" t="s">
        <v>2898</v>
      </c>
      <c r="D2889">
        <v>24042</v>
      </c>
      <c r="E2889">
        <v>24052</v>
      </c>
      <c r="F2889">
        <v>24066</v>
      </c>
      <c r="G2889">
        <v>23955</v>
      </c>
      <c r="H2889">
        <v>23842</v>
      </c>
      <c r="I2889">
        <v>23724</v>
      </c>
      <c r="J2889">
        <v>23785</v>
      </c>
      <c r="K2889">
        <v>23660</v>
      </c>
      <c r="L2889">
        <v>23610</v>
      </c>
      <c r="M2889">
        <v>23755</v>
      </c>
      <c r="N2889">
        <v>23933</v>
      </c>
      <c r="O2889">
        <f>INDEX([1]Opioid_prescription_amounts!$C$2:$E$3144,MATCH(B2889,[1]Opioid_prescription_amounts!$C$2:$C$3144,0),2)</f>
        <v>807.5</v>
      </c>
      <c r="P2889">
        <f>INDEX([1]Opioid_prescription_amounts!$C$2:$E$3144,MATCH(B2889,[1]Opioid_prescription_amounts!$C$2:$C$3144,0),3)</f>
        <v>795.2</v>
      </c>
      <c r="Q2889" t="s">
        <v>2898</v>
      </c>
    </row>
    <row r="2890" spans="2:17" x14ac:dyDescent="0.25">
      <c r="B2890" t="str">
        <f t="shared" si="48"/>
        <v>Patrick</v>
      </c>
      <c r="C2890" t="s">
        <v>2899</v>
      </c>
      <c r="D2890">
        <v>18490</v>
      </c>
      <c r="E2890">
        <v>18500</v>
      </c>
      <c r="F2890">
        <v>18469</v>
      </c>
      <c r="G2890">
        <v>18333</v>
      </c>
      <c r="H2890">
        <v>18333</v>
      </c>
      <c r="I2890">
        <v>18249</v>
      </c>
      <c r="J2890">
        <v>18176</v>
      </c>
      <c r="K2890">
        <v>17953</v>
      </c>
      <c r="L2890">
        <v>17783</v>
      </c>
      <c r="M2890">
        <v>17708</v>
      </c>
      <c r="N2890">
        <v>17673</v>
      </c>
      <c r="O2890">
        <f>INDEX([1]Opioid_prescription_amounts!$C$2:$E$3144,MATCH(B2890,[1]Opioid_prescription_amounts!$C$2:$C$3144,0),2)</f>
        <v>879.2</v>
      </c>
      <c r="P2890">
        <f>INDEX([1]Opioid_prescription_amounts!$C$2:$E$3144,MATCH(B2890,[1]Opioid_prescription_amounts!$C$2:$C$3144,0),3)</f>
        <v>796.7</v>
      </c>
      <c r="Q2890" t="s">
        <v>2899</v>
      </c>
    </row>
    <row r="2891" spans="2:17" x14ac:dyDescent="0.25">
      <c r="B2891" t="str">
        <f t="shared" si="48"/>
        <v>Pittsylvania</v>
      </c>
      <c r="C2891" t="s">
        <v>2900</v>
      </c>
      <c r="D2891">
        <v>63506</v>
      </c>
      <c r="E2891">
        <v>63473</v>
      </c>
      <c r="F2891">
        <v>63592</v>
      </c>
      <c r="G2891">
        <v>63260</v>
      </c>
      <c r="H2891">
        <v>62896</v>
      </c>
      <c r="I2891">
        <v>62561</v>
      </c>
      <c r="J2891">
        <v>62378</v>
      </c>
      <c r="K2891">
        <v>62000</v>
      </c>
      <c r="L2891">
        <v>61710</v>
      </c>
      <c r="M2891">
        <v>61341</v>
      </c>
      <c r="N2891">
        <v>60949</v>
      </c>
      <c r="O2891">
        <f>INDEX([1]Opioid_prescription_amounts!$C$2:$E$3144,MATCH(B2891,[1]Opioid_prescription_amounts!$C$2:$C$3144,0),2)</f>
        <v>200.6</v>
      </c>
      <c r="P2891">
        <f>INDEX([1]Opioid_prescription_amounts!$C$2:$E$3144,MATCH(B2891,[1]Opioid_prescription_amounts!$C$2:$C$3144,0),3)</f>
        <v>172.1</v>
      </c>
      <c r="Q2891" t="s">
        <v>2900</v>
      </c>
    </row>
    <row r="2892" spans="2:17" x14ac:dyDescent="0.25">
      <c r="B2892" t="str">
        <f t="shared" si="48"/>
        <v>Powhatan</v>
      </c>
      <c r="C2892" t="s">
        <v>2901</v>
      </c>
      <c r="D2892">
        <v>28046</v>
      </c>
      <c r="E2892">
        <v>28064</v>
      </c>
      <c r="F2892">
        <v>28120</v>
      </c>
      <c r="G2892">
        <v>28122</v>
      </c>
      <c r="H2892">
        <v>28171</v>
      </c>
      <c r="I2892">
        <v>28294</v>
      </c>
      <c r="J2892">
        <v>28488</v>
      </c>
      <c r="K2892">
        <v>28056</v>
      </c>
      <c r="L2892">
        <v>28444</v>
      </c>
      <c r="M2892">
        <v>28691</v>
      </c>
      <c r="N2892">
        <v>29189</v>
      </c>
      <c r="O2892">
        <f>INDEX([1]Opioid_prescription_amounts!$C$2:$E$3144,MATCH(B2892,[1]Opioid_prescription_amounts!$C$2:$C$3144,0),2)</f>
        <v>364</v>
      </c>
      <c r="P2892">
        <f>INDEX([1]Opioid_prescription_amounts!$C$2:$E$3144,MATCH(B2892,[1]Opioid_prescription_amounts!$C$2:$C$3144,0),3)</f>
        <v>404.1</v>
      </c>
      <c r="Q2892" t="s">
        <v>2901</v>
      </c>
    </row>
    <row r="2893" spans="2:17" x14ac:dyDescent="0.25">
      <c r="B2893" t="str">
        <f t="shared" si="48"/>
        <v>Prince Edward</v>
      </c>
      <c r="C2893" t="s">
        <v>2902</v>
      </c>
      <c r="D2893">
        <v>23368</v>
      </c>
      <c r="E2893">
        <v>23357</v>
      </c>
      <c r="F2893">
        <v>23354</v>
      </c>
      <c r="G2893">
        <v>22310</v>
      </c>
      <c r="H2893">
        <v>23166</v>
      </c>
      <c r="I2893">
        <v>22713</v>
      </c>
      <c r="J2893">
        <v>22976</v>
      </c>
      <c r="K2893">
        <v>23120</v>
      </c>
      <c r="L2893">
        <v>23026</v>
      </c>
      <c r="M2893">
        <v>22708</v>
      </c>
      <c r="N2893">
        <v>22950</v>
      </c>
      <c r="O2893">
        <f>INDEX([1]Opioid_prescription_amounts!$C$2:$E$3144,MATCH(B2893,[1]Opioid_prescription_amounts!$C$2:$C$3144,0),2)</f>
        <v>830.3</v>
      </c>
      <c r="P2893">
        <f>INDEX([1]Opioid_prescription_amounts!$C$2:$E$3144,MATCH(B2893,[1]Opioid_prescription_amounts!$C$2:$C$3144,0),3)</f>
        <v>577.1</v>
      </c>
      <c r="Q2893" t="s">
        <v>2902</v>
      </c>
    </row>
    <row r="2894" spans="2:17" x14ac:dyDescent="0.25">
      <c r="B2894" t="str">
        <f t="shared" si="48"/>
        <v>Prince George</v>
      </c>
      <c r="C2894" t="s">
        <v>2903</v>
      </c>
      <c r="D2894">
        <v>35725</v>
      </c>
      <c r="E2894">
        <v>35719</v>
      </c>
      <c r="F2894">
        <v>35644</v>
      </c>
      <c r="G2894">
        <v>36713</v>
      </c>
      <c r="H2894">
        <v>37125</v>
      </c>
      <c r="I2894">
        <v>37333</v>
      </c>
      <c r="J2894">
        <v>37411</v>
      </c>
      <c r="K2894">
        <v>38212</v>
      </c>
      <c r="L2894">
        <v>37872</v>
      </c>
      <c r="M2894">
        <v>37895</v>
      </c>
      <c r="N2894">
        <v>38082</v>
      </c>
      <c r="O2894" t="str">
        <f>INDEX([1]Opioid_prescription_amounts!$C$2:$E$3144,MATCH(B2894,[1]Opioid_prescription_amounts!$C$2:$C$3144,0),2)</f>
        <v>N/A</v>
      </c>
      <c r="P2894" t="str">
        <f>INDEX([1]Opioid_prescription_amounts!$C$2:$E$3144,MATCH(B2894,[1]Opioid_prescription_amounts!$C$2:$C$3144,0),3)</f>
        <v>N/A</v>
      </c>
      <c r="Q2894" t="s">
        <v>2903</v>
      </c>
    </row>
    <row r="2895" spans="2:17" x14ac:dyDescent="0.25">
      <c r="B2895" t="str">
        <f t="shared" si="48"/>
        <v>Prince William</v>
      </c>
      <c r="C2895" t="s">
        <v>2904</v>
      </c>
      <c r="D2895">
        <v>402002</v>
      </c>
      <c r="E2895">
        <v>401997</v>
      </c>
      <c r="F2895">
        <v>406171</v>
      </c>
      <c r="G2895">
        <v>419076</v>
      </c>
      <c r="H2895">
        <v>429665</v>
      </c>
      <c r="I2895">
        <v>437833</v>
      </c>
      <c r="J2895">
        <v>443926</v>
      </c>
      <c r="K2895">
        <v>451232</v>
      </c>
      <c r="L2895">
        <v>457023</v>
      </c>
      <c r="M2895">
        <v>463551</v>
      </c>
      <c r="N2895">
        <v>468011</v>
      </c>
      <c r="O2895">
        <f>INDEX([1]Opioid_prescription_amounts!$C$2:$E$3144,MATCH(B2895,[1]Opioid_prescription_amounts!$C$2:$C$3144,0),2)</f>
        <v>524.29999999999995</v>
      </c>
      <c r="P2895">
        <f>INDEX([1]Opioid_prescription_amounts!$C$2:$E$3144,MATCH(B2895,[1]Opioid_prescription_amounts!$C$2:$C$3144,0),3)</f>
        <v>355.4</v>
      </c>
      <c r="Q2895" t="s">
        <v>2904</v>
      </c>
    </row>
    <row r="2896" spans="2:17" x14ac:dyDescent="0.25">
      <c r="B2896" t="str">
        <f t="shared" si="48"/>
        <v>Pulaski</v>
      </c>
      <c r="C2896" t="s">
        <v>2905</v>
      </c>
      <c r="D2896">
        <v>34872</v>
      </c>
      <c r="E2896">
        <v>34859</v>
      </c>
      <c r="F2896">
        <v>34830</v>
      </c>
      <c r="G2896">
        <v>34737</v>
      </c>
      <c r="H2896">
        <v>34733</v>
      </c>
      <c r="I2896">
        <v>34547</v>
      </c>
      <c r="J2896">
        <v>34342</v>
      </c>
      <c r="K2896">
        <v>34341</v>
      </c>
      <c r="L2896">
        <v>34225</v>
      </c>
      <c r="M2896">
        <v>34194</v>
      </c>
      <c r="N2896">
        <v>34066</v>
      </c>
      <c r="O2896">
        <f>INDEX([1]Opioid_prescription_amounts!$C$2:$E$3144,MATCH(B2896,[1]Opioid_prescription_amounts!$C$2:$C$3144,0),2)</f>
        <v>962</v>
      </c>
      <c r="P2896">
        <f>INDEX([1]Opioid_prescription_amounts!$C$2:$E$3144,MATCH(B2896,[1]Opioid_prescription_amounts!$C$2:$C$3144,0),3)</f>
        <v>887.2</v>
      </c>
      <c r="Q2896" t="s">
        <v>2905</v>
      </c>
    </row>
    <row r="2897" spans="2:17" x14ac:dyDescent="0.25">
      <c r="B2897" t="str">
        <f t="shared" si="48"/>
        <v>Rappahannock</v>
      </c>
      <c r="C2897" t="s">
        <v>2906</v>
      </c>
      <c r="D2897">
        <v>7373</v>
      </c>
      <c r="E2897">
        <v>7503</v>
      </c>
      <c r="F2897">
        <v>7497</v>
      </c>
      <c r="G2897">
        <v>7472</v>
      </c>
      <c r="H2897">
        <v>7406</v>
      </c>
      <c r="I2897">
        <v>7424</v>
      </c>
      <c r="J2897">
        <v>7333</v>
      </c>
      <c r="K2897">
        <v>7390</v>
      </c>
      <c r="L2897">
        <v>7352</v>
      </c>
      <c r="M2897">
        <v>7333</v>
      </c>
      <c r="N2897">
        <v>7252</v>
      </c>
      <c r="O2897" t="str">
        <f>INDEX([1]Opioid_prescription_amounts!$C$2:$E$3144,MATCH(B2897,[1]Opioid_prescription_amounts!$C$2:$C$3144,0),2)</f>
        <v>N/A</v>
      </c>
      <c r="P2897" t="str">
        <f>INDEX([1]Opioid_prescription_amounts!$C$2:$E$3144,MATCH(B2897,[1]Opioid_prescription_amounts!$C$2:$C$3144,0),3)</f>
        <v>N/A</v>
      </c>
      <c r="Q2897" t="s">
        <v>2906</v>
      </c>
    </row>
    <row r="2898" spans="2:17" x14ac:dyDescent="0.25">
      <c r="B2898" t="str">
        <f t="shared" si="48"/>
        <v>Richmond</v>
      </c>
      <c r="C2898" t="s">
        <v>2907</v>
      </c>
      <c r="D2898">
        <v>9254</v>
      </c>
      <c r="E2898">
        <v>9254</v>
      </c>
      <c r="F2898">
        <v>9280</v>
      </c>
      <c r="G2898">
        <v>9208</v>
      </c>
      <c r="H2898">
        <v>9081</v>
      </c>
      <c r="I2898">
        <v>8952</v>
      </c>
      <c r="J2898">
        <v>8884</v>
      </c>
      <c r="K2898">
        <v>8783</v>
      </c>
      <c r="L2898">
        <v>8759</v>
      </c>
      <c r="M2898">
        <v>8925</v>
      </c>
      <c r="N2898">
        <v>9038</v>
      </c>
      <c r="O2898">
        <f>INDEX([1]Opioid_prescription_amounts!$C$2:$E$3144,MATCH(B2898,[1]Opioid_prescription_amounts!$C$2:$C$3144,0),2)</f>
        <v>893.5</v>
      </c>
      <c r="P2898">
        <f>INDEX([1]Opioid_prescription_amounts!$C$2:$E$3144,MATCH(B2898,[1]Opioid_prescription_amounts!$C$2:$C$3144,0),3)</f>
        <v>743.2</v>
      </c>
      <c r="Q2898" t="s">
        <v>2907</v>
      </c>
    </row>
    <row r="2899" spans="2:17" x14ac:dyDescent="0.25">
      <c r="B2899" t="str">
        <f t="shared" si="48"/>
        <v>Roanoke</v>
      </c>
      <c r="C2899" t="s">
        <v>2908</v>
      </c>
      <c r="D2899">
        <v>92376</v>
      </c>
      <c r="E2899">
        <v>92462</v>
      </c>
      <c r="F2899">
        <v>92396</v>
      </c>
      <c r="G2899">
        <v>92800</v>
      </c>
      <c r="H2899">
        <v>92723</v>
      </c>
      <c r="I2899">
        <v>93301</v>
      </c>
      <c r="J2899">
        <v>93371</v>
      </c>
      <c r="K2899">
        <v>93337</v>
      </c>
      <c r="L2899">
        <v>93371</v>
      </c>
      <c r="M2899">
        <v>93763</v>
      </c>
      <c r="N2899">
        <v>94073</v>
      </c>
      <c r="O2899">
        <f>INDEX([1]Opioid_prescription_amounts!$C$2:$E$3144,MATCH(B2899,[1]Opioid_prescription_amounts!$C$2:$C$3144,0),2)</f>
        <v>931.7</v>
      </c>
      <c r="P2899">
        <f>INDEX([1]Opioid_prescription_amounts!$C$2:$E$3144,MATCH(B2899,[1]Opioid_prescription_amounts!$C$2:$C$3144,0),3)</f>
        <v>929.9</v>
      </c>
      <c r="Q2899" t="s">
        <v>2908</v>
      </c>
    </row>
    <row r="2900" spans="2:17" x14ac:dyDescent="0.25">
      <c r="B2900" t="str">
        <f t="shared" si="48"/>
        <v>Rockbridge</v>
      </c>
      <c r="C2900" t="s">
        <v>2909</v>
      </c>
      <c r="D2900">
        <v>22307</v>
      </c>
      <c r="E2900">
        <v>22358</v>
      </c>
      <c r="F2900">
        <v>22350</v>
      </c>
      <c r="G2900">
        <v>22446</v>
      </c>
      <c r="H2900">
        <v>22380</v>
      </c>
      <c r="I2900">
        <v>22330</v>
      </c>
      <c r="J2900">
        <v>22433</v>
      </c>
      <c r="K2900">
        <v>22375</v>
      </c>
      <c r="L2900">
        <v>22376</v>
      </c>
      <c r="M2900">
        <v>22609</v>
      </c>
      <c r="N2900">
        <v>22752</v>
      </c>
      <c r="O2900" t="str">
        <f>INDEX([1]Opioid_prescription_amounts!$C$2:$E$3144,MATCH(B2900,[1]Opioid_prescription_amounts!$C$2:$C$3144,0),2)</f>
        <v>N/A</v>
      </c>
      <c r="P2900" t="str">
        <f>INDEX([1]Opioid_prescription_amounts!$C$2:$E$3144,MATCH(B2900,[1]Opioid_prescription_amounts!$C$2:$C$3144,0),3)</f>
        <v>N/A</v>
      </c>
      <c r="Q2900" t="s">
        <v>2909</v>
      </c>
    </row>
    <row r="2901" spans="2:17" x14ac:dyDescent="0.25">
      <c r="B2901" t="str">
        <f t="shared" si="48"/>
        <v>Rockingham</v>
      </c>
      <c r="C2901" t="s">
        <v>2910</v>
      </c>
      <c r="D2901">
        <v>76314</v>
      </c>
      <c r="E2901">
        <v>76321</v>
      </c>
      <c r="F2901">
        <v>76407</v>
      </c>
      <c r="G2901">
        <v>76850</v>
      </c>
      <c r="H2901">
        <v>77136</v>
      </c>
      <c r="I2901">
        <v>77422</v>
      </c>
      <c r="J2901">
        <v>77885</v>
      </c>
      <c r="K2901">
        <v>78453</v>
      </c>
      <c r="L2901">
        <v>79323</v>
      </c>
      <c r="M2901">
        <v>80313</v>
      </c>
      <c r="N2901">
        <v>81244</v>
      </c>
      <c r="O2901">
        <f>INDEX([1]Opioid_prescription_amounts!$C$2:$E$3144,MATCH(B2901,[1]Opioid_prescription_amounts!$C$2:$C$3144,0),2)</f>
        <v>1383.7</v>
      </c>
      <c r="P2901">
        <f>INDEX([1]Opioid_prescription_amounts!$C$2:$E$3144,MATCH(B2901,[1]Opioid_prescription_amounts!$C$2:$C$3144,0),3)</f>
        <v>1228.7</v>
      </c>
      <c r="Q2901" t="s">
        <v>2910</v>
      </c>
    </row>
    <row r="2902" spans="2:17" x14ac:dyDescent="0.25">
      <c r="B2902" t="str">
        <f t="shared" si="48"/>
        <v>Russell</v>
      </c>
      <c r="C2902" t="s">
        <v>2911</v>
      </c>
      <c r="D2902">
        <v>28897</v>
      </c>
      <c r="E2902">
        <v>28902</v>
      </c>
      <c r="F2902">
        <v>28857</v>
      </c>
      <c r="G2902">
        <v>28660</v>
      </c>
      <c r="H2902">
        <v>28403</v>
      </c>
      <c r="I2902">
        <v>28312</v>
      </c>
      <c r="J2902">
        <v>28054</v>
      </c>
      <c r="K2902">
        <v>27824</v>
      </c>
      <c r="L2902">
        <v>27385</v>
      </c>
      <c r="M2902">
        <v>27027</v>
      </c>
      <c r="N2902">
        <v>26748</v>
      </c>
      <c r="O2902">
        <f>INDEX([1]Opioid_prescription_amounts!$C$2:$E$3144,MATCH(B2902,[1]Opioid_prescription_amounts!$C$2:$C$3144,0),2)</f>
        <v>1284.4000000000001</v>
      </c>
      <c r="P2902">
        <f>INDEX([1]Opioid_prescription_amounts!$C$2:$E$3144,MATCH(B2902,[1]Opioid_prescription_amounts!$C$2:$C$3144,0),3)</f>
        <v>869</v>
      </c>
      <c r="Q2902" t="s">
        <v>2911</v>
      </c>
    </row>
    <row r="2903" spans="2:17" x14ac:dyDescent="0.25">
      <c r="B2903" t="str">
        <f t="shared" si="48"/>
        <v>Scott</v>
      </c>
      <c r="C2903" t="s">
        <v>2912</v>
      </c>
      <c r="D2903">
        <v>23177</v>
      </c>
      <c r="E2903">
        <v>23170</v>
      </c>
      <c r="F2903">
        <v>23129</v>
      </c>
      <c r="G2903">
        <v>23055</v>
      </c>
      <c r="H2903">
        <v>22955</v>
      </c>
      <c r="I2903">
        <v>22768</v>
      </c>
      <c r="J2903">
        <v>22518</v>
      </c>
      <c r="K2903">
        <v>22244</v>
      </c>
      <c r="L2903">
        <v>21980</v>
      </c>
      <c r="M2903">
        <v>21767</v>
      </c>
      <c r="N2903">
        <v>21534</v>
      </c>
      <c r="O2903">
        <f>INDEX([1]Opioid_prescription_amounts!$C$2:$E$3144,MATCH(B2903,[1]Opioid_prescription_amounts!$C$2:$C$3144,0),2)</f>
        <v>2048</v>
      </c>
      <c r="P2903">
        <f>INDEX([1]Opioid_prescription_amounts!$C$2:$E$3144,MATCH(B2903,[1]Opioid_prescription_amounts!$C$2:$C$3144,0),3)</f>
        <v>1463.8</v>
      </c>
      <c r="Q2903" t="s">
        <v>2912</v>
      </c>
    </row>
    <row r="2904" spans="2:17" x14ac:dyDescent="0.25">
      <c r="B2904" t="str">
        <f t="shared" si="48"/>
        <v>Shenandoah</v>
      </c>
      <c r="C2904" t="s">
        <v>2913</v>
      </c>
      <c r="D2904">
        <v>41993</v>
      </c>
      <c r="E2904">
        <v>41996</v>
      </c>
      <c r="F2904">
        <v>42051</v>
      </c>
      <c r="G2904">
        <v>42263</v>
      </c>
      <c r="H2904">
        <v>42530</v>
      </c>
      <c r="I2904">
        <v>42507</v>
      </c>
      <c r="J2904">
        <v>42731</v>
      </c>
      <c r="K2904">
        <v>42841</v>
      </c>
      <c r="L2904">
        <v>42885</v>
      </c>
      <c r="M2904">
        <v>43271</v>
      </c>
      <c r="N2904">
        <v>43497</v>
      </c>
      <c r="O2904">
        <f>INDEX([1]Opioid_prescription_amounts!$C$2:$E$3144,MATCH(B2904,[1]Opioid_prescription_amounts!$C$2:$C$3144,0),2)</f>
        <v>700.5</v>
      </c>
      <c r="P2904">
        <f>INDEX([1]Opioid_prescription_amounts!$C$2:$E$3144,MATCH(B2904,[1]Opioid_prescription_amounts!$C$2:$C$3144,0),3)</f>
        <v>640.1</v>
      </c>
      <c r="Q2904" t="s">
        <v>2913</v>
      </c>
    </row>
    <row r="2905" spans="2:17" x14ac:dyDescent="0.25">
      <c r="B2905" t="str">
        <f t="shared" si="48"/>
        <v>Smyth</v>
      </c>
      <c r="C2905" t="s">
        <v>2914</v>
      </c>
      <c r="D2905">
        <v>32208</v>
      </c>
      <c r="E2905">
        <v>32214</v>
      </c>
      <c r="F2905">
        <v>32198</v>
      </c>
      <c r="G2905">
        <v>32044</v>
      </c>
      <c r="H2905">
        <v>31895</v>
      </c>
      <c r="I2905">
        <v>31773</v>
      </c>
      <c r="J2905">
        <v>31571</v>
      </c>
      <c r="K2905">
        <v>31411</v>
      </c>
      <c r="L2905">
        <v>31121</v>
      </c>
      <c r="M2905">
        <v>30722</v>
      </c>
      <c r="N2905">
        <v>30472</v>
      </c>
      <c r="O2905">
        <f>INDEX([1]Opioid_prescription_amounts!$C$2:$E$3144,MATCH(B2905,[1]Opioid_prescription_amounts!$C$2:$C$3144,0),2)</f>
        <v>1158.2</v>
      </c>
      <c r="P2905">
        <f>INDEX([1]Opioid_prescription_amounts!$C$2:$E$3144,MATCH(B2905,[1]Opioid_prescription_amounts!$C$2:$C$3144,0),3)</f>
        <v>1135.0999999999999</v>
      </c>
      <c r="Q2905" t="s">
        <v>2914</v>
      </c>
    </row>
    <row r="2906" spans="2:17" x14ac:dyDescent="0.25">
      <c r="B2906" t="str">
        <f t="shared" si="48"/>
        <v>Southampton</v>
      </c>
      <c r="C2906" t="s">
        <v>2915</v>
      </c>
      <c r="D2906">
        <v>18570</v>
      </c>
      <c r="E2906">
        <v>18571</v>
      </c>
      <c r="F2906">
        <v>18637</v>
      </c>
      <c r="G2906">
        <v>18634</v>
      </c>
      <c r="H2906">
        <v>18504</v>
      </c>
      <c r="I2906">
        <v>18328</v>
      </c>
      <c r="J2906">
        <v>18221</v>
      </c>
      <c r="K2906">
        <v>18121</v>
      </c>
      <c r="L2906">
        <v>18022</v>
      </c>
      <c r="M2906">
        <v>17743</v>
      </c>
      <c r="N2906">
        <v>17586</v>
      </c>
      <c r="O2906">
        <f>INDEX([1]Opioid_prescription_amounts!$C$2:$E$3144,MATCH(B2906,[1]Opioid_prescription_amounts!$C$2:$C$3144,0),2)</f>
        <v>34.6</v>
      </c>
      <c r="P2906">
        <f>INDEX([1]Opioid_prescription_amounts!$C$2:$E$3144,MATCH(B2906,[1]Opioid_prescription_amounts!$C$2:$C$3144,0),3)</f>
        <v>12.5</v>
      </c>
      <c r="Q2906" t="s">
        <v>2915</v>
      </c>
    </row>
    <row r="2907" spans="2:17" x14ac:dyDescent="0.25">
      <c r="B2907" t="str">
        <f t="shared" si="48"/>
        <v>Spotsylvania</v>
      </c>
      <c r="C2907" t="s">
        <v>2916</v>
      </c>
      <c r="D2907">
        <v>122397</v>
      </c>
      <c r="E2907">
        <v>122449</v>
      </c>
      <c r="F2907">
        <v>122971</v>
      </c>
      <c r="G2907">
        <v>124516</v>
      </c>
      <c r="H2907">
        <v>125808</v>
      </c>
      <c r="I2907">
        <v>127385</v>
      </c>
      <c r="J2907">
        <v>128804</v>
      </c>
      <c r="K2907">
        <v>129944</v>
      </c>
      <c r="L2907">
        <v>131271</v>
      </c>
      <c r="M2907">
        <v>132802</v>
      </c>
      <c r="N2907">
        <v>134238</v>
      </c>
      <c r="O2907">
        <f>INDEX([1]Opioid_prescription_amounts!$C$2:$E$3144,MATCH(B2907,[1]Opioid_prescription_amounts!$C$2:$C$3144,0),2)</f>
        <v>664.7</v>
      </c>
      <c r="P2907">
        <f>INDEX([1]Opioid_prescription_amounts!$C$2:$E$3144,MATCH(B2907,[1]Opioid_prescription_amounts!$C$2:$C$3144,0),3)</f>
        <v>614.79999999999995</v>
      </c>
      <c r="Q2907" t="s">
        <v>2916</v>
      </c>
    </row>
    <row r="2908" spans="2:17" x14ac:dyDescent="0.25">
      <c r="B2908" t="str">
        <f t="shared" si="48"/>
        <v>Stafford</v>
      </c>
      <c r="C2908" t="s">
        <v>2917</v>
      </c>
      <c r="D2908">
        <v>128961</v>
      </c>
      <c r="E2908">
        <v>128984</v>
      </c>
      <c r="F2908">
        <v>129835</v>
      </c>
      <c r="G2908">
        <v>132197</v>
      </c>
      <c r="H2908">
        <v>133375</v>
      </c>
      <c r="I2908">
        <v>135939</v>
      </c>
      <c r="J2908">
        <v>138813</v>
      </c>
      <c r="K2908">
        <v>140917</v>
      </c>
      <c r="L2908">
        <v>143578</v>
      </c>
      <c r="M2908">
        <v>146790</v>
      </c>
      <c r="N2908">
        <v>149960</v>
      </c>
      <c r="O2908" t="str">
        <f>INDEX([1]Opioid_prescription_amounts!$C$2:$E$3144,MATCH(B2908,[1]Opioid_prescription_amounts!$C$2:$C$3144,0),2)</f>
        <v>N/A</v>
      </c>
      <c r="P2908" t="str">
        <f>INDEX([1]Opioid_prescription_amounts!$C$2:$E$3144,MATCH(B2908,[1]Opioid_prescription_amounts!$C$2:$C$3144,0),3)</f>
        <v>N/A</v>
      </c>
      <c r="Q2908" t="s">
        <v>2917</v>
      </c>
    </row>
    <row r="2909" spans="2:17" x14ac:dyDescent="0.25">
      <c r="B2909" t="str">
        <f t="shared" si="48"/>
        <v>Surry</v>
      </c>
      <c r="C2909" t="s">
        <v>2918</v>
      </c>
      <c r="D2909">
        <v>7058</v>
      </c>
      <c r="E2909">
        <v>7064</v>
      </c>
      <c r="F2909">
        <v>7044</v>
      </c>
      <c r="G2909">
        <v>6921</v>
      </c>
      <c r="H2909">
        <v>6838</v>
      </c>
      <c r="I2909">
        <v>6787</v>
      </c>
      <c r="J2909">
        <v>6780</v>
      </c>
      <c r="K2909">
        <v>6670</v>
      </c>
      <c r="L2909">
        <v>6553</v>
      </c>
      <c r="M2909">
        <v>6522</v>
      </c>
      <c r="N2909">
        <v>6474</v>
      </c>
      <c r="O2909">
        <f>INDEX([1]Opioid_prescription_amounts!$C$2:$E$3144,MATCH(B2909,[1]Opioid_prescription_amounts!$C$2:$C$3144,0),2)</f>
        <v>2414.6</v>
      </c>
      <c r="P2909">
        <f>INDEX([1]Opioid_prescription_amounts!$C$2:$E$3144,MATCH(B2909,[1]Opioid_prescription_amounts!$C$2:$C$3144,0),3)</f>
        <v>2431.6</v>
      </c>
      <c r="Q2909" t="s">
        <v>2918</v>
      </c>
    </row>
    <row r="2910" spans="2:17" x14ac:dyDescent="0.25">
      <c r="B2910" t="str">
        <f t="shared" si="48"/>
        <v>Sussex</v>
      </c>
      <c r="C2910" t="s">
        <v>2919</v>
      </c>
      <c r="D2910">
        <v>12087</v>
      </c>
      <c r="E2910">
        <v>12070</v>
      </c>
      <c r="F2910">
        <v>12011</v>
      </c>
      <c r="G2910">
        <v>12084</v>
      </c>
      <c r="H2910">
        <v>11919</v>
      </c>
      <c r="I2910">
        <v>11762</v>
      </c>
      <c r="J2910">
        <v>11721</v>
      </c>
      <c r="K2910">
        <v>11686</v>
      </c>
      <c r="L2910">
        <v>11408</v>
      </c>
      <c r="M2910">
        <v>11380</v>
      </c>
      <c r="N2910">
        <v>11237</v>
      </c>
      <c r="O2910">
        <f>INDEX([1]Opioid_prescription_amounts!$C$2:$E$3144,MATCH(B2910,[1]Opioid_prescription_amounts!$C$2:$C$3144,0),2)</f>
        <v>2341.1999999999998</v>
      </c>
      <c r="P2910">
        <f>INDEX([1]Opioid_prescription_amounts!$C$2:$E$3144,MATCH(B2910,[1]Opioid_prescription_amounts!$C$2:$C$3144,0),3)</f>
        <v>1237.5999999999999</v>
      </c>
      <c r="Q2910" t="s">
        <v>2919</v>
      </c>
    </row>
    <row r="2911" spans="2:17" x14ac:dyDescent="0.25">
      <c r="B2911" t="str">
        <f t="shared" si="48"/>
        <v>Tazewell</v>
      </c>
      <c r="C2911" t="s">
        <v>2920</v>
      </c>
      <c r="D2911">
        <v>45078</v>
      </c>
      <c r="E2911">
        <v>45068</v>
      </c>
      <c r="F2911">
        <v>45127</v>
      </c>
      <c r="G2911">
        <v>44735</v>
      </c>
      <c r="H2911">
        <v>44273</v>
      </c>
      <c r="I2911">
        <v>44023</v>
      </c>
      <c r="J2911">
        <v>43386</v>
      </c>
      <c r="K2911">
        <v>42904</v>
      </c>
      <c r="L2911">
        <v>42108</v>
      </c>
      <c r="M2911">
        <v>41146</v>
      </c>
      <c r="N2911">
        <v>40855</v>
      </c>
      <c r="O2911">
        <f>INDEX([1]Opioid_prescription_amounts!$C$2:$E$3144,MATCH(B2911,[1]Opioid_prescription_amounts!$C$2:$C$3144,0),2)</f>
        <v>712.7</v>
      </c>
      <c r="P2911">
        <f>INDEX([1]Opioid_prescription_amounts!$C$2:$E$3144,MATCH(B2911,[1]Opioid_prescription_amounts!$C$2:$C$3144,0),3)</f>
        <v>676.4</v>
      </c>
      <c r="Q2911" t="s">
        <v>2920</v>
      </c>
    </row>
    <row r="2912" spans="2:17" x14ac:dyDescent="0.25">
      <c r="B2912" t="str">
        <f t="shared" si="48"/>
        <v>Warren</v>
      </c>
      <c r="C2912" t="s">
        <v>2921</v>
      </c>
      <c r="D2912">
        <v>37575</v>
      </c>
      <c r="E2912">
        <v>37435</v>
      </c>
      <c r="F2912">
        <v>37502</v>
      </c>
      <c r="G2912">
        <v>37627</v>
      </c>
      <c r="H2912">
        <v>37866</v>
      </c>
      <c r="I2912">
        <v>38480</v>
      </c>
      <c r="J2912">
        <v>40103</v>
      </c>
      <c r="K2912">
        <v>38675</v>
      </c>
      <c r="L2912">
        <v>39105</v>
      </c>
      <c r="M2912">
        <v>39357</v>
      </c>
      <c r="N2912">
        <v>40003</v>
      </c>
      <c r="O2912" t="str">
        <f>INDEX([1]Opioid_prescription_amounts!$C$2:$E$3144,MATCH(B2912,[1]Opioid_prescription_amounts!$C$2:$C$3144,0),2)</f>
        <v>N/A</v>
      </c>
      <c r="P2912">
        <f>INDEX([1]Opioid_prescription_amounts!$C$2:$E$3144,MATCH(B2912,[1]Opioid_prescription_amounts!$C$2:$C$3144,0),3)</f>
        <v>5.8</v>
      </c>
      <c r="Q2912" t="s">
        <v>2921</v>
      </c>
    </row>
    <row r="2913" spans="2:17" x14ac:dyDescent="0.25">
      <c r="B2913" t="str">
        <f t="shared" si="48"/>
        <v>Washington</v>
      </c>
      <c r="C2913" t="s">
        <v>2922</v>
      </c>
      <c r="D2913">
        <v>54876</v>
      </c>
      <c r="E2913">
        <v>54964</v>
      </c>
      <c r="F2913">
        <v>54966</v>
      </c>
      <c r="G2913">
        <v>54802</v>
      </c>
      <c r="H2913">
        <v>55093</v>
      </c>
      <c r="I2913">
        <v>54778</v>
      </c>
      <c r="J2913">
        <v>54604</v>
      </c>
      <c r="K2913">
        <v>54337</v>
      </c>
      <c r="L2913">
        <v>54271</v>
      </c>
      <c r="M2913">
        <v>54415</v>
      </c>
      <c r="N2913">
        <v>54402</v>
      </c>
      <c r="O2913">
        <f>INDEX([1]Opioid_prescription_amounts!$C$2:$E$3144,MATCH(B2913,[1]Opioid_prescription_amounts!$C$2:$C$3144,0),2)</f>
        <v>236.6</v>
      </c>
      <c r="P2913">
        <f>INDEX([1]Opioid_prescription_amounts!$C$2:$E$3144,MATCH(B2913,[1]Opioid_prescription_amounts!$C$2:$C$3144,0),3)</f>
        <v>358.7</v>
      </c>
      <c r="Q2913" t="s">
        <v>2922</v>
      </c>
    </row>
    <row r="2914" spans="2:17" x14ac:dyDescent="0.25">
      <c r="B2914" t="str">
        <f t="shared" si="48"/>
        <v>Westmoreland</v>
      </c>
      <c r="C2914" t="s">
        <v>2923</v>
      </c>
      <c r="D2914">
        <v>17454</v>
      </c>
      <c r="E2914">
        <v>17460</v>
      </c>
      <c r="F2914">
        <v>17490</v>
      </c>
      <c r="G2914">
        <v>17635</v>
      </c>
      <c r="H2914">
        <v>17513</v>
      </c>
      <c r="I2914">
        <v>17552</v>
      </c>
      <c r="J2914">
        <v>17440</v>
      </c>
      <c r="K2914">
        <v>17549</v>
      </c>
      <c r="L2914">
        <v>17637</v>
      </c>
      <c r="M2914">
        <v>17736</v>
      </c>
      <c r="N2914">
        <v>17830</v>
      </c>
      <c r="O2914">
        <f>INDEX([1]Opioid_prescription_amounts!$C$2:$E$3144,MATCH(B2914,[1]Opioid_prescription_amounts!$C$2:$C$3144,0),2)</f>
        <v>765.7</v>
      </c>
      <c r="P2914">
        <f>INDEX([1]Opioid_prescription_amounts!$C$2:$E$3144,MATCH(B2914,[1]Opioid_prescription_amounts!$C$2:$C$3144,0),3)</f>
        <v>727.6</v>
      </c>
      <c r="Q2914" t="s">
        <v>2923</v>
      </c>
    </row>
    <row r="2915" spans="2:17" x14ac:dyDescent="0.25">
      <c r="B2915" t="str">
        <f t="shared" si="48"/>
        <v>Wise</v>
      </c>
      <c r="C2915" t="s">
        <v>2924</v>
      </c>
      <c r="D2915">
        <v>41452</v>
      </c>
      <c r="E2915">
        <v>41450</v>
      </c>
      <c r="F2915">
        <v>41585</v>
      </c>
      <c r="G2915">
        <v>41462</v>
      </c>
      <c r="H2915">
        <v>40919</v>
      </c>
      <c r="I2915">
        <v>40675</v>
      </c>
      <c r="J2915">
        <v>39908</v>
      </c>
      <c r="K2915">
        <v>39567</v>
      </c>
      <c r="L2915">
        <v>39026</v>
      </c>
      <c r="M2915">
        <v>38611</v>
      </c>
      <c r="N2915">
        <v>38012</v>
      </c>
      <c r="O2915">
        <f>INDEX([1]Opioid_prescription_amounts!$C$2:$E$3144,MATCH(B2915,[1]Opioid_prescription_amounts!$C$2:$C$3144,0),2)</f>
        <v>186</v>
      </c>
      <c r="P2915">
        <f>INDEX([1]Opioid_prescription_amounts!$C$2:$E$3144,MATCH(B2915,[1]Opioid_prescription_amounts!$C$2:$C$3144,0),3)</f>
        <v>428.5</v>
      </c>
      <c r="Q2915" t="s">
        <v>2924</v>
      </c>
    </row>
    <row r="2916" spans="2:17" x14ac:dyDescent="0.25">
      <c r="B2916" t="str">
        <f t="shared" si="48"/>
        <v>Wythe</v>
      </c>
      <c r="C2916" t="s">
        <v>2925</v>
      </c>
      <c r="D2916">
        <v>29235</v>
      </c>
      <c r="E2916">
        <v>29235</v>
      </c>
      <c r="F2916">
        <v>29241</v>
      </c>
      <c r="G2916">
        <v>29187</v>
      </c>
      <c r="H2916">
        <v>29317</v>
      </c>
      <c r="I2916">
        <v>29271</v>
      </c>
      <c r="J2916">
        <v>29044</v>
      </c>
      <c r="K2916">
        <v>29098</v>
      </c>
      <c r="L2916">
        <v>28934</v>
      </c>
      <c r="M2916">
        <v>28872</v>
      </c>
      <c r="N2916">
        <v>28754</v>
      </c>
      <c r="O2916">
        <f>INDEX([1]Opioid_prescription_amounts!$C$2:$E$3144,MATCH(B2916,[1]Opioid_prescription_amounts!$C$2:$C$3144,0),2)</f>
        <v>1422.5</v>
      </c>
      <c r="P2916">
        <f>INDEX([1]Opioid_prescription_amounts!$C$2:$E$3144,MATCH(B2916,[1]Opioid_prescription_amounts!$C$2:$C$3144,0),3)</f>
        <v>1094.3</v>
      </c>
      <c r="Q2916" t="s">
        <v>2925</v>
      </c>
    </row>
    <row r="2917" spans="2:17" x14ac:dyDescent="0.25">
      <c r="B2917" t="str">
        <f t="shared" si="48"/>
        <v>York</v>
      </c>
      <c r="C2917" t="s">
        <v>2926</v>
      </c>
      <c r="D2917">
        <v>65464</v>
      </c>
      <c r="E2917">
        <v>65239</v>
      </c>
      <c r="F2917">
        <v>65268</v>
      </c>
      <c r="G2917">
        <v>65814</v>
      </c>
      <c r="H2917">
        <v>65871</v>
      </c>
      <c r="I2917">
        <v>66030</v>
      </c>
      <c r="J2917">
        <v>66573</v>
      </c>
      <c r="K2917">
        <v>67828</v>
      </c>
      <c r="L2917">
        <v>67812</v>
      </c>
      <c r="M2917">
        <v>67878</v>
      </c>
      <c r="N2917">
        <v>67846</v>
      </c>
      <c r="O2917">
        <f>INDEX([1]Opioid_prescription_amounts!$C$2:$E$3144,MATCH(B2917,[1]Opioid_prescription_amounts!$C$2:$C$3144,0),2)</f>
        <v>986</v>
      </c>
      <c r="P2917">
        <f>INDEX([1]Opioid_prescription_amounts!$C$2:$E$3144,MATCH(B2917,[1]Opioid_prescription_amounts!$C$2:$C$3144,0),3)</f>
        <v>879.3</v>
      </c>
      <c r="Q2917" t="s">
        <v>2926</v>
      </c>
    </row>
    <row r="2918" spans="2:17" x14ac:dyDescent="0.25">
      <c r="B2918" t="str">
        <f>LEFT(C2918,(FIND("cit",C2918)-2))</f>
        <v>Alexandria</v>
      </c>
      <c r="C2918" t="s">
        <v>2927</v>
      </c>
      <c r="D2918">
        <v>139966</v>
      </c>
      <c r="E2918">
        <v>140008</v>
      </c>
      <c r="F2918">
        <v>140740</v>
      </c>
      <c r="G2918">
        <v>144220</v>
      </c>
      <c r="H2918">
        <v>147314</v>
      </c>
      <c r="I2918">
        <v>149674</v>
      </c>
      <c r="J2918">
        <v>151431</v>
      </c>
      <c r="K2918">
        <v>153863</v>
      </c>
      <c r="L2918">
        <v>157045</v>
      </c>
      <c r="M2918">
        <v>159654</v>
      </c>
      <c r="N2918">
        <v>160530</v>
      </c>
      <c r="O2918">
        <f>INDEX([1]Opioid_prescription_amounts!$C$2:$E$3144,MATCH(B2918,[1]Opioid_prescription_amounts!$C$2:$C$3144,0),2)</f>
        <v>337.2</v>
      </c>
      <c r="P2918">
        <f>INDEX([1]Opioid_prescription_amounts!$C$2:$E$3144,MATCH(B2918,[1]Opioid_prescription_amounts!$C$2:$C$3144,0),3)</f>
        <v>303.60000000000002</v>
      </c>
      <c r="Q2918" t="s">
        <v>2927</v>
      </c>
    </row>
    <row r="2919" spans="2:17" x14ac:dyDescent="0.25">
      <c r="B2919" t="str">
        <f t="shared" ref="B2919:B2955" si="49">LEFT(C2919,(FIND("cit",C2919)-2))</f>
        <v>Bristol</v>
      </c>
      <c r="C2919" t="s">
        <v>2928</v>
      </c>
      <c r="D2919">
        <v>17835</v>
      </c>
      <c r="E2919">
        <v>17739</v>
      </c>
      <c r="F2919">
        <v>17767</v>
      </c>
      <c r="G2919">
        <v>17716</v>
      </c>
      <c r="H2919">
        <v>17695</v>
      </c>
      <c r="I2919">
        <v>17390</v>
      </c>
      <c r="J2919">
        <v>17199</v>
      </c>
      <c r="K2919">
        <v>17041</v>
      </c>
      <c r="L2919">
        <v>16843</v>
      </c>
      <c r="M2919">
        <v>16650</v>
      </c>
      <c r="N2919">
        <v>16482</v>
      </c>
      <c r="O2919">
        <f>INDEX([1]Opioid_prescription_amounts!$C$2:$E$3144,MATCH(B2919,[1]Opioid_prescription_amounts!$C$2:$C$3144,0),2)</f>
        <v>822.4</v>
      </c>
      <c r="P2919">
        <f>INDEX([1]Opioid_prescription_amounts!$C$2:$E$3144,MATCH(B2919,[1]Opioid_prescription_amounts!$C$2:$C$3144,0),3)</f>
        <v>822.8</v>
      </c>
      <c r="Q2919" t="s">
        <v>2928</v>
      </c>
    </row>
    <row r="2920" spans="2:17" x14ac:dyDescent="0.25">
      <c r="B2920" t="str">
        <f t="shared" si="49"/>
        <v>Buena Vista</v>
      </c>
      <c r="C2920" t="s">
        <v>2929</v>
      </c>
      <c r="D2920">
        <v>6650</v>
      </c>
      <c r="E2920">
        <v>6607</v>
      </c>
      <c r="F2920">
        <v>6611</v>
      </c>
      <c r="G2920">
        <v>6710</v>
      </c>
      <c r="H2920">
        <v>6746</v>
      </c>
      <c r="I2920">
        <v>6652</v>
      </c>
      <c r="J2920">
        <v>6550</v>
      </c>
      <c r="K2920">
        <v>6533</v>
      </c>
      <c r="L2920">
        <v>6362</v>
      </c>
      <c r="M2920">
        <v>6313</v>
      </c>
      <c r="N2920">
        <v>6237</v>
      </c>
      <c r="O2920">
        <f>INDEX([1]Opioid_prescription_amounts!$C$2:$E$3144,MATCH(B2920,[1]Opioid_prescription_amounts!$C$2:$C$3144,0),2)</f>
        <v>259.89999999999998</v>
      </c>
      <c r="P2920">
        <f>INDEX([1]Opioid_prescription_amounts!$C$2:$E$3144,MATCH(B2920,[1]Opioid_prescription_amounts!$C$2:$C$3144,0),3)</f>
        <v>218.1</v>
      </c>
      <c r="Q2920" t="s">
        <v>2929</v>
      </c>
    </row>
    <row r="2921" spans="2:17" x14ac:dyDescent="0.25">
      <c r="B2921" t="str">
        <f t="shared" si="49"/>
        <v>Charlottesville</v>
      </c>
      <c r="C2921" t="s">
        <v>2930</v>
      </c>
      <c r="D2921">
        <v>43475</v>
      </c>
      <c r="E2921">
        <v>43425</v>
      </c>
      <c r="F2921">
        <v>43463</v>
      </c>
      <c r="G2921">
        <v>43758</v>
      </c>
      <c r="H2921">
        <v>44580</v>
      </c>
      <c r="I2921">
        <v>45013</v>
      </c>
      <c r="J2921">
        <v>45522</v>
      </c>
      <c r="K2921">
        <v>46433</v>
      </c>
      <c r="L2921">
        <v>47236</v>
      </c>
      <c r="M2921">
        <v>47902</v>
      </c>
      <c r="N2921">
        <v>48117</v>
      </c>
      <c r="O2921">
        <f>INDEX([1]Opioid_prescription_amounts!$C$2:$E$3144,MATCH(B2921,[1]Opioid_prescription_amounts!$C$2:$C$3144,0),2)</f>
        <v>480.4</v>
      </c>
      <c r="P2921">
        <f>INDEX([1]Opioid_prescription_amounts!$C$2:$E$3144,MATCH(B2921,[1]Opioid_prescription_amounts!$C$2:$C$3144,0),3)</f>
        <v>419.6</v>
      </c>
      <c r="Q2921" t="s">
        <v>2930</v>
      </c>
    </row>
    <row r="2922" spans="2:17" x14ac:dyDescent="0.25">
      <c r="B2922" t="str">
        <f t="shared" si="49"/>
        <v>Chesapeake</v>
      </c>
      <c r="C2922" t="s">
        <v>2931</v>
      </c>
      <c r="D2922">
        <v>222209</v>
      </c>
      <c r="E2922">
        <v>222306</v>
      </c>
      <c r="F2922">
        <v>223550</v>
      </c>
      <c r="G2922">
        <v>225332</v>
      </c>
      <c r="H2922">
        <v>228075</v>
      </c>
      <c r="I2922">
        <v>230330</v>
      </c>
      <c r="J2922">
        <v>233380</v>
      </c>
      <c r="K2922">
        <v>235168</v>
      </c>
      <c r="L2922">
        <v>237591</v>
      </c>
      <c r="M2922">
        <v>240327</v>
      </c>
      <c r="N2922">
        <v>242634</v>
      </c>
      <c r="O2922">
        <f>INDEX([1]Opioid_prescription_amounts!$C$2:$E$3144,MATCH(B2922,[1]Opioid_prescription_amounts!$C$2:$C$3144,0),2)</f>
        <v>752.9</v>
      </c>
      <c r="P2922">
        <f>INDEX([1]Opioid_prescription_amounts!$C$2:$E$3144,MATCH(B2922,[1]Opioid_prescription_amounts!$C$2:$C$3144,0),3)</f>
        <v>588.20000000000005</v>
      </c>
      <c r="Q2922" t="s">
        <v>2931</v>
      </c>
    </row>
    <row r="2923" spans="2:17" x14ac:dyDescent="0.25">
      <c r="B2923" t="str">
        <f t="shared" si="49"/>
        <v>Colonial Heights</v>
      </c>
      <c r="C2923" t="s">
        <v>2932</v>
      </c>
      <c r="D2923">
        <v>17411</v>
      </c>
      <c r="E2923">
        <v>17410</v>
      </c>
      <c r="F2923">
        <v>17339</v>
      </c>
      <c r="G2923">
        <v>17280</v>
      </c>
      <c r="H2923">
        <v>17380</v>
      </c>
      <c r="I2923">
        <v>17483</v>
      </c>
      <c r="J2923">
        <v>17440</v>
      </c>
      <c r="K2923">
        <v>17482</v>
      </c>
      <c r="L2923">
        <v>17535</v>
      </c>
      <c r="M2923">
        <v>17676</v>
      </c>
      <c r="N2923">
        <v>17833</v>
      </c>
      <c r="O2923">
        <f>INDEX([1]Opioid_prescription_amounts!$C$2:$E$3144,MATCH(B2923,[1]Opioid_prescription_amounts!$C$2:$C$3144,0),2)</f>
        <v>2744.5</v>
      </c>
      <c r="P2923">
        <f>INDEX([1]Opioid_prescription_amounts!$C$2:$E$3144,MATCH(B2923,[1]Opioid_prescription_amounts!$C$2:$C$3144,0),3)</f>
        <v>2182.4</v>
      </c>
      <c r="Q2923" t="s">
        <v>2932</v>
      </c>
    </row>
    <row r="2924" spans="2:17" x14ac:dyDescent="0.25">
      <c r="B2924" t="str">
        <f t="shared" si="49"/>
        <v>Covington</v>
      </c>
      <c r="C2924" t="s">
        <v>2933</v>
      </c>
      <c r="D2924">
        <v>5961</v>
      </c>
      <c r="E2924">
        <v>5954</v>
      </c>
      <c r="F2924">
        <v>5943</v>
      </c>
      <c r="G2924">
        <v>5916</v>
      </c>
      <c r="H2924">
        <v>5845</v>
      </c>
      <c r="I2924">
        <v>5830</v>
      </c>
      <c r="J2924">
        <v>5775</v>
      </c>
      <c r="K2924">
        <v>5661</v>
      </c>
      <c r="L2924">
        <v>5539</v>
      </c>
      <c r="M2924">
        <v>5474</v>
      </c>
      <c r="N2924">
        <v>5460</v>
      </c>
      <c r="O2924">
        <f>INDEX([1]Opioid_prescription_amounts!$C$2:$E$3144,MATCH(B2924,[1]Opioid_prescription_amounts!$C$2:$C$3144,0),2)</f>
        <v>1438.2</v>
      </c>
      <c r="P2924">
        <f>INDEX([1]Opioid_prescription_amounts!$C$2:$E$3144,MATCH(B2924,[1]Opioid_prescription_amounts!$C$2:$C$3144,0),3)</f>
        <v>1808.7</v>
      </c>
      <c r="Q2924" t="s">
        <v>2933</v>
      </c>
    </row>
    <row r="2925" spans="2:17" x14ac:dyDescent="0.25">
      <c r="B2925" t="str">
        <f t="shared" si="49"/>
        <v>Danville</v>
      </c>
      <c r="C2925" t="s">
        <v>2934</v>
      </c>
      <c r="D2925">
        <v>43055</v>
      </c>
      <c r="E2925">
        <v>43077</v>
      </c>
      <c r="F2925">
        <v>42921</v>
      </c>
      <c r="G2925">
        <v>42642</v>
      </c>
      <c r="H2925">
        <v>42709</v>
      </c>
      <c r="I2925">
        <v>42630</v>
      </c>
      <c r="J2925">
        <v>42267</v>
      </c>
      <c r="K2925">
        <v>41937</v>
      </c>
      <c r="L2925">
        <v>41641</v>
      </c>
      <c r="M2925">
        <v>41022</v>
      </c>
      <c r="N2925">
        <v>40693</v>
      </c>
      <c r="O2925">
        <f>INDEX([1]Opioid_prescription_amounts!$C$2:$E$3144,MATCH(B2925,[1]Opioid_prescription_amounts!$C$2:$C$3144,0),2)</f>
        <v>1723.7</v>
      </c>
      <c r="P2925">
        <f>INDEX([1]Opioid_prescription_amounts!$C$2:$E$3144,MATCH(B2925,[1]Opioid_prescription_amounts!$C$2:$C$3144,0),3)</f>
        <v>1444.9</v>
      </c>
      <c r="Q2925" t="s">
        <v>2934</v>
      </c>
    </row>
    <row r="2926" spans="2:17" x14ac:dyDescent="0.25">
      <c r="B2926" t="str">
        <f t="shared" si="49"/>
        <v>Emporia</v>
      </c>
      <c r="C2926" t="s">
        <v>2935</v>
      </c>
      <c r="D2926">
        <v>5927</v>
      </c>
      <c r="E2926">
        <v>5925</v>
      </c>
      <c r="F2926">
        <v>5920</v>
      </c>
      <c r="G2926">
        <v>5840</v>
      </c>
      <c r="H2926">
        <v>5812</v>
      </c>
      <c r="I2926">
        <v>5693</v>
      </c>
      <c r="J2926">
        <v>5597</v>
      </c>
      <c r="K2926">
        <v>5525</v>
      </c>
      <c r="L2926">
        <v>5370</v>
      </c>
      <c r="M2926">
        <v>5292</v>
      </c>
      <c r="N2926">
        <v>5121</v>
      </c>
      <c r="O2926">
        <f>INDEX([1]Opioid_prescription_amounts!$C$2:$E$3144,MATCH(B2926,[1]Opioid_prescription_amounts!$C$2:$C$3144,0),2)</f>
        <v>2297.8000000000002</v>
      </c>
      <c r="P2926">
        <f>INDEX([1]Opioid_prescription_amounts!$C$2:$E$3144,MATCH(B2926,[1]Opioid_prescription_amounts!$C$2:$C$3144,0),3)</f>
        <v>2632.5</v>
      </c>
      <c r="Q2926" t="s">
        <v>2935</v>
      </c>
    </row>
    <row r="2927" spans="2:17" x14ac:dyDescent="0.25">
      <c r="B2927" t="str">
        <f t="shared" si="49"/>
        <v>Fairfax</v>
      </c>
      <c r="C2927" t="s">
        <v>2936</v>
      </c>
      <c r="D2927">
        <v>22565</v>
      </c>
      <c r="E2927">
        <v>22554</v>
      </c>
      <c r="F2927">
        <v>22615</v>
      </c>
      <c r="G2927">
        <v>22463</v>
      </c>
      <c r="H2927">
        <v>22898</v>
      </c>
      <c r="I2927">
        <v>23236</v>
      </c>
      <c r="J2927">
        <v>23315</v>
      </c>
      <c r="K2927">
        <v>23439</v>
      </c>
      <c r="L2927">
        <v>23835</v>
      </c>
      <c r="M2927">
        <v>24162</v>
      </c>
      <c r="N2927">
        <v>24574</v>
      </c>
      <c r="O2927">
        <f>INDEX([1]Opioid_prescription_amounts!$C$2:$E$3144,MATCH(B2927,[1]Opioid_prescription_amounts!$C$2:$C$3144,0),2)</f>
        <v>760.5</v>
      </c>
      <c r="P2927">
        <f>INDEX([1]Opioid_prescription_amounts!$C$2:$E$3144,MATCH(B2927,[1]Opioid_prescription_amounts!$C$2:$C$3144,0),3)</f>
        <v>544.70000000000005</v>
      </c>
      <c r="Q2927" t="s">
        <v>2936</v>
      </c>
    </row>
    <row r="2928" spans="2:17" x14ac:dyDescent="0.25">
      <c r="B2928" t="str">
        <f t="shared" si="49"/>
        <v>Falls Church</v>
      </c>
      <c r="C2928" t="s">
        <v>2937</v>
      </c>
      <c r="D2928">
        <v>12332</v>
      </c>
      <c r="E2928">
        <v>12279</v>
      </c>
      <c r="F2928">
        <v>12434</v>
      </c>
      <c r="G2928">
        <v>12695</v>
      </c>
      <c r="H2928">
        <v>13123</v>
      </c>
      <c r="I2928">
        <v>13398</v>
      </c>
      <c r="J2928">
        <v>13454</v>
      </c>
      <c r="K2928">
        <v>13837</v>
      </c>
      <c r="L2928">
        <v>13782</v>
      </c>
      <c r="M2928">
        <v>14489</v>
      </c>
      <c r="N2928">
        <v>14772</v>
      </c>
      <c r="O2928">
        <f>INDEX([1]Opioid_prescription_amounts!$C$2:$E$3144,MATCH(B2928,[1]Opioid_prescription_amounts!$C$2:$C$3144,0),2)</f>
        <v>1193</v>
      </c>
      <c r="P2928">
        <f>INDEX([1]Opioid_prescription_amounts!$C$2:$E$3144,MATCH(B2928,[1]Opioid_prescription_amounts!$C$2:$C$3144,0),3)</f>
        <v>514.4</v>
      </c>
      <c r="Q2928" t="s">
        <v>2937</v>
      </c>
    </row>
    <row r="2929" spans="2:17" x14ac:dyDescent="0.25">
      <c r="B2929" t="str">
        <f t="shared" si="49"/>
        <v>Franklin</v>
      </c>
      <c r="C2929" t="s">
        <v>2938</v>
      </c>
      <c r="D2929">
        <v>8582</v>
      </c>
      <c r="E2929">
        <v>8580</v>
      </c>
      <c r="F2929">
        <v>8581</v>
      </c>
      <c r="G2929">
        <v>8447</v>
      </c>
      <c r="H2929">
        <v>8485</v>
      </c>
      <c r="I2929">
        <v>8542</v>
      </c>
      <c r="J2929">
        <v>8399</v>
      </c>
      <c r="K2929">
        <v>8334</v>
      </c>
      <c r="L2929">
        <v>8183</v>
      </c>
      <c r="M2929">
        <v>8125</v>
      </c>
      <c r="N2929">
        <v>8013</v>
      </c>
      <c r="O2929">
        <f>INDEX([1]Opioid_prescription_amounts!$C$2:$E$3144,MATCH(B2929,[1]Opioid_prescription_amounts!$C$2:$C$3144,0),2)</f>
        <v>1536.5</v>
      </c>
      <c r="P2929">
        <f>INDEX([1]Opioid_prescription_amounts!$C$2:$E$3144,MATCH(B2929,[1]Opioid_prescription_amounts!$C$2:$C$3144,0),3)</f>
        <v>1934.2</v>
      </c>
      <c r="Q2929" t="s">
        <v>2938</v>
      </c>
    </row>
    <row r="2930" spans="2:17" x14ac:dyDescent="0.25">
      <c r="B2930" t="str">
        <f t="shared" si="49"/>
        <v>Fredericksburg</v>
      </c>
      <c r="C2930" t="s">
        <v>2939</v>
      </c>
      <c r="D2930">
        <v>24286</v>
      </c>
      <c r="E2930">
        <v>24178</v>
      </c>
      <c r="F2930">
        <v>24354</v>
      </c>
      <c r="G2930">
        <v>25750</v>
      </c>
      <c r="H2930">
        <v>27176</v>
      </c>
      <c r="I2930">
        <v>27819</v>
      </c>
      <c r="J2930">
        <v>28254</v>
      </c>
      <c r="K2930">
        <v>28054</v>
      </c>
      <c r="L2930">
        <v>28379</v>
      </c>
      <c r="M2930">
        <v>28516</v>
      </c>
      <c r="N2930">
        <v>29144</v>
      </c>
      <c r="O2930">
        <f>INDEX([1]Opioid_prescription_amounts!$C$2:$E$3144,MATCH(B2930,[1]Opioid_prescription_amounts!$C$2:$C$3144,0),2)</f>
        <v>2061.8000000000002</v>
      </c>
      <c r="P2930">
        <f>INDEX([1]Opioid_prescription_amounts!$C$2:$E$3144,MATCH(B2930,[1]Opioid_prescription_amounts!$C$2:$C$3144,0),3)</f>
        <v>2106.5</v>
      </c>
      <c r="Q2930" t="s">
        <v>2939</v>
      </c>
    </row>
    <row r="2931" spans="2:17" x14ac:dyDescent="0.25">
      <c r="B2931" t="str">
        <f t="shared" si="49"/>
        <v>Galax</v>
      </c>
      <c r="C2931" t="s">
        <v>2940</v>
      </c>
      <c r="D2931">
        <v>7042</v>
      </c>
      <c r="E2931">
        <v>6989</v>
      </c>
      <c r="F2931">
        <v>6991</v>
      </c>
      <c r="G2931">
        <v>6846</v>
      </c>
      <c r="H2931">
        <v>6855</v>
      </c>
      <c r="I2931">
        <v>6935</v>
      </c>
      <c r="J2931">
        <v>6904</v>
      </c>
      <c r="K2931">
        <v>6798</v>
      </c>
      <c r="L2931">
        <v>6576</v>
      </c>
      <c r="M2931">
        <v>6487</v>
      </c>
      <c r="N2931">
        <v>6423</v>
      </c>
      <c r="O2931">
        <f>INDEX([1]Opioid_prescription_amounts!$C$2:$E$3144,MATCH(B2931,[1]Opioid_prescription_amounts!$C$2:$C$3144,0),2)</f>
        <v>2557.6</v>
      </c>
      <c r="P2931">
        <f>INDEX([1]Opioid_prescription_amounts!$C$2:$E$3144,MATCH(B2931,[1]Opioid_prescription_amounts!$C$2:$C$3144,0),3)</f>
        <v>3119.4</v>
      </c>
      <c r="Q2931" t="s">
        <v>2940</v>
      </c>
    </row>
    <row r="2932" spans="2:17" x14ac:dyDescent="0.25">
      <c r="B2932" t="str">
        <f t="shared" si="49"/>
        <v>Hampton</v>
      </c>
      <c r="C2932" t="s">
        <v>2941</v>
      </c>
      <c r="D2932">
        <v>137436</v>
      </c>
      <c r="E2932">
        <v>137384</v>
      </c>
      <c r="F2932">
        <v>137336</v>
      </c>
      <c r="G2932">
        <v>136528</v>
      </c>
      <c r="H2932">
        <v>137083</v>
      </c>
      <c r="I2932">
        <v>137243</v>
      </c>
      <c r="J2932">
        <v>137597</v>
      </c>
      <c r="K2932">
        <v>136187</v>
      </c>
      <c r="L2932">
        <v>135238</v>
      </c>
      <c r="M2932">
        <v>134581</v>
      </c>
      <c r="N2932">
        <v>134313</v>
      </c>
      <c r="O2932">
        <f>INDEX([1]Opioid_prescription_amounts!$C$2:$E$3144,MATCH(B2932,[1]Opioid_prescription_amounts!$C$2:$C$3144,0),2)</f>
        <v>409.3</v>
      </c>
      <c r="P2932">
        <f>INDEX([1]Opioid_prescription_amounts!$C$2:$E$3144,MATCH(B2932,[1]Opioid_prescription_amounts!$C$2:$C$3144,0),3)</f>
        <v>815.2</v>
      </c>
      <c r="Q2932" t="s">
        <v>2941</v>
      </c>
    </row>
    <row r="2933" spans="2:17" x14ac:dyDescent="0.25">
      <c r="B2933" t="str">
        <f t="shared" si="49"/>
        <v>Harrisonburg</v>
      </c>
      <c r="C2933" t="s">
        <v>2942</v>
      </c>
      <c r="D2933">
        <v>48914</v>
      </c>
      <c r="E2933">
        <v>48900</v>
      </c>
      <c r="F2933">
        <v>48991</v>
      </c>
      <c r="G2933">
        <v>49932</v>
      </c>
      <c r="H2933">
        <v>51315</v>
      </c>
      <c r="I2933">
        <v>51550</v>
      </c>
      <c r="J2933">
        <v>52558</v>
      </c>
      <c r="K2933">
        <v>52755</v>
      </c>
      <c r="L2933">
        <v>53701</v>
      </c>
      <c r="M2933">
        <v>53907</v>
      </c>
      <c r="N2933">
        <v>54033</v>
      </c>
      <c r="O2933">
        <f>INDEX([1]Opioid_prescription_amounts!$C$2:$E$3144,MATCH(B2933,[1]Opioid_prescription_amounts!$C$2:$C$3144,0),2)</f>
        <v>1374.3</v>
      </c>
      <c r="P2933">
        <f>INDEX([1]Opioid_prescription_amounts!$C$2:$E$3144,MATCH(B2933,[1]Opioid_prescription_amounts!$C$2:$C$3144,0),3)</f>
        <v>1104</v>
      </c>
      <c r="Q2933" t="s">
        <v>2942</v>
      </c>
    </row>
    <row r="2934" spans="2:17" x14ac:dyDescent="0.25">
      <c r="B2934" t="str">
        <f t="shared" si="49"/>
        <v>Hopewell</v>
      </c>
      <c r="C2934" t="s">
        <v>2943</v>
      </c>
      <c r="D2934">
        <v>22591</v>
      </c>
      <c r="E2934">
        <v>22591</v>
      </c>
      <c r="F2934">
        <v>22642</v>
      </c>
      <c r="G2934">
        <v>22498</v>
      </c>
      <c r="H2934">
        <v>22308</v>
      </c>
      <c r="I2934">
        <v>22161</v>
      </c>
      <c r="J2934">
        <v>22109</v>
      </c>
      <c r="K2934">
        <v>22228</v>
      </c>
      <c r="L2934">
        <v>22553</v>
      </c>
      <c r="M2934">
        <v>22554</v>
      </c>
      <c r="N2934">
        <v>22596</v>
      </c>
      <c r="O2934">
        <f>INDEX([1]Opioid_prescription_amounts!$C$2:$E$3144,MATCH(B2934,[1]Opioid_prescription_amounts!$C$2:$C$3144,0),2)</f>
        <v>1477.2</v>
      </c>
      <c r="P2934">
        <f>INDEX([1]Opioid_prescription_amounts!$C$2:$E$3144,MATCH(B2934,[1]Opioid_prescription_amounts!$C$2:$C$3144,0),3)</f>
        <v>934.7</v>
      </c>
      <c r="Q2934" t="s">
        <v>2943</v>
      </c>
    </row>
    <row r="2935" spans="2:17" x14ac:dyDescent="0.25">
      <c r="B2935" t="str">
        <f t="shared" si="49"/>
        <v>Lexington</v>
      </c>
      <c r="C2935" t="s">
        <v>2944</v>
      </c>
      <c r="D2935">
        <v>7042</v>
      </c>
      <c r="E2935">
        <v>7034</v>
      </c>
      <c r="F2935">
        <v>7040</v>
      </c>
      <c r="G2935">
        <v>6963</v>
      </c>
      <c r="H2935">
        <v>7011</v>
      </c>
      <c r="I2935">
        <v>7143</v>
      </c>
      <c r="J2935">
        <v>7121</v>
      </c>
      <c r="K2935">
        <v>7123</v>
      </c>
      <c r="L2935">
        <v>7089</v>
      </c>
      <c r="M2935">
        <v>7082</v>
      </c>
      <c r="N2935">
        <v>7136</v>
      </c>
      <c r="O2935">
        <f>INDEX([1]Opioid_prescription_amounts!$C$2:$E$3144,MATCH(B2935,[1]Opioid_prescription_amounts!$C$2:$C$3144,0),2)</f>
        <v>694.7</v>
      </c>
      <c r="P2935">
        <f>INDEX([1]Opioid_prescription_amounts!$C$2:$E$3144,MATCH(B2935,[1]Opioid_prescription_amounts!$C$2:$C$3144,0),3)</f>
        <v>746.1</v>
      </c>
      <c r="Q2935" t="s">
        <v>2944</v>
      </c>
    </row>
    <row r="2936" spans="2:17" x14ac:dyDescent="0.25">
      <c r="B2936" t="str">
        <f t="shared" si="49"/>
        <v>Lynchburg</v>
      </c>
      <c r="C2936" t="s">
        <v>2945</v>
      </c>
      <c r="D2936">
        <v>75568</v>
      </c>
      <c r="E2936">
        <v>75533</v>
      </c>
      <c r="F2936">
        <v>75551</v>
      </c>
      <c r="G2936">
        <v>76582</v>
      </c>
      <c r="H2936">
        <v>77276</v>
      </c>
      <c r="I2936">
        <v>77950</v>
      </c>
      <c r="J2936">
        <v>78155</v>
      </c>
      <c r="K2936">
        <v>79271</v>
      </c>
      <c r="L2936">
        <v>80038</v>
      </c>
      <c r="M2936">
        <v>81065</v>
      </c>
      <c r="N2936">
        <v>82126</v>
      </c>
      <c r="O2936">
        <f>INDEX([1]Opioid_prescription_amounts!$C$2:$E$3144,MATCH(B2936,[1]Opioid_prescription_amounts!$C$2:$C$3144,0),2)</f>
        <v>1285.5999999999999</v>
      </c>
      <c r="P2936">
        <f>INDEX([1]Opioid_prescription_amounts!$C$2:$E$3144,MATCH(B2936,[1]Opioid_prescription_amounts!$C$2:$C$3144,0),3)</f>
        <v>1177.5</v>
      </c>
      <c r="Q2936" t="s">
        <v>2945</v>
      </c>
    </row>
    <row r="2937" spans="2:17" x14ac:dyDescent="0.25">
      <c r="B2937" t="str">
        <f t="shared" si="49"/>
        <v>Manassas</v>
      </c>
      <c r="C2937" t="s">
        <v>2946</v>
      </c>
      <c r="D2937">
        <v>37821</v>
      </c>
      <c r="E2937">
        <v>37819</v>
      </c>
      <c r="F2937">
        <v>38232</v>
      </c>
      <c r="G2937">
        <v>39120</v>
      </c>
      <c r="H2937">
        <v>40307</v>
      </c>
      <c r="I2937">
        <v>41110</v>
      </c>
      <c r="J2937">
        <v>41180</v>
      </c>
      <c r="K2937">
        <v>41530</v>
      </c>
      <c r="L2937">
        <v>41435</v>
      </c>
      <c r="M2937">
        <v>41501</v>
      </c>
      <c r="N2937">
        <v>41641</v>
      </c>
      <c r="O2937">
        <f>INDEX([1]Opioid_prescription_amounts!$C$2:$E$3144,MATCH(B2937,[1]Opioid_prescription_amounts!$C$2:$C$3144,0),2)</f>
        <v>1174.0999999999999</v>
      </c>
      <c r="P2937">
        <f>INDEX([1]Opioid_prescription_amounts!$C$2:$E$3144,MATCH(B2937,[1]Opioid_prescription_amounts!$C$2:$C$3144,0),3)</f>
        <v>1070.7</v>
      </c>
      <c r="Q2937" t="s">
        <v>2946</v>
      </c>
    </row>
    <row r="2938" spans="2:17" x14ac:dyDescent="0.25">
      <c r="B2938" t="str">
        <f t="shared" si="49"/>
        <v>Manassas Park</v>
      </c>
      <c r="C2938" t="s">
        <v>2947</v>
      </c>
      <c r="D2938">
        <v>14273</v>
      </c>
      <c r="E2938">
        <v>14241</v>
      </c>
      <c r="F2938">
        <v>14447</v>
      </c>
      <c r="G2938">
        <v>15067</v>
      </c>
      <c r="H2938">
        <v>15401</v>
      </c>
      <c r="I2938">
        <v>15901</v>
      </c>
      <c r="J2938">
        <v>15924</v>
      </c>
      <c r="K2938">
        <v>16054</v>
      </c>
      <c r="L2938">
        <v>16143</v>
      </c>
      <c r="M2938">
        <v>16686</v>
      </c>
      <c r="N2938">
        <v>17307</v>
      </c>
      <c r="O2938" t="str">
        <f>INDEX([1]Opioid_prescription_amounts!$C$2:$E$3144,MATCH(B2938,[1]Opioid_prescription_amounts!$C$2:$C$3144,0),2)</f>
        <v>N/A</v>
      </c>
      <c r="P2938" t="str">
        <f>INDEX([1]Opioid_prescription_amounts!$C$2:$E$3144,MATCH(B2938,[1]Opioid_prescription_amounts!$C$2:$C$3144,0),3)</f>
        <v>N/A</v>
      </c>
      <c r="Q2938" t="s">
        <v>2947</v>
      </c>
    </row>
    <row r="2939" spans="2:17" x14ac:dyDescent="0.25">
      <c r="B2939" t="str">
        <f t="shared" si="49"/>
        <v>Martinsville</v>
      </c>
      <c r="C2939" t="s">
        <v>2948</v>
      </c>
      <c r="D2939">
        <v>13821</v>
      </c>
      <c r="E2939">
        <v>13814</v>
      </c>
      <c r="F2939">
        <v>13760</v>
      </c>
      <c r="G2939">
        <v>13595</v>
      </c>
      <c r="H2939">
        <v>13490</v>
      </c>
      <c r="I2939">
        <v>13416</v>
      </c>
      <c r="J2939">
        <v>13317</v>
      </c>
      <c r="K2939">
        <v>13277</v>
      </c>
      <c r="L2939">
        <v>13038</v>
      </c>
      <c r="M2939">
        <v>12969</v>
      </c>
      <c r="N2939">
        <v>12902</v>
      </c>
      <c r="O2939">
        <f>INDEX([1]Opioid_prescription_amounts!$C$2:$E$3144,MATCH(B2939,[1]Opioid_prescription_amounts!$C$2:$C$3144,0),2)</f>
        <v>5201.1000000000004</v>
      </c>
      <c r="P2939">
        <f>INDEX([1]Opioid_prescription_amounts!$C$2:$E$3144,MATCH(B2939,[1]Opioid_prescription_amounts!$C$2:$C$3144,0),3)</f>
        <v>4086.9</v>
      </c>
      <c r="Q2939" t="s">
        <v>2948</v>
      </c>
    </row>
    <row r="2940" spans="2:17" x14ac:dyDescent="0.25">
      <c r="B2940" t="str">
        <f t="shared" si="49"/>
        <v>Newport News</v>
      </c>
      <c r="C2940" t="s">
        <v>2949</v>
      </c>
      <c r="D2940">
        <v>180719</v>
      </c>
      <c r="E2940">
        <v>180994</v>
      </c>
      <c r="F2940">
        <v>180925</v>
      </c>
      <c r="G2940">
        <v>180098</v>
      </c>
      <c r="H2940">
        <v>180094</v>
      </c>
      <c r="I2940">
        <v>181320</v>
      </c>
      <c r="J2940">
        <v>181576</v>
      </c>
      <c r="K2940">
        <v>180948</v>
      </c>
      <c r="L2940">
        <v>180179</v>
      </c>
      <c r="M2940">
        <v>179398</v>
      </c>
      <c r="N2940">
        <v>178626</v>
      </c>
      <c r="O2940">
        <f>INDEX([1]Opioid_prescription_amounts!$C$2:$E$3144,MATCH(B2940,[1]Opioid_prescription_amounts!$C$2:$C$3144,0),2)</f>
        <v>623</v>
      </c>
      <c r="P2940">
        <f>INDEX([1]Opioid_prescription_amounts!$C$2:$E$3144,MATCH(B2940,[1]Opioid_prescription_amounts!$C$2:$C$3144,0),3)</f>
        <v>506.2</v>
      </c>
      <c r="Q2940" t="s">
        <v>2949</v>
      </c>
    </row>
    <row r="2941" spans="2:17" x14ac:dyDescent="0.25">
      <c r="B2941" t="str">
        <f t="shared" si="49"/>
        <v>Norfolk</v>
      </c>
      <c r="C2941" t="s">
        <v>2950</v>
      </c>
      <c r="D2941">
        <v>242803</v>
      </c>
      <c r="E2941">
        <v>242827</v>
      </c>
      <c r="F2941">
        <v>242998</v>
      </c>
      <c r="G2941">
        <v>243632</v>
      </c>
      <c r="H2941">
        <v>246141</v>
      </c>
      <c r="I2941">
        <v>245449</v>
      </c>
      <c r="J2941">
        <v>246587</v>
      </c>
      <c r="K2941">
        <v>246534</v>
      </c>
      <c r="L2941">
        <v>245843</v>
      </c>
      <c r="M2941">
        <v>244922</v>
      </c>
      <c r="N2941">
        <v>244076</v>
      </c>
      <c r="O2941">
        <f>INDEX([1]Opioid_prescription_amounts!$C$2:$E$3144,MATCH(B2941,[1]Opioid_prescription_amounts!$C$2:$C$3144,0),2)</f>
        <v>522.79999999999995</v>
      </c>
      <c r="P2941">
        <f>INDEX([1]Opioid_prescription_amounts!$C$2:$E$3144,MATCH(B2941,[1]Opioid_prescription_amounts!$C$2:$C$3144,0),3)</f>
        <v>402</v>
      </c>
      <c r="Q2941" t="s">
        <v>2950</v>
      </c>
    </row>
    <row r="2942" spans="2:17" x14ac:dyDescent="0.25">
      <c r="B2942" t="str">
        <f t="shared" si="49"/>
        <v>Norton</v>
      </c>
      <c r="C2942" t="s">
        <v>2951</v>
      </c>
      <c r="D2942">
        <v>3958</v>
      </c>
      <c r="E2942">
        <v>3993</v>
      </c>
      <c r="F2942">
        <v>4013</v>
      </c>
      <c r="G2942">
        <v>4087</v>
      </c>
      <c r="H2942">
        <v>4124</v>
      </c>
      <c r="I2942">
        <v>4100</v>
      </c>
      <c r="J2942">
        <v>4136</v>
      </c>
      <c r="K2942">
        <v>4005</v>
      </c>
      <c r="L2942">
        <v>3947</v>
      </c>
      <c r="M2942">
        <v>3892</v>
      </c>
      <c r="N2942">
        <v>3968</v>
      </c>
      <c r="O2942">
        <f>INDEX([1]Opioid_prescription_amounts!$C$2:$E$3144,MATCH(B2942,[1]Opioid_prescription_amounts!$C$2:$C$3144,0),2)</f>
        <v>873.1</v>
      </c>
      <c r="P2942">
        <f>INDEX([1]Opioid_prescription_amounts!$C$2:$E$3144,MATCH(B2942,[1]Opioid_prescription_amounts!$C$2:$C$3144,0),3)</f>
        <v>1153.5999999999999</v>
      </c>
      <c r="Q2942" t="s">
        <v>2951</v>
      </c>
    </row>
    <row r="2943" spans="2:17" x14ac:dyDescent="0.25">
      <c r="B2943" t="str">
        <f t="shared" si="49"/>
        <v>Petersburg</v>
      </c>
      <c r="C2943" t="s">
        <v>2952</v>
      </c>
      <c r="D2943">
        <v>32420</v>
      </c>
      <c r="E2943">
        <v>32435</v>
      </c>
      <c r="F2943">
        <v>32496</v>
      </c>
      <c r="G2943">
        <v>32083</v>
      </c>
      <c r="H2943">
        <v>31990</v>
      </c>
      <c r="I2943">
        <v>32307</v>
      </c>
      <c r="J2943">
        <v>32236</v>
      </c>
      <c r="K2943">
        <v>32000</v>
      </c>
      <c r="L2943">
        <v>31698</v>
      </c>
      <c r="M2943">
        <v>31635</v>
      </c>
      <c r="N2943">
        <v>31567</v>
      </c>
      <c r="O2943">
        <f>INDEX([1]Opioid_prescription_amounts!$C$2:$E$3144,MATCH(B2943,[1]Opioid_prescription_amounts!$C$2:$C$3144,0),2)</f>
        <v>1017.7</v>
      </c>
      <c r="P2943">
        <f>INDEX([1]Opioid_prescription_amounts!$C$2:$E$3144,MATCH(B2943,[1]Opioid_prescription_amounts!$C$2:$C$3144,0),3)</f>
        <v>682.9</v>
      </c>
      <c r="Q2943" t="s">
        <v>2952</v>
      </c>
    </row>
    <row r="2944" spans="2:17" x14ac:dyDescent="0.25">
      <c r="B2944" t="str">
        <f t="shared" si="49"/>
        <v>Poquoson</v>
      </c>
      <c r="C2944" t="s">
        <v>2953</v>
      </c>
      <c r="D2944">
        <v>12150</v>
      </c>
      <c r="E2944">
        <v>12157</v>
      </c>
      <c r="F2944">
        <v>12145</v>
      </c>
      <c r="G2944">
        <v>12038</v>
      </c>
      <c r="H2944">
        <v>12110</v>
      </c>
      <c r="I2944">
        <v>12090</v>
      </c>
      <c r="J2944">
        <v>12003</v>
      </c>
      <c r="K2944">
        <v>12014</v>
      </c>
      <c r="L2944">
        <v>11943</v>
      </c>
      <c r="M2944">
        <v>12043</v>
      </c>
      <c r="N2944">
        <v>12190</v>
      </c>
      <c r="O2944">
        <f>INDEX([1]Opioid_prescription_amounts!$C$2:$E$3144,MATCH(B2944,[1]Opioid_prescription_amounts!$C$2:$C$3144,0),2)</f>
        <v>973.9</v>
      </c>
      <c r="P2944">
        <f>INDEX([1]Opioid_prescription_amounts!$C$2:$E$3144,MATCH(B2944,[1]Opioid_prescription_amounts!$C$2:$C$3144,0),3)</f>
        <v>787.6</v>
      </c>
      <c r="Q2944" t="s">
        <v>2953</v>
      </c>
    </row>
    <row r="2945" spans="2:17" x14ac:dyDescent="0.25">
      <c r="B2945" t="str">
        <f t="shared" si="49"/>
        <v>Portsmouth</v>
      </c>
      <c r="C2945" t="s">
        <v>2954</v>
      </c>
      <c r="D2945">
        <v>95535</v>
      </c>
      <c r="E2945">
        <v>95527</v>
      </c>
      <c r="F2945">
        <v>95445</v>
      </c>
      <c r="G2945">
        <v>95726</v>
      </c>
      <c r="H2945">
        <v>96467</v>
      </c>
      <c r="I2945">
        <v>96071</v>
      </c>
      <c r="J2945">
        <v>95826</v>
      </c>
      <c r="K2945">
        <v>96308</v>
      </c>
      <c r="L2945">
        <v>95094</v>
      </c>
      <c r="M2945">
        <v>94693</v>
      </c>
      <c r="N2945">
        <v>94632</v>
      </c>
      <c r="O2945">
        <f>INDEX([1]Opioid_prescription_amounts!$C$2:$E$3144,MATCH(B2945,[1]Opioid_prescription_amounts!$C$2:$C$3144,0),2)</f>
        <v>874.1</v>
      </c>
      <c r="P2945">
        <f>INDEX([1]Opioid_prescription_amounts!$C$2:$E$3144,MATCH(B2945,[1]Opioid_prescription_amounts!$C$2:$C$3144,0),3)</f>
        <v>863.9</v>
      </c>
      <c r="Q2945" t="s">
        <v>2954</v>
      </c>
    </row>
    <row r="2946" spans="2:17" x14ac:dyDescent="0.25">
      <c r="B2946" t="str">
        <f t="shared" si="49"/>
        <v>Radford</v>
      </c>
      <c r="C2946" t="s">
        <v>2955</v>
      </c>
      <c r="D2946">
        <v>16408</v>
      </c>
      <c r="E2946">
        <v>16395</v>
      </c>
      <c r="F2946">
        <v>16430</v>
      </c>
      <c r="G2946">
        <v>16809</v>
      </c>
      <c r="H2946">
        <v>16709</v>
      </c>
      <c r="I2946">
        <v>17116</v>
      </c>
      <c r="J2946">
        <v>17390</v>
      </c>
      <c r="K2946">
        <v>17341</v>
      </c>
      <c r="L2946">
        <v>17420</v>
      </c>
      <c r="M2946">
        <v>17659</v>
      </c>
      <c r="N2946">
        <v>18339</v>
      </c>
      <c r="O2946">
        <f>INDEX([1]Opioid_prescription_amounts!$C$2:$E$3144,MATCH(B2946,[1]Opioid_prescription_amounts!$C$2:$C$3144,0),2)</f>
        <v>1006.6</v>
      </c>
      <c r="P2946">
        <f>INDEX([1]Opioid_prescription_amounts!$C$2:$E$3144,MATCH(B2946,[1]Opioid_prescription_amounts!$C$2:$C$3144,0),3)</f>
        <v>818.3</v>
      </c>
      <c r="Q2946" t="s">
        <v>2955</v>
      </c>
    </row>
    <row r="2947" spans="2:17" x14ac:dyDescent="0.25">
      <c r="B2947" t="str">
        <f t="shared" si="49"/>
        <v>Richmond</v>
      </c>
      <c r="C2947" t="s">
        <v>2956</v>
      </c>
      <c r="D2947">
        <v>204214</v>
      </c>
      <c r="E2947">
        <v>204327</v>
      </c>
      <c r="F2947">
        <v>204256</v>
      </c>
      <c r="G2947">
        <v>206325</v>
      </c>
      <c r="H2947">
        <v>210741</v>
      </c>
      <c r="I2947">
        <v>213815</v>
      </c>
      <c r="J2947">
        <v>217003</v>
      </c>
      <c r="K2947">
        <v>220847</v>
      </c>
      <c r="L2947">
        <v>225332</v>
      </c>
      <c r="M2947">
        <v>226968</v>
      </c>
      <c r="N2947">
        <v>228783</v>
      </c>
      <c r="O2947">
        <f>INDEX([1]Opioid_prescription_amounts!$C$2:$E$3144,MATCH(B2947,[1]Opioid_prescription_amounts!$C$2:$C$3144,0),2)</f>
        <v>893.5</v>
      </c>
      <c r="P2947">
        <f>INDEX([1]Opioid_prescription_amounts!$C$2:$E$3144,MATCH(B2947,[1]Opioid_prescription_amounts!$C$2:$C$3144,0),3)</f>
        <v>743.2</v>
      </c>
      <c r="Q2947" t="s">
        <v>2956</v>
      </c>
    </row>
    <row r="2948" spans="2:17" x14ac:dyDescent="0.25">
      <c r="B2948" t="str">
        <f t="shared" si="49"/>
        <v>Roanoke</v>
      </c>
      <c r="C2948" t="s">
        <v>2957</v>
      </c>
      <c r="D2948">
        <v>97032</v>
      </c>
      <c r="E2948">
        <v>96912</v>
      </c>
      <c r="F2948">
        <v>96722</v>
      </c>
      <c r="G2948">
        <v>96776</v>
      </c>
      <c r="H2948">
        <v>98092</v>
      </c>
      <c r="I2948">
        <v>98860</v>
      </c>
      <c r="J2948">
        <v>99443</v>
      </c>
      <c r="K2948">
        <v>99733</v>
      </c>
      <c r="L2948">
        <v>99572</v>
      </c>
      <c r="M2948">
        <v>99436</v>
      </c>
      <c r="N2948">
        <v>99920</v>
      </c>
      <c r="O2948">
        <f>INDEX([1]Opioid_prescription_amounts!$C$2:$E$3144,MATCH(B2948,[1]Opioid_prescription_amounts!$C$2:$C$3144,0),2)</f>
        <v>931.7</v>
      </c>
      <c r="P2948">
        <f>INDEX([1]Opioid_prescription_amounts!$C$2:$E$3144,MATCH(B2948,[1]Opioid_prescription_amounts!$C$2:$C$3144,0),3)</f>
        <v>929.9</v>
      </c>
      <c r="Q2948" t="s">
        <v>2957</v>
      </c>
    </row>
    <row r="2949" spans="2:17" x14ac:dyDescent="0.25">
      <c r="B2949" t="str">
        <f t="shared" si="49"/>
        <v>Salem</v>
      </c>
      <c r="C2949" t="s">
        <v>2958</v>
      </c>
      <c r="D2949">
        <v>24802</v>
      </c>
      <c r="E2949">
        <v>24835</v>
      </c>
      <c r="F2949">
        <v>24894</v>
      </c>
      <c r="G2949">
        <v>25021</v>
      </c>
      <c r="H2949">
        <v>25175</v>
      </c>
      <c r="I2949">
        <v>25314</v>
      </c>
      <c r="J2949">
        <v>25427</v>
      </c>
      <c r="K2949">
        <v>25426</v>
      </c>
      <c r="L2949">
        <v>25438</v>
      </c>
      <c r="M2949">
        <v>25662</v>
      </c>
      <c r="N2949">
        <v>25643</v>
      </c>
      <c r="O2949">
        <f>INDEX([1]Opioid_prescription_amounts!$C$2:$E$3144,MATCH(B2949,[1]Opioid_prescription_amounts!$C$2:$C$3144,0),2)</f>
        <v>921.2</v>
      </c>
      <c r="P2949">
        <f>INDEX([1]Opioid_prescription_amounts!$C$2:$E$3144,MATCH(B2949,[1]Opioid_prescription_amounts!$C$2:$C$3144,0),3)</f>
        <v>951.1</v>
      </c>
      <c r="Q2949" t="s">
        <v>2958</v>
      </c>
    </row>
    <row r="2950" spans="2:17" x14ac:dyDescent="0.25">
      <c r="B2950" t="str">
        <f t="shared" si="49"/>
        <v>Staunton</v>
      </c>
      <c r="C2950" t="s">
        <v>2959</v>
      </c>
      <c r="D2950">
        <v>23746</v>
      </c>
      <c r="E2950">
        <v>23745</v>
      </c>
      <c r="F2950">
        <v>23736</v>
      </c>
      <c r="G2950">
        <v>24020</v>
      </c>
      <c r="H2950">
        <v>23807</v>
      </c>
      <c r="I2950">
        <v>24101</v>
      </c>
      <c r="J2950">
        <v>24287</v>
      </c>
      <c r="K2950">
        <v>24219</v>
      </c>
      <c r="L2950">
        <v>24266</v>
      </c>
      <c r="M2950">
        <v>24566</v>
      </c>
      <c r="N2950">
        <v>24922</v>
      </c>
      <c r="O2950">
        <f>INDEX([1]Opioid_prescription_amounts!$C$2:$E$3144,MATCH(B2950,[1]Opioid_prescription_amounts!$C$2:$C$3144,0),2)</f>
        <v>1967.1</v>
      </c>
      <c r="P2950">
        <f>INDEX([1]Opioid_prescription_amounts!$C$2:$E$3144,MATCH(B2950,[1]Opioid_prescription_amounts!$C$2:$C$3144,0),3)</f>
        <v>1592.8</v>
      </c>
      <c r="Q2950" t="s">
        <v>2959</v>
      </c>
    </row>
    <row r="2951" spans="2:17" x14ac:dyDescent="0.25">
      <c r="B2951" t="str">
        <f t="shared" si="49"/>
        <v>Suffolk</v>
      </c>
      <c r="C2951" t="s">
        <v>2960</v>
      </c>
      <c r="D2951">
        <v>84585</v>
      </c>
      <c r="E2951">
        <v>84572</v>
      </c>
      <c r="F2951">
        <v>84823</v>
      </c>
      <c r="G2951">
        <v>84751</v>
      </c>
      <c r="H2951">
        <v>85258</v>
      </c>
      <c r="I2951">
        <v>85765</v>
      </c>
      <c r="J2951">
        <v>86892</v>
      </c>
      <c r="K2951">
        <v>88127</v>
      </c>
      <c r="L2951">
        <v>89322</v>
      </c>
      <c r="M2951">
        <v>90275</v>
      </c>
      <c r="N2951">
        <v>91185</v>
      </c>
      <c r="O2951">
        <f>INDEX([1]Opioid_prescription_amounts!$C$2:$E$3144,MATCH(B2951,[1]Opioid_prescription_amounts!$C$2:$C$3144,0),2)</f>
        <v>394.1</v>
      </c>
      <c r="P2951">
        <f>INDEX([1]Opioid_prescription_amounts!$C$2:$E$3144,MATCH(B2951,[1]Opioid_prescription_amounts!$C$2:$C$3144,0),3)</f>
        <v>266.10000000000002</v>
      </c>
      <c r="Q2951" t="s">
        <v>2960</v>
      </c>
    </row>
    <row r="2952" spans="2:17" x14ac:dyDescent="0.25">
      <c r="B2952" t="str">
        <f t="shared" si="49"/>
        <v>Virginia Beach</v>
      </c>
      <c r="C2952" t="s">
        <v>2961</v>
      </c>
      <c r="D2952">
        <v>437994</v>
      </c>
      <c r="E2952">
        <v>437903</v>
      </c>
      <c r="F2952">
        <v>438855</v>
      </c>
      <c r="G2952">
        <v>442536</v>
      </c>
      <c r="H2952">
        <v>445038</v>
      </c>
      <c r="I2952">
        <v>447732</v>
      </c>
      <c r="J2952">
        <v>448913</v>
      </c>
      <c r="K2952">
        <v>450474</v>
      </c>
      <c r="L2952">
        <v>451136</v>
      </c>
      <c r="M2952">
        <v>449962</v>
      </c>
      <c r="N2952">
        <v>450189</v>
      </c>
      <c r="O2952">
        <f>INDEX([1]Opioid_prescription_amounts!$C$2:$E$3144,MATCH(B2952,[1]Opioid_prescription_amounts!$C$2:$C$3144,0),2)</f>
        <v>523.6</v>
      </c>
      <c r="P2952">
        <f>INDEX([1]Opioid_prescription_amounts!$C$2:$E$3144,MATCH(B2952,[1]Opioid_prescription_amounts!$C$2:$C$3144,0),3)</f>
        <v>550.6</v>
      </c>
      <c r="Q2952" t="s">
        <v>2961</v>
      </c>
    </row>
    <row r="2953" spans="2:17" x14ac:dyDescent="0.25">
      <c r="B2953" t="str">
        <f t="shared" si="49"/>
        <v>Waynesboro</v>
      </c>
      <c r="C2953" t="s">
        <v>2962</v>
      </c>
      <c r="D2953">
        <v>21006</v>
      </c>
      <c r="E2953">
        <v>20998</v>
      </c>
      <c r="F2953">
        <v>20994</v>
      </c>
      <c r="G2953">
        <v>21102</v>
      </c>
      <c r="H2953">
        <v>21069</v>
      </c>
      <c r="I2953">
        <v>21173</v>
      </c>
      <c r="J2953">
        <v>21312</v>
      </c>
      <c r="K2953">
        <v>21558</v>
      </c>
      <c r="L2953">
        <v>21798</v>
      </c>
      <c r="M2953">
        <v>22336</v>
      </c>
      <c r="N2953">
        <v>22628</v>
      </c>
      <c r="O2953">
        <f>INDEX([1]Opioid_prescription_amounts!$C$2:$E$3144,MATCH(B2953,[1]Opioid_prescription_amounts!$C$2:$C$3144,0),2)</f>
        <v>2232.6999999999998</v>
      </c>
      <c r="P2953">
        <f>INDEX([1]Opioid_prescription_amounts!$C$2:$E$3144,MATCH(B2953,[1]Opioid_prescription_amounts!$C$2:$C$3144,0),3)</f>
        <v>1955.1</v>
      </c>
      <c r="Q2953" t="s">
        <v>2962</v>
      </c>
    </row>
    <row r="2954" spans="2:17" x14ac:dyDescent="0.25">
      <c r="B2954" t="str">
        <f t="shared" si="49"/>
        <v>Williamsburg</v>
      </c>
      <c r="C2954" t="s">
        <v>2963</v>
      </c>
      <c r="D2954">
        <v>14068</v>
      </c>
      <c r="E2954">
        <v>13689</v>
      </c>
      <c r="F2954">
        <v>13716</v>
      </c>
      <c r="G2954">
        <v>14096</v>
      </c>
      <c r="H2954">
        <v>14513</v>
      </c>
      <c r="I2954">
        <v>14604</v>
      </c>
      <c r="J2954">
        <v>14566</v>
      </c>
      <c r="K2954">
        <v>14767</v>
      </c>
      <c r="L2954">
        <v>14824</v>
      </c>
      <c r="M2954">
        <v>14889</v>
      </c>
      <c r="N2954">
        <v>14896</v>
      </c>
      <c r="O2954">
        <f>INDEX([1]Opioid_prescription_amounts!$C$2:$E$3144,MATCH(B2954,[1]Opioid_prescription_amounts!$C$2:$C$3144,0),2)</f>
        <v>740.8</v>
      </c>
      <c r="P2954">
        <f>INDEX([1]Opioid_prescription_amounts!$C$2:$E$3144,MATCH(B2954,[1]Opioid_prescription_amounts!$C$2:$C$3144,0),3)</f>
        <v>631.9</v>
      </c>
      <c r="Q2954" t="s">
        <v>2963</v>
      </c>
    </row>
    <row r="2955" spans="2:17" x14ac:dyDescent="0.25">
      <c r="B2955" t="str">
        <f t="shared" si="49"/>
        <v>Winchester</v>
      </c>
      <c r="C2955" t="s">
        <v>2964</v>
      </c>
      <c r="D2955">
        <v>26203</v>
      </c>
      <c r="E2955">
        <v>26223</v>
      </c>
      <c r="F2955">
        <v>26150</v>
      </c>
      <c r="G2955">
        <v>26662</v>
      </c>
      <c r="H2955">
        <v>27012</v>
      </c>
      <c r="I2955">
        <v>27333</v>
      </c>
      <c r="J2955">
        <v>27394</v>
      </c>
      <c r="K2955">
        <v>27470</v>
      </c>
      <c r="L2955">
        <v>27762</v>
      </c>
      <c r="M2955">
        <v>28210</v>
      </c>
      <c r="N2955">
        <v>28108</v>
      </c>
      <c r="O2955">
        <f>INDEX([1]Opioid_prescription_amounts!$C$2:$E$3144,MATCH(B2955,[1]Opioid_prescription_amounts!$C$2:$C$3144,0),2)</f>
        <v>2917.1</v>
      </c>
      <c r="P2955">
        <f>INDEX([1]Opioid_prescription_amounts!$C$2:$E$3144,MATCH(B2955,[1]Opioid_prescription_amounts!$C$2:$C$3144,0),3)</f>
        <v>1805.1</v>
      </c>
      <c r="Q2955" t="s">
        <v>2964</v>
      </c>
    </row>
    <row r="2956" spans="2:17" x14ac:dyDescent="0.25">
      <c r="B2956" t="str">
        <f t="shared" ref="B2956:B3011" si="50">LEFT(C2956,(FIND("County",C2956)-2))</f>
        <v>Adams</v>
      </c>
      <c r="C2956" t="s">
        <v>2965</v>
      </c>
      <c r="D2956">
        <v>18728</v>
      </c>
      <c r="E2956">
        <v>18728</v>
      </c>
      <c r="F2956">
        <v>18789</v>
      </c>
      <c r="G2956">
        <v>18879</v>
      </c>
      <c r="H2956">
        <v>18952</v>
      </c>
      <c r="I2956">
        <v>19115</v>
      </c>
      <c r="J2956">
        <v>19200</v>
      </c>
      <c r="K2956">
        <v>19244</v>
      </c>
      <c r="L2956">
        <v>19378</v>
      </c>
      <c r="M2956">
        <v>19681</v>
      </c>
      <c r="N2956">
        <v>19759</v>
      </c>
      <c r="O2956">
        <f>INDEX([1]Opioid_prescription_amounts!$C$2:$E$3144,MATCH(B2956,[1]Opioid_prescription_amounts!$C$2:$C$3144,0),2)</f>
        <v>613.4</v>
      </c>
      <c r="P2956">
        <f>INDEX([1]Opioid_prescription_amounts!$C$2:$E$3144,MATCH(B2956,[1]Opioid_prescription_amounts!$C$2:$C$3144,0),3)</f>
        <v>528.1</v>
      </c>
      <c r="Q2956" t="s">
        <v>2965</v>
      </c>
    </row>
    <row r="2957" spans="2:17" x14ac:dyDescent="0.25">
      <c r="B2957" t="str">
        <f t="shared" si="50"/>
        <v>Asotin</v>
      </c>
      <c r="C2957" t="s">
        <v>2966</v>
      </c>
      <c r="D2957">
        <v>21623</v>
      </c>
      <c r="E2957">
        <v>21623</v>
      </c>
      <c r="F2957">
        <v>21725</v>
      </c>
      <c r="G2957">
        <v>21969</v>
      </c>
      <c r="H2957">
        <v>21908</v>
      </c>
      <c r="I2957">
        <v>22128</v>
      </c>
      <c r="J2957">
        <v>22189</v>
      </c>
      <c r="K2957">
        <v>22106</v>
      </c>
      <c r="L2957">
        <v>22275</v>
      </c>
      <c r="M2957">
        <v>22507</v>
      </c>
      <c r="N2957">
        <v>22610</v>
      </c>
      <c r="O2957">
        <f>INDEX([1]Opioid_prescription_amounts!$C$2:$E$3144,MATCH(B2957,[1]Opioid_prescription_amounts!$C$2:$C$3144,0),2)</f>
        <v>1573.8</v>
      </c>
      <c r="P2957">
        <f>INDEX([1]Opioid_prescription_amounts!$C$2:$E$3144,MATCH(B2957,[1]Opioid_prescription_amounts!$C$2:$C$3144,0),3)</f>
        <v>1605.2</v>
      </c>
      <c r="Q2957" t="s">
        <v>2966</v>
      </c>
    </row>
    <row r="2958" spans="2:17" x14ac:dyDescent="0.25">
      <c r="B2958" t="str">
        <f t="shared" si="50"/>
        <v>Benton</v>
      </c>
      <c r="C2958" t="s">
        <v>2967</v>
      </c>
      <c r="D2958">
        <v>175177</v>
      </c>
      <c r="E2958">
        <v>175169</v>
      </c>
      <c r="F2958">
        <v>176465</v>
      </c>
      <c r="G2958">
        <v>180429</v>
      </c>
      <c r="H2958">
        <v>182391</v>
      </c>
      <c r="I2958">
        <v>184355</v>
      </c>
      <c r="J2958">
        <v>186542</v>
      </c>
      <c r="K2958">
        <v>190316</v>
      </c>
      <c r="L2958">
        <v>193652</v>
      </c>
      <c r="M2958">
        <v>198453</v>
      </c>
      <c r="N2958">
        <v>201877</v>
      </c>
      <c r="O2958">
        <f>INDEX([1]Opioid_prescription_amounts!$C$2:$E$3144,MATCH(B2958,[1]Opioid_prescription_amounts!$C$2:$C$3144,0),2)</f>
        <v>948.9</v>
      </c>
      <c r="P2958">
        <f>INDEX([1]Opioid_prescription_amounts!$C$2:$E$3144,MATCH(B2958,[1]Opioid_prescription_amounts!$C$2:$C$3144,0),3)</f>
        <v>879.3</v>
      </c>
      <c r="Q2958" t="s">
        <v>2967</v>
      </c>
    </row>
    <row r="2959" spans="2:17" x14ac:dyDescent="0.25">
      <c r="B2959" t="str">
        <f t="shared" si="50"/>
        <v>Chelan</v>
      </c>
      <c r="C2959" t="s">
        <v>2968</v>
      </c>
      <c r="D2959">
        <v>72453</v>
      </c>
      <c r="E2959">
        <v>72460</v>
      </c>
      <c r="F2959">
        <v>72756</v>
      </c>
      <c r="G2959">
        <v>73221</v>
      </c>
      <c r="H2959">
        <v>73497</v>
      </c>
      <c r="I2959">
        <v>73762</v>
      </c>
      <c r="J2959">
        <v>74170</v>
      </c>
      <c r="K2959">
        <v>75123</v>
      </c>
      <c r="L2959">
        <v>75977</v>
      </c>
      <c r="M2959">
        <v>76479</v>
      </c>
      <c r="N2959">
        <v>77036</v>
      </c>
      <c r="O2959">
        <f>INDEX([1]Opioid_prescription_amounts!$C$2:$E$3144,MATCH(B2959,[1]Opioid_prescription_amounts!$C$2:$C$3144,0),2)</f>
        <v>906</v>
      </c>
      <c r="P2959">
        <f>INDEX([1]Opioid_prescription_amounts!$C$2:$E$3144,MATCH(B2959,[1]Opioid_prescription_amounts!$C$2:$C$3144,0),3)</f>
        <v>682.2</v>
      </c>
      <c r="Q2959" t="s">
        <v>2968</v>
      </c>
    </row>
    <row r="2960" spans="2:17" x14ac:dyDescent="0.25">
      <c r="B2960" t="str">
        <f t="shared" si="50"/>
        <v>Clallam</v>
      </c>
      <c r="C2960" t="s">
        <v>2969</v>
      </c>
      <c r="D2960">
        <v>71404</v>
      </c>
      <c r="E2960">
        <v>71404</v>
      </c>
      <c r="F2960">
        <v>71509</v>
      </c>
      <c r="G2960">
        <v>71760</v>
      </c>
      <c r="H2960">
        <v>71771</v>
      </c>
      <c r="I2960">
        <v>72056</v>
      </c>
      <c r="J2960">
        <v>72477</v>
      </c>
      <c r="K2960">
        <v>73222</v>
      </c>
      <c r="L2960">
        <v>74285</v>
      </c>
      <c r="M2960">
        <v>75712</v>
      </c>
      <c r="N2960">
        <v>76737</v>
      </c>
      <c r="O2960">
        <f>INDEX([1]Opioid_prescription_amounts!$C$2:$E$3144,MATCH(B2960,[1]Opioid_prescription_amounts!$C$2:$C$3144,0),2)</f>
        <v>2308.3000000000002</v>
      </c>
      <c r="P2960">
        <f>INDEX([1]Opioid_prescription_amounts!$C$2:$E$3144,MATCH(B2960,[1]Opioid_prescription_amounts!$C$2:$C$3144,0),3)</f>
        <v>1429.7</v>
      </c>
      <c r="Q2960" t="s">
        <v>2969</v>
      </c>
    </row>
    <row r="2961" spans="2:17" x14ac:dyDescent="0.25">
      <c r="B2961" t="str">
        <f t="shared" si="50"/>
        <v>Clark</v>
      </c>
      <c r="C2961" t="s">
        <v>2970</v>
      </c>
      <c r="D2961">
        <v>425363</v>
      </c>
      <c r="E2961">
        <v>425360</v>
      </c>
      <c r="F2961">
        <v>426709</v>
      </c>
      <c r="G2961">
        <v>432259</v>
      </c>
      <c r="H2961">
        <v>436372</v>
      </c>
      <c r="I2961">
        <v>441385</v>
      </c>
      <c r="J2961">
        <v>448277</v>
      </c>
      <c r="K2961">
        <v>456986</v>
      </c>
      <c r="L2961">
        <v>465310</v>
      </c>
      <c r="M2961">
        <v>474492</v>
      </c>
      <c r="N2961">
        <v>481857</v>
      </c>
      <c r="O2961">
        <f>INDEX([1]Opioid_prescription_amounts!$C$2:$E$3144,MATCH(B2961,[1]Opioid_prescription_amounts!$C$2:$C$3144,0),2)</f>
        <v>597.4</v>
      </c>
      <c r="P2961">
        <f>INDEX([1]Opioid_prescription_amounts!$C$2:$E$3144,MATCH(B2961,[1]Opioid_prescription_amounts!$C$2:$C$3144,0),3)</f>
        <v>626.70000000000005</v>
      </c>
      <c r="Q2961" t="s">
        <v>2970</v>
      </c>
    </row>
    <row r="2962" spans="2:17" x14ac:dyDescent="0.25">
      <c r="B2962" t="str">
        <f t="shared" si="50"/>
        <v>Columbia</v>
      </c>
      <c r="C2962" t="s">
        <v>2971</v>
      </c>
      <c r="D2962">
        <v>4078</v>
      </c>
      <c r="E2962">
        <v>4078</v>
      </c>
      <c r="F2962">
        <v>4094</v>
      </c>
      <c r="G2962">
        <v>4004</v>
      </c>
      <c r="H2962">
        <v>3977</v>
      </c>
      <c r="I2962">
        <v>4002</v>
      </c>
      <c r="J2962">
        <v>3984</v>
      </c>
      <c r="K2962">
        <v>3961</v>
      </c>
      <c r="L2962">
        <v>3978</v>
      </c>
      <c r="M2962">
        <v>4023</v>
      </c>
      <c r="N2962">
        <v>4059</v>
      </c>
      <c r="O2962">
        <f>INDEX([1]Opioid_prescription_amounts!$C$2:$E$3144,MATCH(B2962,[1]Opioid_prescription_amounts!$C$2:$C$3144,0),2)</f>
        <v>858</v>
      </c>
      <c r="P2962">
        <f>INDEX([1]Opioid_prescription_amounts!$C$2:$E$3144,MATCH(B2962,[1]Opioid_prescription_amounts!$C$2:$C$3144,0),3)</f>
        <v>785.6</v>
      </c>
      <c r="Q2962" t="s">
        <v>2971</v>
      </c>
    </row>
    <row r="2963" spans="2:17" x14ac:dyDescent="0.25">
      <c r="B2963" t="str">
        <f t="shared" si="50"/>
        <v>Cowlitz</v>
      </c>
      <c r="C2963" t="s">
        <v>2972</v>
      </c>
      <c r="D2963">
        <v>102410</v>
      </c>
      <c r="E2963">
        <v>102408</v>
      </c>
      <c r="F2963">
        <v>102357</v>
      </c>
      <c r="G2963">
        <v>102299</v>
      </c>
      <c r="H2963">
        <v>101657</v>
      </c>
      <c r="I2963">
        <v>101483</v>
      </c>
      <c r="J2963">
        <v>101799</v>
      </c>
      <c r="K2963">
        <v>103050</v>
      </c>
      <c r="L2963">
        <v>104826</v>
      </c>
      <c r="M2963">
        <v>106900</v>
      </c>
      <c r="N2963">
        <v>108987</v>
      </c>
      <c r="O2963">
        <f>INDEX([1]Opioid_prescription_amounts!$C$2:$E$3144,MATCH(B2963,[1]Opioid_prescription_amounts!$C$2:$C$3144,0),2)</f>
        <v>1103.8</v>
      </c>
      <c r="P2963">
        <f>INDEX([1]Opioid_prescription_amounts!$C$2:$E$3144,MATCH(B2963,[1]Opioid_prescription_amounts!$C$2:$C$3144,0),3)</f>
        <v>1070.9000000000001</v>
      </c>
      <c r="Q2963" t="s">
        <v>2972</v>
      </c>
    </row>
    <row r="2964" spans="2:17" x14ac:dyDescent="0.25">
      <c r="B2964" t="str">
        <f t="shared" si="50"/>
        <v>Douglas</v>
      </c>
      <c r="C2964" t="s">
        <v>2973</v>
      </c>
      <c r="D2964">
        <v>38431</v>
      </c>
      <c r="E2964">
        <v>38427</v>
      </c>
      <c r="F2964">
        <v>38515</v>
      </c>
      <c r="G2964">
        <v>38663</v>
      </c>
      <c r="H2964">
        <v>39202</v>
      </c>
      <c r="I2964">
        <v>39400</v>
      </c>
      <c r="J2964">
        <v>39795</v>
      </c>
      <c r="K2964">
        <v>40559</v>
      </c>
      <c r="L2964">
        <v>41426</v>
      </c>
      <c r="M2964">
        <v>42167</v>
      </c>
      <c r="N2964">
        <v>42907</v>
      </c>
      <c r="O2964">
        <f>INDEX([1]Opioid_prescription_amounts!$C$2:$E$3144,MATCH(B2964,[1]Opioid_prescription_amounts!$C$2:$C$3144,0),2)</f>
        <v>546.1</v>
      </c>
      <c r="P2964">
        <f>INDEX([1]Opioid_prescription_amounts!$C$2:$E$3144,MATCH(B2964,[1]Opioid_prescription_amounts!$C$2:$C$3144,0),3)</f>
        <v>404.5</v>
      </c>
      <c r="Q2964" t="s">
        <v>2973</v>
      </c>
    </row>
    <row r="2965" spans="2:17" x14ac:dyDescent="0.25">
      <c r="B2965" t="str">
        <f t="shared" si="50"/>
        <v>Ferry</v>
      </c>
      <c r="C2965" t="s">
        <v>2974</v>
      </c>
      <c r="D2965">
        <v>7551</v>
      </c>
      <c r="E2965">
        <v>7554</v>
      </c>
      <c r="F2965">
        <v>7544</v>
      </c>
      <c r="G2965">
        <v>7637</v>
      </c>
      <c r="H2965">
        <v>7663</v>
      </c>
      <c r="I2965">
        <v>7592</v>
      </c>
      <c r="J2965">
        <v>7590</v>
      </c>
      <c r="K2965">
        <v>7519</v>
      </c>
      <c r="L2965">
        <v>7530</v>
      </c>
      <c r="M2965">
        <v>7590</v>
      </c>
      <c r="N2965">
        <v>7649</v>
      </c>
      <c r="O2965">
        <f>INDEX([1]Opioid_prescription_amounts!$C$2:$E$3144,MATCH(B2965,[1]Opioid_prescription_amounts!$C$2:$C$3144,0),2)</f>
        <v>946.2</v>
      </c>
      <c r="P2965">
        <f>INDEX([1]Opioid_prescription_amounts!$C$2:$E$3144,MATCH(B2965,[1]Opioid_prescription_amounts!$C$2:$C$3144,0),3)</f>
        <v>687.2</v>
      </c>
      <c r="Q2965" t="s">
        <v>2974</v>
      </c>
    </row>
    <row r="2966" spans="2:17" x14ac:dyDescent="0.25">
      <c r="B2966" t="str">
        <f t="shared" si="50"/>
        <v>Franklin</v>
      </c>
      <c r="C2966" t="s">
        <v>2975</v>
      </c>
      <c r="D2966">
        <v>78163</v>
      </c>
      <c r="E2966">
        <v>78163</v>
      </c>
      <c r="F2966">
        <v>79083</v>
      </c>
      <c r="G2966">
        <v>83065</v>
      </c>
      <c r="H2966">
        <v>85729</v>
      </c>
      <c r="I2966">
        <v>86501</v>
      </c>
      <c r="J2966">
        <v>87743</v>
      </c>
      <c r="K2966">
        <v>88779</v>
      </c>
      <c r="L2966">
        <v>90315</v>
      </c>
      <c r="M2966">
        <v>92117</v>
      </c>
      <c r="N2966">
        <v>94347</v>
      </c>
      <c r="O2966">
        <f>INDEX([1]Opioid_prescription_amounts!$C$2:$E$3144,MATCH(B2966,[1]Opioid_prescription_amounts!$C$2:$C$3144,0),2)</f>
        <v>1536.5</v>
      </c>
      <c r="P2966">
        <f>INDEX([1]Opioid_prescription_amounts!$C$2:$E$3144,MATCH(B2966,[1]Opioid_prescription_amounts!$C$2:$C$3144,0),3)</f>
        <v>1934.2</v>
      </c>
      <c r="Q2966" t="s">
        <v>2975</v>
      </c>
    </row>
    <row r="2967" spans="2:17" x14ac:dyDescent="0.25">
      <c r="B2967" t="str">
        <f t="shared" si="50"/>
        <v>Garfield</v>
      </c>
      <c r="C2967" t="s">
        <v>2976</v>
      </c>
      <c r="D2967">
        <v>2266</v>
      </c>
      <c r="E2967">
        <v>2266</v>
      </c>
      <c r="F2967">
        <v>2261</v>
      </c>
      <c r="G2967">
        <v>2236</v>
      </c>
      <c r="H2967">
        <v>2208</v>
      </c>
      <c r="I2967">
        <v>2237</v>
      </c>
      <c r="J2967">
        <v>2201</v>
      </c>
      <c r="K2967">
        <v>2222</v>
      </c>
      <c r="L2967">
        <v>2245</v>
      </c>
      <c r="M2967">
        <v>2205</v>
      </c>
      <c r="N2967">
        <v>2247</v>
      </c>
      <c r="O2967">
        <f>INDEX([1]Opioid_prescription_amounts!$C$2:$E$3144,MATCH(B2967,[1]Opioid_prescription_amounts!$C$2:$C$3144,0),2)</f>
        <v>664.6</v>
      </c>
      <c r="P2967">
        <f>INDEX([1]Opioid_prescription_amounts!$C$2:$E$3144,MATCH(B2967,[1]Opioid_prescription_amounts!$C$2:$C$3144,0),3)</f>
        <v>513.20000000000005</v>
      </c>
      <c r="Q2967" t="s">
        <v>2976</v>
      </c>
    </row>
    <row r="2968" spans="2:17" x14ac:dyDescent="0.25">
      <c r="B2968" t="str">
        <f t="shared" si="50"/>
        <v>Grant</v>
      </c>
      <c r="C2968" t="s">
        <v>2977</v>
      </c>
      <c r="D2968">
        <v>89120</v>
      </c>
      <c r="E2968">
        <v>89124</v>
      </c>
      <c r="F2968">
        <v>89569</v>
      </c>
      <c r="G2968">
        <v>90611</v>
      </c>
      <c r="H2968">
        <v>91332</v>
      </c>
      <c r="I2968">
        <v>91749</v>
      </c>
      <c r="J2968">
        <v>92968</v>
      </c>
      <c r="K2968">
        <v>93670</v>
      </c>
      <c r="L2968">
        <v>94512</v>
      </c>
      <c r="M2968">
        <v>95821</v>
      </c>
      <c r="N2968">
        <v>97331</v>
      </c>
      <c r="O2968">
        <f>INDEX([1]Opioid_prescription_amounts!$C$2:$E$3144,MATCH(B2968,[1]Opioid_prescription_amounts!$C$2:$C$3144,0),2)</f>
        <v>212.6</v>
      </c>
      <c r="P2968">
        <f>INDEX([1]Opioid_prescription_amounts!$C$2:$E$3144,MATCH(B2968,[1]Opioid_prescription_amounts!$C$2:$C$3144,0),3)</f>
        <v>735.9</v>
      </c>
      <c r="Q2968" t="s">
        <v>2977</v>
      </c>
    </row>
    <row r="2969" spans="2:17" x14ac:dyDescent="0.25">
      <c r="B2969" t="str">
        <f t="shared" si="50"/>
        <v>Grays Harbor</v>
      </c>
      <c r="C2969" t="s">
        <v>2978</v>
      </c>
      <c r="D2969">
        <v>72797</v>
      </c>
      <c r="E2969">
        <v>72798</v>
      </c>
      <c r="F2969">
        <v>72843</v>
      </c>
      <c r="G2969">
        <v>72357</v>
      </c>
      <c r="H2969">
        <v>71770</v>
      </c>
      <c r="I2969">
        <v>71046</v>
      </c>
      <c r="J2969">
        <v>70783</v>
      </c>
      <c r="K2969">
        <v>71027</v>
      </c>
      <c r="L2969">
        <v>71572</v>
      </c>
      <c r="M2969">
        <v>72553</v>
      </c>
      <c r="N2969">
        <v>73901</v>
      </c>
      <c r="O2969">
        <f>INDEX([1]Opioid_prescription_amounts!$C$2:$E$3144,MATCH(B2969,[1]Opioid_prescription_amounts!$C$2:$C$3144,0),2)</f>
        <v>1126.3</v>
      </c>
      <c r="P2969">
        <f>INDEX([1]Opioid_prescription_amounts!$C$2:$E$3144,MATCH(B2969,[1]Opioid_prescription_amounts!$C$2:$C$3144,0),3)</f>
        <v>1170.9000000000001</v>
      </c>
      <c r="Q2969" t="s">
        <v>2978</v>
      </c>
    </row>
    <row r="2970" spans="2:17" x14ac:dyDescent="0.25">
      <c r="B2970" t="str">
        <f t="shared" si="50"/>
        <v>Island</v>
      </c>
      <c r="C2970" t="s">
        <v>2979</v>
      </c>
      <c r="D2970">
        <v>78506</v>
      </c>
      <c r="E2970">
        <v>78508</v>
      </c>
      <c r="F2970">
        <v>78690</v>
      </c>
      <c r="G2970">
        <v>78936</v>
      </c>
      <c r="H2970">
        <v>79035</v>
      </c>
      <c r="I2970">
        <v>78196</v>
      </c>
      <c r="J2970">
        <v>78698</v>
      </c>
      <c r="K2970">
        <v>80031</v>
      </c>
      <c r="L2970">
        <v>81708</v>
      </c>
      <c r="M2970">
        <v>83285</v>
      </c>
      <c r="N2970">
        <v>84460</v>
      </c>
      <c r="O2970">
        <f>INDEX([1]Opioid_prescription_amounts!$C$2:$E$3144,MATCH(B2970,[1]Opioid_prescription_amounts!$C$2:$C$3144,0),2)</f>
        <v>423.8</v>
      </c>
      <c r="P2970">
        <f>INDEX([1]Opioid_prescription_amounts!$C$2:$E$3144,MATCH(B2970,[1]Opioid_prescription_amounts!$C$2:$C$3144,0),3)</f>
        <v>334.6</v>
      </c>
      <c r="Q2970" t="s">
        <v>2979</v>
      </c>
    </row>
    <row r="2971" spans="2:17" x14ac:dyDescent="0.25">
      <c r="B2971" t="str">
        <f t="shared" si="50"/>
        <v>Jefferson</v>
      </c>
      <c r="C2971" t="s">
        <v>2980</v>
      </c>
      <c r="D2971">
        <v>29872</v>
      </c>
      <c r="E2971">
        <v>29872</v>
      </c>
      <c r="F2971">
        <v>29891</v>
      </c>
      <c r="G2971">
        <v>29841</v>
      </c>
      <c r="H2971">
        <v>29789</v>
      </c>
      <c r="I2971">
        <v>29996</v>
      </c>
      <c r="J2971">
        <v>30139</v>
      </c>
      <c r="K2971">
        <v>30331</v>
      </c>
      <c r="L2971">
        <v>30891</v>
      </c>
      <c r="M2971">
        <v>31191</v>
      </c>
      <c r="N2971">
        <v>31729</v>
      </c>
      <c r="O2971">
        <f>INDEX([1]Opioid_prescription_amounts!$C$2:$E$3144,MATCH(B2971,[1]Opioid_prescription_amounts!$C$2:$C$3144,0),2)</f>
        <v>1147.5</v>
      </c>
      <c r="P2971">
        <f>INDEX([1]Opioid_prescription_amounts!$C$2:$E$3144,MATCH(B2971,[1]Opioid_prescription_amounts!$C$2:$C$3144,0),3)</f>
        <v>1039.0999999999999</v>
      </c>
      <c r="Q2971" t="s">
        <v>2980</v>
      </c>
    </row>
    <row r="2972" spans="2:17" x14ac:dyDescent="0.25">
      <c r="B2972" t="str">
        <f t="shared" si="50"/>
        <v>King</v>
      </c>
      <c r="C2972" t="s">
        <v>2981</v>
      </c>
      <c r="D2972">
        <v>1931249</v>
      </c>
      <c r="E2972">
        <v>1931292</v>
      </c>
      <c r="F2972">
        <v>1938375</v>
      </c>
      <c r="G2972">
        <v>1974084</v>
      </c>
      <c r="H2972">
        <v>2011323</v>
      </c>
      <c r="I2972">
        <v>2047543</v>
      </c>
      <c r="J2972">
        <v>2085730</v>
      </c>
      <c r="K2972">
        <v>2126561</v>
      </c>
      <c r="L2972">
        <v>2166602</v>
      </c>
      <c r="M2972">
        <v>2204229</v>
      </c>
      <c r="N2972">
        <v>2233163</v>
      </c>
      <c r="O2972" t="str">
        <f>INDEX([1]Opioid_prescription_amounts!$C$2:$E$3144,MATCH(B2972,[1]Opioid_prescription_amounts!$C$2:$C$3144,0),2)</f>
        <v>N/A</v>
      </c>
      <c r="P2972" t="str">
        <f>INDEX([1]Opioid_prescription_amounts!$C$2:$E$3144,MATCH(B2972,[1]Opioid_prescription_amounts!$C$2:$C$3144,0),3)</f>
        <v>N/A</v>
      </c>
      <c r="Q2972" t="s">
        <v>2981</v>
      </c>
    </row>
    <row r="2973" spans="2:17" x14ac:dyDescent="0.25">
      <c r="B2973" t="str">
        <f t="shared" si="50"/>
        <v>Kitsap</v>
      </c>
      <c r="C2973" t="s">
        <v>2982</v>
      </c>
      <c r="D2973">
        <v>251133</v>
      </c>
      <c r="E2973">
        <v>251143</v>
      </c>
      <c r="F2973">
        <v>251676</v>
      </c>
      <c r="G2973">
        <v>254281</v>
      </c>
      <c r="H2973">
        <v>254323</v>
      </c>
      <c r="I2973">
        <v>252403</v>
      </c>
      <c r="J2973">
        <v>253415</v>
      </c>
      <c r="K2973">
        <v>259320</v>
      </c>
      <c r="L2973">
        <v>263283</v>
      </c>
      <c r="M2973">
        <v>266550</v>
      </c>
      <c r="N2973">
        <v>269805</v>
      </c>
      <c r="O2973">
        <f>INDEX([1]Opioid_prescription_amounts!$C$2:$E$3144,MATCH(B2973,[1]Opioid_prescription_amounts!$C$2:$C$3144,0),2)</f>
        <v>820</v>
      </c>
      <c r="P2973">
        <f>INDEX([1]Opioid_prescription_amounts!$C$2:$E$3144,MATCH(B2973,[1]Opioid_prescription_amounts!$C$2:$C$3144,0),3)</f>
        <v>580.70000000000005</v>
      </c>
      <c r="Q2973" t="s">
        <v>2982</v>
      </c>
    </row>
    <row r="2974" spans="2:17" x14ac:dyDescent="0.25">
      <c r="B2974" t="str">
        <f t="shared" si="50"/>
        <v>Kittitas</v>
      </c>
      <c r="C2974" t="s">
        <v>2983</v>
      </c>
      <c r="D2974">
        <v>40915</v>
      </c>
      <c r="E2974">
        <v>40909</v>
      </c>
      <c r="F2974">
        <v>40989</v>
      </c>
      <c r="G2974">
        <v>41549</v>
      </c>
      <c r="H2974">
        <v>41624</v>
      </c>
      <c r="I2974">
        <v>41830</v>
      </c>
      <c r="J2974">
        <v>42597</v>
      </c>
      <c r="K2974">
        <v>43092</v>
      </c>
      <c r="L2974">
        <v>44913</v>
      </c>
      <c r="M2974">
        <v>46157</v>
      </c>
      <c r="N2974">
        <v>47364</v>
      </c>
      <c r="O2974">
        <f>INDEX([1]Opioid_prescription_amounts!$C$2:$E$3144,MATCH(B2974,[1]Opioid_prescription_amounts!$C$2:$C$3144,0),2)</f>
        <v>564</v>
      </c>
      <c r="P2974">
        <f>INDEX([1]Opioid_prescription_amounts!$C$2:$E$3144,MATCH(B2974,[1]Opioid_prescription_amounts!$C$2:$C$3144,0),3)</f>
        <v>575.70000000000005</v>
      </c>
      <c r="Q2974" t="s">
        <v>2983</v>
      </c>
    </row>
    <row r="2975" spans="2:17" x14ac:dyDescent="0.25">
      <c r="B2975" t="str">
        <f t="shared" si="50"/>
        <v>Klickitat</v>
      </c>
      <c r="C2975" t="s">
        <v>2984</v>
      </c>
      <c r="D2975">
        <v>20318</v>
      </c>
      <c r="E2975">
        <v>20317</v>
      </c>
      <c r="F2975">
        <v>20376</v>
      </c>
      <c r="G2975">
        <v>20685</v>
      </c>
      <c r="H2975">
        <v>20638</v>
      </c>
      <c r="I2975">
        <v>20870</v>
      </c>
      <c r="J2975">
        <v>20864</v>
      </c>
      <c r="K2975">
        <v>20997</v>
      </c>
      <c r="L2975">
        <v>21264</v>
      </c>
      <c r="M2975">
        <v>21750</v>
      </c>
      <c r="N2975">
        <v>22107</v>
      </c>
      <c r="O2975">
        <f>INDEX([1]Opioid_prescription_amounts!$C$2:$E$3144,MATCH(B2975,[1]Opioid_prescription_amounts!$C$2:$C$3144,0),2)</f>
        <v>271.7</v>
      </c>
      <c r="P2975">
        <f>INDEX([1]Opioid_prescription_amounts!$C$2:$E$3144,MATCH(B2975,[1]Opioid_prescription_amounts!$C$2:$C$3144,0),3)</f>
        <v>195.9</v>
      </c>
      <c r="Q2975" t="s">
        <v>2984</v>
      </c>
    </row>
    <row r="2976" spans="2:17" x14ac:dyDescent="0.25">
      <c r="B2976" t="str">
        <f t="shared" si="50"/>
        <v>Lewis</v>
      </c>
      <c r="C2976" t="s">
        <v>2985</v>
      </c>
      <c r="D2976">
        <v>75455</v>
      </c>
      <c r="E2976">
        <v>75457</v>
      </c>
      <c r="F2976">
        <v>75505</v>
      </c>
      <c r="G2976">
        <v>75660</v>
      </c>
      <c r="H2976">
        <v>75435</v>
      </c>
      <c r="I2976">
        <v>74967</v>
      </c>
      <c r="J2976">
        <v>74858</v>
      </c>
      <c r="K2976">
        <v>75419</v>
      </c>
      <c r="L2976">
        <v>76622</v>
      </c>
      <c r="M2976">
        <v>78230</v>
      </c>
      <c r="N2976">
        <v>79604</v>
      </c>
      <c r="O2976">
        <f>INDEX([1]Opioid_prescription_amounts!$C$2:$E$3144,MATCH(B2976,[1]Opioid_prescription_amounts!$C$2:$C$3144,0),2)</f>
        <v>2010.8</v>
      </c>
      <c r="P2976">
        <f>INDEX([1]Opioid_prescription_amounts!$C$2:$E$3144,MATCH(B2976,[1]Opioid_prescription_amounts!$C$2:$C$3144,0),3)</f>
        <v>1588.8</v>
      </c>
      <c r="Q2976" t="s">
        <v>2985</v>
      </c>
    </row>
    <row r="2977" spans="2:17" x14ac:dyDescent="0.25">
      <c r="B2977" t="str">
        <f t="shared" si="50"/>
        <v>Lincoln</v>
      </c>
      <c r="C2977" t="s">
        <v>2986</v>
      </c>
      <c r="D2977">
        <v>10570</v>
      </c>
      <c r="E2977">
        <v>10570</v>
      </c>
      <c r="F2977">
        <v>10575</v>
      </c>
      <c r="G2977">
        <v>10528</v>
      </c>
      <c r="H2977">
        <v>10431</v>
      </c>
      <c r="I2977">
        <v>10297</v>
      </c>
      <c r="J2977">
        <v>10227</v>
      </c>
      <c r="K2977">
        <v>10289</v>
      </c>
      <c r="L2977">
        <v>10340</v>
      </c>
      <c r="M2977">
        <v>10579</v>
      </c>
      <c r="N2977">
        <v>10740</v>
      </c>
      <c r="O2977">
        <f>INDEX([1]Opioid_prescription_amounts!$C$2:$E$3144,MATCH(B2977,[1]Opioid_prescription_amounts!$C$2:$C$3144,0),2)</f>
        <v>224.3</v>
      </c>
      <c r="P2977">
        <f>INDEX([1]Opioid_prescription_amounts!$C$2:$E$3144,MATCH(B2977,[1]Opioid_prescription_amounts!$C$2:$C$3144,0),3)</f>
        <v>520.6</v>
      </c>
      <c r="Q2977" t="s">
        <v>2986</v>
      </c>
    </row>
    <row r="2978" spans="2:17" x14ac:dyDescent="0.25">
      <c r="B2978" t="str">
        <f t="shared" si="50"/>
        <v>Mason</v>
      </c>
      <c r="C2978" t="s">
        <v>2987</v>
      </c>
      <c r="D2978">
        <v>60699</v>
      </c>
      <c r="E2978">
        <v>60692</v>
      </c>
      <c r="F2978">
        <v>60735</v>
      </c>
      <c r="G2978">
        <v>60870</v>
      </c>
      <c r="H2978">
        <v>60681</v>
      </c>
      <c r="I2978">
        <v>60472</v>
      </c>
      <c r="J2978">
        <v>60615</v>
      </c>
      <c r="K2978">
        <v>61033</v>
      </c>
      <c r="L2978">
        <v>62179</v>
      </c>
      <c r="M2978">
        <v>63801</v>
      </c>
      <c r="N2978">
        <v>65507</v>
      </c>
      <c r="O2978">
        <f>INDEX([1]Opioid_prescription_amounts!$C$2:$E$3144,MATCH(B2978,[1]Opioid_prescription_amounts!$C$2:$C$3144,0),2)</f>
        <v>611.1</v>
      </c>
      <c r="P2978">
        <f>INDEX([1]Opioid_prescription_amounts!$C$2:$E$3144,MATCH(B2978,[1]Opioid_prescription_amounts!$C$2:$C$3144,0),3)</f>
        <v>581.5</v>
      </c>
      <c r="Q2978" t="s">
        <v>2987</v>
      </c>
    </row>
    <row r="2979" spans="2:17" x14ac:dyDescent="0.25">
      <c r="B2979" t="str">
        <f t="shared" si="50"/>
        <v>Okanogan</v>
      </c>
      <c r="C2979" t="s">
        <v>2988</v>
      </c>
      <c r="D2979">
        <v>41120</v>
      </c>
      <c r="E2979">
        <v>41117</v>
      </c>
      <c r="F2979">
        <v>41229</v>
      </c>
      <c r="G2979">
        <v>41330</v>
      </c>
      <c r="H2979">
        <v>41181</v>
      </c>
      <c r="I2979">
        <v>41062</v>
      </c>
      <c r="J2979">
        <v>41252</v>
      </c>
      <c r="K2979">
        <v>41352</v>
      </c>
      <c r="L2979">
        <v>41558</v>
      </c>
      <c r="M2979">
        <v>41898</v>
      </c>
      <c r="N2979">
        <v>42132</v>
      </c>
      <c r="O2979">
        <f>INDEX([1]Opioid_prescription_amounts!$C$2:$E$3144,MATCH(B2979,[1]Opioid_prescription_amounts!$C$2:$C$3144,0),2)</f>
        <v>1090.4000000000001</v>
      </c>
      <c r="P2979">
        <f>INDEX([1]Opioid_prescription_amounts!$C$2:$E$3144,MATCH(B2979,[1]Opioid_prescription_amounts!$C$2:$C$3144,0),3)</f>
        <v>596.70000000000005</v>
      </c>
      <c r="Q2979" t="s">
        <v>2988</v>
      </c>
    </row>
    <row r="2980" spans="2:17" x14ac:dyDescent="0.25">
      <c r="B2980" t="str">
        <f t="shared" si="50"/>
        <v>Pacific</v>
      </c>
      <c r="C2980" t="s">
        <v>2989</v>
      </c>
      <c r="D2980">
        <v>20920</v>
      </c>
      <c r="E2980">
        <v>20919</v>
      </c>
      <c r="F2980">
        <v>20878</v>
      </c>
      <c r="G2980">
        <v>20880</v>
      </c>
      <c r="H2980">
        <v>20580</v>
      </c>
      <c r="I2980">
        <v>20442</v>
      </c>
      <c r="J2980">
        <v>20566</v>
      </c>
      <c r="K2980">
        <v>20869</v>
      </c>
      <c r="L2980">
        <v>21250</v>
      </c>
      <c r="M2980">
        <v>21684</v>
      </c>
      <c r="N2980">
        <v>22036</v>
      </c>
      <c r="O2980">
        <f>INDEX([1]Opioid_prescription_amounts!$C$2:$E$3144,MATCH(B2980,[1]Opioid_prescription_amounts!$C$2:$C$3144,0),2)</f>
        <v>1625.1</v>
      </c>
      <c r="P2980">
        <f>INDEX([1]Opioid_prescription_amounts!$C$2:$E$3144,MATCH(B2980,[1]Opioid_prescription_amounts!$C$2:$C$3144,0),3)</f>
        <v>516.4</v>
      </c>
      <c r="Q2980" t="s">
        <v>2989</v>
      </c>
    </row>
    <row r="2981" spans="2:17" x14ac:dyDescent="0.25">
      <c r="B2981" t="str">
        <f t="shared" si="50"/>
        <v>Pend Oreille</v>
      </c>
      <c r="C2981" t="s">
        <v>2990</v>
      </c>
      <c r="D2981">
        <v>13001</v>
      </c>
      <c r="E2981">
        <v>13001</v>
      </c>
      <c r="F2981">
        <v>12949</v>
      </c>
      <c r="G2981">
        <v>12951</v>
      </c>
      <c r="H2981">
        <v>13000</v>
      </c>
      <c r="I2981">
        <v>12884</v>
      </c>
      <c r="J2981">
        <v>12917</v>
      </c>
      <c r="K2981">
        <v>13087</v>
      </c>
      <c r="L2981">
        <v>13124</v>
      </c>
      <c r="M2981">
        <v>13363</v>
      </c>
      <c r="N2981">
        <v>13602</v>
      </c>
      <c r="O2981">
        <f>INDEX([1]Opioid_prescription_amounts!$C$2:$E$3144,MATCH(B2981,[1]Opioid_prescription_amounts!$C$2:$C$3144,0),2)</f>
        <v>1801.2</v>
      </c>
      <c r="P2981">
        <f>INDEX([1]Opioid_prescription_amounts!$C$2:$E$3144,MATCH(B2981,[1]Opioid_prescription_amounts!$C$2:$C$3144,0),3)</f>
        <v>1379</v>
      </c>
      <c r="Q2981" t="s">
        <v>2990</v>
      </c>
    </row>
    <row r="2982" spans="2:17" x14ac:dyDescent="0.25">
      <c r="B2982" t="str">
        <f t="shared" si="50"/>
        <v>Pierce</v>
      </c>
      <c r="C2982" t="s">
        <v>2991</v>
      </c>
      <c r="D2982">
        <v>795225</v>
      </c>
      <c r="E2982">
        <v>795217</v>
      </c>
      <c r="F2982">
        <v>795393</v>
      </c>
      <c r="G2982">
        <v>802976</v>
      </c>
      <c r="H2982">
        <v>811009</v>
      </c>
      <c r="I2982">
        <v>819059</v>
      </c>
      <c r="J2982">
        <v>828920</v>
      </c>
      <c r="K2982">
        <v>841706</v>
      </c>
      <c r="L2982">
        <v>860072</v>
      </c>
      <c r="M2982">
        <v>877201</v>
      </c>
      <c r="N2982">
        <v>891299</v>
      </c>
      <c r="O2982">
        <f>INDEX([1]Opioid_prescription_amounts!$C$2:$E$3144,MATCH(B2982,[1]Opioid_prescription_amounts!$C$2:$C$3144,0),2)</f>
        <v>212.3</v>
      </c>
      <c r="P2982">
        <f>INDEX([1]Opioid_prescription_amounts!$C$2:$E$3144,MATCH(B2982,[1]Opioid_prescription_amounts!$C$2:$C$3144,0),3)</f>
        <v>620.4</v>
      </c>
      <c r="Q2982" t="s">
        <v>2991</v>
      </c>
    </row>
    <row r="2983" spans="2:17" x14ac:dyDescent="0.25">
      <c r="B2983" t="str">
        <f t="shared" si="50"/>
        <v>San Juan</v>
      </c>
      <c r="C2983" t="s">
        <v>2992</v>
      </c>
      <c r="D2983">
        <v>15769</v>
      </c>
      <c r="E2983">
        <v>15769</v>
      </c>
      <c r="F2983">
        <v>15784</v>
      </c>
      <c r="G2983">
        <v>15844</v>
      </c>
      <c r="H2983">
        <v>15849</v>
      </c>
      <c r="I2983">
        <v>15909</v>
      </c>
      <c r="J2983">
        <v>16010</v>
      </c>
      <c r="K2983">
        <v>16198</v>
      </c>
      <c r="L2983">
        <v>16304</v>
      </c>
      <c r="M2983">
        <v>16725</v>
      </c>
      <c r="N2983">
        <v>17128</v>
      </c>
      <c r="O2983" t="str">
        <f>INDEX([1]Opioid_prescription_amounts!$C$2:$E$3144,MATCH(B2983,[1]Opioid_prescription_amounts!$C$2:$C$3144,0),2)</f>
        <v>N/A</v>
      </c>
      <c r="P2983" t="str">
        <f>INDEX([1]Opioid_prescription_amounts!$C$2:$E$3144,MATCH(B2983,[1]Opioid_prescription_amounts!$C$2:$C$3144,0),3)</f>
        <v>N/A</v>
      </c>
      <c r="Q2983" t="s">
        <v>2992</v>
      </c>
    </row>
    <row r="2984" spans="2:17" x14ac:dyDescent="0.25">
      <c r="B2984" t="str">
        <f t="shared" si="50"/>
        <v>Skagit</v>
      </c>
      <c r="C2984" t="s">
        <v>2993</v>
      </c>
      <c r="D2984">
        <v>116901</v>
      </c>
      <c r="E2984">
        <v>116893</v>
      </c>
      <c r="F2984">
        <v>116954</v>
      </c>
      <c r="G2984">
        <v>117579</v>
      </c>
      <c r="H2984">
        <v>117721</v>
      </c>
      <c r="I2984">
        <v>118277</v>
      </c>
      <c r="J2984">
        <v>119992</v>
      </c>
      <c r="K2984">
        <v>121604</v>
      </c>
      <c r="L2984">
        <v>123709</v>
      </c>
      <c r="M2984">
        <v>126026</v>
      </c>
      <c r="N2984">
        <v>128206</v>
      </c>
      <c r="O2984">
        <f>INDEX([1]Opioid_prescription_amounts!$C$2:$E$3144,MATCH(B2984,[1]Opioid_prescription_amounts!$C$2:$C$3144,0),2)</f>
        <v>831</v>
      </c>
      <c r="P2984">
        <f>INDEX([1]Opioid_prescription_amounts!$C$2:$E$3144,MATCH(B2984,[1]Opioid_prescription_amounts!$C$2:$C$3144,0),3)</f>
        <v>759.7</v>
      </c>
      <c r="Q2984" t="s">
        <v>2993</v>
      </c>
    </row>
    <row r="2985" spans="2:17" x14ac:dyDescent="0.25">
      <c r="B2985" t="str">
        <f t="shared" si="50"/>
        <v>Skamania</v>
      </c>
      <c r="C2985" t="s">
        <v>2994</v>
      </c>
      <c r="D2985">
        <v>11066</v>
      </c>
      <c r="E2985">
        <v>11070</v>
      </c>
      <c r="F2985">
        <v>11115</v>
      </c>
      <c r="G2985">
        <v>11153</v>
      </c>
      <c r="H2985">
        <v>11200</v>
      </c>
      <c r="I2985">
        <v>11308</v>
      </c>
      <c r="J2985">
        <v>11377</v>
      </c>
      <c r="K2985">
        <v>11378</v>
      </c>
      <c r="L2985">
        <v>11585</v>
      </c>
      <c r="M2985">
        <v>11837</v>
      </c>
      <c r="N2985">
        <v>11924</v>
      </c>
      <c r="O2985">
        <f>INDEX([1]Opioid_prescription_amounts!$C$2:$E$3144,MATCH(B2985,[1]Opioid_prescription_amounts!$C$2:$C$3144,0),2)</f>
        <v>769.8</v>
      </c>
      <c r="P2985">
        <f>INDEX([1]Opioid_prescription_amounts!$C$2:$E$3144,MATCH(B2985,[1]Opioid_prescription_amounts!$C$2:$C$3144,0),3)</f>
        <v>426.9</v>
      </c>
      <c r="Q2985" t="s">
        <v>2994</v>
      </c>
    </row>
    <row r="2986" spans="2:17" x14ac:dyDescent="0.25">
      <c r="B2986" t="str">
        <f t="shared" si="50"/>
        <v>Snohomish</v>
      </c>
      <c r="C2986" t="s">
        <v>2995</v>
      </c>
      <c r="D2986">
        <v>713335</v>
      </c>
      <c r="E2986">
        <v>713296</v>
      </c>
      <c r="F2986">
        <v>715507</v>
      </c>
      <c r="G2986">
        <v>722044</v>
      </c>
      <c r="H2986">
        <v>732152</v>
      </c>
      <c r="I2986">
        <v>744236</v>
      </c>
      <c r="J2986">
        <v>757417</v>
      </c>
      <c r="K2986">
        <v>770049</v>
      </c>
      <c r="L2986">
        <v>787695</v>
      </c>
      <c r="M2986">
        <v>803039</v>
      </c>
      <c r="N2986">
        <v>814901</v>
      </c>
      <c r="O2986">
        <f>INDEX([1]Opioid_prescription_amounts!$C$2:$E$3144,MATCH(B2986,[1]Opioid_prescription_amounts!$C$2:$C$3144,0),2)</f>
        <v>932.6</v>
      </c>
      <c r="P2986">
        <f>INDEX([1]Opioid_prescription_amounts!$C$2:$E$3144,MATCH(B2986,[1]Opioid_prescription_amounts!$C$2:$C$3144,0),3)</f>
        <v>772.5</v>
      </c>
      <c r="Q2986" t="s">
        <v>2995</v>
      </c>
    </row>
    <row r="2987" spans="2:17" x14ac:dyDescent="0.25">
      <c r="B2987" t="str">
        <f t="shared" si="50"/>
        <v>Spokane</v>
      </c>
      <c r="C2987" t="s">
        <v>2996</v>
      </c>
      <c r="D2987">
        <v>471221</v>
      </c>
      <c r="E2987">
        <v>471229</v>
      </c>
      <c r="F2987">
        <v>472089</v>
      </c>
      <c r="G2987">
        <v>473401</v>
      </c>
      <c r="H2987">
        <v>475453</v>
      </c>
      <c r="I2987">
        <v>478368</v>
      </c>
      <c r="J2987">
        <v>482926</v>
      </c>
      <c r="K2987">
        <v>488749</v>
      </c>
      <c r="L2987">
        <v>497143</v>
      </c>
      <c r="M2987">
        <v>505928</v>
      </c>
      <c r="N2987">
        <v>514631</v>
      </c>
      <c r="O2987">
        <f>INDEX([1]Opioid_prescription_amounts!$C$2:$E$3144,MATCH(B2987,[1]Opioid_prescription_amounts!$C$2:$C$3144,0),2)</f>
        <v>900</v>
      </c>
      <c r="P2987">
        <f>INDEX([1]Opioid_prescription_amounts!$C$2:$E$3144,MATCH(B2987,[1]Opioid_prescription_amounts!$C$2:$C$3144,0),3)</f>
        <v>757.2</v>
      </c>
      <c r="Q2987" t="s">
        <v>2996</v>
      </c>
    </row>
    <row r="2988" spans="2:17" x14ac:dyDescent="0.25">
      <c r="B2988" t="str">
        <f t="shared" si="50"/>
        <v>Stevens</v>
      </c>
      <c r="C2988" t="s">
        <v>2997</v>
      </c>
      <c r="D2988">
        <v>43531</v>
      </c>
      <c r="E2988">
        <v>43523</v>
      </c>
      <c r="F2988">
        <v>43464</v>
      </c>
      <c r="G2988">
        <v>43439</v>
      </c>
      <c r="H2988">
        <v>43472</v>
      </c>
      <c r="I2988">
        <v>43262</v>
      </c>
      <c r="J2988">
        <v>43470</v>
      </c>
      <c r="K2988">
        <v>43544</v>
      </c>
      <c r="L2988">
        <v>44131</v>
      </c>
      <c r="M2988">
        <v>44667</v>
      </c>
      <c r="N2988">
        <v>45260</v>
      </c>
      <c r="O2988">
        <f>INDEX([1]Opioid_prescription_amounts!$C$2:$E$3144,MATCH(B2988,[1]Opioid_prescription_amounts!$C$2:$C$3144,0),2)</f>
        <v>524.4</v>
      </c>
      <c r="P2988">
        <f>INDEX([1]Opioid_prescription_amounts!$C$2:$E$3144,MATCH(B2988,[1]Opioid_prescription_amounts!$C$2:$C$3144,0),3)</f>
        <v>142.1</v>
      </c>
      <c r="Q2988" t="s">
        <v>2997</v>
      </c>
    </row>
    <row r="2989" spans="2:17" x14ac:dyDescent="0.25">
      <c r="B2989" t="str">
        <f t="shared" si="50"/>
        <v>Thurston</v>
      </c>
      <c r="C2989" t="s">
        <v>2998</v>
      </c>
      <c r="D2989">
        <v>252264</v>
      </c>
      <c r="E2989">
        <v>252260</v>
      </c>
      <c r="F2989">
        <v>252996</v>
      </c>
      <c r="G2989">
        <v>256321</v>
      </c>
      <c r="H2989">
        <v>258489</v>
      </c>
      <c r="I2989">
        <v>261791</v>
      </c>
      <c r="J2989">
        <v>264975</v>
      </c>
      <c r="K2989">
        <v>268014</v>
      </c>
      <c r="L2989">
        <v>273721</v>
      </c>
      <c r="M2989">
        <v>280289</v>
      </c>
      <c r="N2989">
        <v>286419</v>
      </c>
      <c r="O2989">
        <f>INDEX([1]Opioid_prescription_amounts!$C$2:$E$3144,MATCH(B2989,[1]Opioid_prescription_amounts!$C$2:$C$3144,0),2)</f>
        <v>217.5</v>
      </c>
      <c r="P2989">
        <f>INDEX([1]Opioid_prescription_amounts!$C$2:$E$3144,MATCH(B2989,[1]Opioid_prescription_amounts!$C$2:$C$3144,0),3)</f>
        <v>16.8</v>
      </c>
      <c r="Q2989" t="s">
        <v>2998</v>
      </c>
    </row>
    <row r="2990" spans="2:17" x14ac:dyDescent="0.25">
      <c r="B2990" t="str">
        <f t="shared" si="50"/>
        <v>Wahkiakum</v>
      </c>
      <c r="C2990" t="s">
        <v>2999</v>
      </c>
      <c r="D2990">
        <v>3978</v>
      </c>
      <c r="E2990">
        <v>3979</v>
      </c>
      <c r="F2990">
        <v>3983</v>
      </c>
      <c r="G2990">
        <v>3992</v>
      </c>
      <c r="H2990">
        <v>3999</v>
      </c>
      <c r="I2990">
        <v>4033</v>
      </c>
      <c r="J2990">
        <v>4043</v>
      </c>
      <c r="K2990">
        <v>4027</v>
      </c>
      <c r="L2990">
        <v>4167</v>
      </c>
      <c r="M2990">
        <v>4280</v>
      </c>
      <c r="N2990">
        <v>4426</v>
      </c>
      <c r="O2990">
        <f>INDEX([1]Opioid_prescription_amounts!$C$2:$E$3144,MATCH(B2990,[1]Opioid_prescription_amounts!$C$2:$C$3144,0),2)</f>
        <v>732.5</v>
      </c>
      <c r="P2990">
        <f>INDEX([1]Opioid_prescription_amounts!$C$2:$E$3144,MATCH(B2990,[1]Opioid_prescription_amounts!$C$2:$C$3144,0),3)</f>
        <v>217.3</v>
      </c>
      <c r="Q2990" t="s">
        <v>2999</v>
      </c>
    </row>
    <row r="2991" spans="2:17" x14ac:dyDescent="0.25">
      <c r="B2991" t="str">
        <f t="shared" si="50"/>
        <v>Walla Walla</v>
      </c>
      <c r="C2991" t="s">
        <v>3000</v>
      </c>
      <c r="D2991">
        <v>58781</v>
      </c>
      <c r="E2991">
        <v>58781</v>
      </c>
      <c r="F2991">
        <v>58920</v>
      </c>
      <c r="G2991">
        <v>59444</v>
      </c>
      <c r="H2991">
        <v>59340</v>
      </c>
      <c r="I2991">
        <v>59378</v>
      </c>
      <c r="J2991">
        <v>59536</v>
      </c>
      <c r="K2991">
        <v>59976</v>
      </c>
      <c r="L2991">
        <v>60094</v>
      </c>
      <c r="M2991">
        <v>60652</v>
      </c>
      <c r="N2991">
        <v>60922</v>
      </c>
      <c r="O2991">
        <f>INDEX([1]Opioid_prescription_amounts!$C$2:$E$3144,MATCH(B2991,[1]Opioid_prescription_amounts!$C$2:$C$3144,0),2)</f>
        <v>832.6</v>
      </c>
      <c r="P2991">
        <f>INDEX([1]Opioid_prescription_amounts!$C$2:$E$3144,MATCH(B2991,[1]Opioid_prescription_amounts!$C$2:$C$3144,0),3)</f>
        <v>923.4</v>
      </c>
      <c r="Q2991" t="s">
        <v>3000</v>
      </c>
    </row>
    <row r="2992" spans="2:17" x14ac:dyDescent="0.25">
      <c r="B2992" t="str">
        <f t="shared" si="50"/>
        <v>Whatcom</v>
      </c>
      <c r="C2992" t="s">
        <v>3001</v>
      </c>
      <c r="D2992">
        <v>201140</v>
      </c>
      <c r="E2992">
        <v>201146</v>
      </c>
      <c r="F2992">
        <v>201547</v>
      </c>
      <c r="G2992">
        <v>203480</v>
      </c>
      <c r="H2992">
        <v>204880</v>
      </c>
      <c r="I2992">
        <v>206107</v>
      </c>
      <c r="J2992">
        <v>208215</v>
      </c>
      <c r="K2992">
        <v>211940</v>
      </c>
      <c r="L2992">
        <v>216569</v>
      </c>
      <c r="M2992">
        <v>221650</v>
      </c>
      <c r="N2992">
        <v>225685</v>
      </c>
      <c r="O2992">
        <f>INDEX([1]Opioid_prescription_amounts!$C$2:$E$3144,MATCH(B2992,[1]Opioid_prescription_amounts!$C$2:$C$3144,0),2)</f>
        <v>582.20000000000005</v>
      </c>
      <c r="P2992">
        <f>INDEX([1]Opioid_prescription_amounts!$C$2:$E$3144,MATCH(B2992,[1]Opioid_prescription_amounts!$C$2:$C$3144,0),3)</f>
        <v>548.20000000000005</v>
      </c>
      <c r="Q2992" t="s">
        <v>3001</v>
      </c>
    </row>
    <row r="2993" spans="2:17" x14ac:dyDescent="0.25">
      <c r="B2993" t="str">
        <f t="shared" si="50"/>
        <v>Whitman</v>
      </c>
      <c r="C2993" t="s">
        <v>3002</v>
      </c>
      <c r="D2993">
        <v>44776</v>
      </c>
      <c r="E2993">
        <v>44778</v>
      </c>
      <c r="F2993">
        <v>44794</v>
      </c>
      <c r="G2993">
        <v>45048</v>
      </c>
      <c r="H2993">
        <v>46636</v>
      </c>
      <c r="I2993">
        <v>46793</v>
      </c>
      <c r="J2993">
        <v>46916</v>
      </c>
      <c r="K2993">
        <v>48128</v>
      </c>
      <c r="L2993">
        <v>48784</v>
      </c>
      <c r="M2993">
        <v>49344</v>
      </c>
      <c r="N2993">
        <v>49791</v>
      </c>
      <c r="O2993">
        <f>INDEX([1]Opioid_prescription_amounts!$C$2:$E$3144,MATCH(B2993,[1]Opioid_prescription_amounts!$C$2:$C$3144,0),2)</f>
        <v>558</v>
      </c>
      <c r="P2993">
        <f>INDEX([1]Opioid_prescription_amounts!$C$2:$E$3144,MATCH(B2993,[1]Opioid_prescription_amounts!$C$2:$C$3144,0),3)</f>
        <v>517.20000000000005</v>
      </c>
      <c r="Q2993" t="s">
        <v>3002</v>
      </c>
    </row>
    <row r="2994" spans="2:17" x14ac:dyDescent="0.25">
      <c r="B2994" t="str">
        <f t="shared" si="50"/>
        <v>Yakima</v>
      </c>
      <c r="C2994" t="s">
        <v>3003</v>
      </c>
      <c r="D2994">
        <v>243231</v>
      </c>
      <c r="E2994">
        <v>243240</v>
      </c>
      <c r="F2994">
        <v>244269</v>
      </c>
      <c r="G2994">
        <v>245950</v>
      </c>
      <c r="H2994">
        <v>246207</v>
      </c>
      <c r="I2994">
        <v>246612</v>
      </c>
      <c r="J2994">
        <v>247046</v>
      </c>
      <c r="K2994">
        <v>248065</v>
      </c>
      <c r="L2994">
        <v>249691</v>
      </c>
      <c r="M2994">
        <v>250377</v>
      </c>
      <c r="N2994">
        <v>251446</v>
      </c>
      <c r="O2994">
        <f>INDEX([1]Opioid_prescription_amounts!$C$2:$E$3144,MATCH(B2994,[1]Opioid_prescription_amounts!$C$2:$C$3144,0),2)</f>
        <v>631.79999999999995</v>
      </c>
      <c r="P2994">
        <f>INDEX([1]Opioid_prescription_amounts!$C$2:$E$3144,MATCH(B2994,[1]Opioid_prescription_amounts!$C$2:$C$3144,0),3)</f>
        <v>659.5</v>
      </c>
      <c r="Q2994" t="s">
        <v>3003</v>
      </c>
    </row>
    <row r="2995" spans="2:17" x14ac:dyDescent="0.25">
      <c r="B2995" t="str">
        <f t="shared" si="50"/>
        <v>Barbour</v>
      </c>
      <c r="C2995" t="s">
        <v>3004</v>
      </c>
      <c r="D2995">
        <v>16589</v>
      </c>
      <c r="E2995">
        <v>16589</v>
      </c>
      <c r="F2995">
        <v>16612</v>
      </c>
      <c r="G2995">
        <v>16600</v>
      </c>
      <c r="H2995">
        <v>16870</v>
      </c>
      <c r="I2995">
        <v>16872</v>
      </c>
      <c r="J2995">
        <v>16903</v>
      </c>
      <c r="K2995">
        <v>16971</v>
      </c>
      <c r="L2995">
        <v>16742</v>
      </c>
      <c r="M2995">
        <v>16499</v>
      </c>
      <c r="N2995">
        <v>16535</v>
      </c>
      <c r="O2995">
        <f>INDEX([1]Opioid_prescription_amounts!$C$2:$E$3144,MATCH(B2995,[1]Opioid_prescription_amounts!$C$2:$C$3144,0),2)</f>
        <v>638.6</v>
      </c>
      <c r="P2995">
        <f>INDEX([1]Opioid_prescription_amounts!$C$2:$E$3144,MATCH(B2995,[1]Opioid_prescription_amounts!$C$2:$C$3144,0),3)</f>
        <v>577.6</v>
      </c>
      <c r="Q2995" t="s">
        <v>3004</v>
      </c>
    </row>
    <row r="2996" spans="2:17" x14ac:dyDescent="0.25">
      <c r="B2996" t="str">
        <f t="shared" si="50"/>
        <v>Berkeley</v>
      </c>
      <c r="C2996" t="s">
        <v>3005</v>
      </c>
      <c r="D2996">
        <v>104169</v>
      </c>
      <c r="E2996">
        <v>104172</v>
      </c>
      <c r="F2996">
        <v>104606</v>
      </c>
      <c r="G2996">
        <v>105718</v>
      </c>
      <c r="H2996">
        <v>106950</v>
      </c>
      <c r="I2996">
        <v>108489</v>
      </c>
      <c r="J2996">
        <v>110187</v>
      </c>
      <c r="K2996">
        <v>111683</v>
      </c>
      <c r="L2996">
        <v>113476</v>
      </c>
      <c r="M2996">
        <v>115007</v>
      </c>
      <c r="N2996">
        <v>117123</v>
      </c>
      <c r="O2996">
        <f>INDEX([1]Opioid_prescription_amounts!$C$2:$E$3144,MATCH(B2996,[1]Opioid_prescription_amounts!$C$2:$C$3144,0),2)</f>
        <v>466.3</v>
      </c>
      <c r="P2996">
        <f>INDEX([1]Opioid_prescription_amounts!$C$2:$E$3144,MATCH(B2996,[1]Opioid_prescription_amounts!$C$2:$C$3144,0),3)</f>
        <v>498.2</v>
      </c>
      <c r="Q2996" t="s">
        <v>3005</v>
      </c>
    </row>
    <row r="2997" spans="2:17" x14ac:dyDescent="0.25">
      <c r="B2997" t="str">
        <f t="shared" si="50"/>
        <v>Boone</v>
      </c>
      <c r="C2997" t="s">
        <v>3006</v>
      </c>
      <c r="D2997">
        <v>24629</v>
      </c>
      <c r="E2997">
        <v>24625</v>
      </c>
      <c r="F2997">
        <v>24605</v>
      </c>
      <c r="G2997">
        <v>24406</v>
      </c>
      <c r="H2997">
        <v>24353</v>
      </c>
      <c r="I2997">
        <v>24086</v>
      </c>
      <c r="J2997">
        <v>23710</v>
      </c>
      <c r="K2997">
        <v>23246</v>
      </c>
      <c r="L2997">
        <v>22803</v>
      </c>
      <c r="M2997">
        <v>22374</v>
      </c>
      <c r="N2997">
        <v>21951</v>
      </c>
      <c r="O2997">
        <f>INDEX([1]Opioid_prescription_amounts!$C$2:$E$3144,MATCH(B2997,[1]Opioid_prescription_amounts!$C$2:$C$3144,0),2)</f>
        <v>1583.2</v>
      </c>
      <c r="P2997">
        <f>INDEX([1]Opioid_prescription_amounts!$C$2:$E$3144,MATCH(B2997,[1]Opioid_prescription_amounts!$C$2:$C$3144,0),3)</f>
        <v>1795.4</v>
      </c>
      <c r="Q2997" t="s">
        <v>3006</v>
      </c>
    </row>
    <row r="2998" spans="2:17" x14ac:dyDescent="0.25">
      <c r="B2998" t="str">
        <f t="shared" si="50"/>
        <v>Braxton</v>
      </c>
      <c r="C2998" t="s">
        <v>3007</v>
      </c>
      <c r="D2998">
        <v>14523</v>
      </c>
      <c r="E2998">
        <v>14519</v>
      </c>
      <c r="F2998">
        <v>14545</v>
      </c>
      <c r="G2998">
        <v>14533</v>
      </c>
      <c r="H2998">
        <v>14451</v>
      </c>
      <c r="I2998">
        <v>14385</v>
      </c>
      <c r="J2998">
        <v>14404</v>
      </c>
      <c r="K2998">
        <v>14372</v>
      </c>
      <c r="L2998">
        <v>14321</v>
      </c>
      <c r="M2998">
        <v>14224</v>
      </c>
      <c r="N2998">
        <v>14089</v>
      </c>
      <c r="O2998">
        <f>INDEX([1]Opioid_prescription_amounts!$C$2:$E$3144,MATCH(B2998,[1]Opioid_prescription_amounts!$C$2:$C$3144,0),2)</f>
        <v>1007.8</v>
      </c>
      <c r="P2998">
        <f>INDEX([1]Opioid_prescription_amounts!$C$2:$E$3144,MATCH(B2998,[1]Opioid_prescription_amounts!$C$2:$C$3144,0),3)</f>
        <v>904.1</v>
      </c>
      <c r="Q2998" t="s">
        <v>3007</v>
      </c>
    </row>
    <row r="2999" spans="2:17" x14ac:dyDescent="0.25">
      <c r="B2999" t="str">
        <f t="shared" si="50"/>
        <v>Brooke</v>
      </c>
      <c r="C2999" t="s">
        <v>3008</v>
      </c>
      <c r="D2999">
        <v>24069</v>
      </c>
      <c r="E2999">
        <v>24067</v>
      </c>
      <c r="F2999">
        <v>23995</v>
      </c>
      <c r="G2999">
        <v>23828</v>
      </c>
      <c r="H2999">
        <v>23691</v>
      </c>
      <c r="I2999">
        <v>23604</v>
      </c>
      <c r="J2999">
        <v>23384</v>
      </c>
      <c r="K2999">
        <v>23205</v>
      </c>
      <c r="L2999">
        <v>22680</v>
      </c>
      <c r="M2999">
        <v>22390</v>
      </c>
      <c r="N2999">
        <v>22203</v>
      </c>
      <c r="O2999">
        <f>INDEX([1]Opioid_prescription_amounts!$C$2:$E$3144,MATCH(B2999,[1]Opioid_prescription_amounts!$C$2:$C$3144,0),2)</f>
        <v>1911.1</v>
      </c>
      <c r="P2999">
        <f>INDEX([1]Opioid_prescription_amounts!$C$2:$E$3144,MATCH(B2999,[1]Opioid_prescription_amounts!$C$2:$C$3144,0),3)</f>
        <v>1013.6</v>
      </c>
      <c r="Q2999" t="s">
        <v>3008</v>
      </c>
    </row>
    <row r="3000" spans="2:17" x14ac:dyDescent="0.25">
      <c r="B3000" t="str">
        <f t="shared" si="50"/>
        <v>Cabell</v>
      </c>
      <c r="C3000" t="s">
        <v>3009</v>
      </c>
      <c r="D3000">
        <v>96319</v>
      </c>
      <c r="E3000">
        <v>96297</v>
      </c>
      <c r="F3000">
        <v>96322</v>
      </c>
      <c r="G3000">
        <v>96604</v>
      </c>
      <c r="H3000">
        <v>96943</v>
      </c>
      <c r="I3000">
        <v>97020</v>
      </c>
      <c r="J3000">
        <v>96634</v>
      </c>
      <c r="K3000">
        <v>96571</v>
      </c>
      <c r="L3000">
        <v>95673</v>
      </c>
      <c r="M3000">
        <v>94486</v>
      </c>
      <c r="N3000">
        <v>93224</v>
      </c>
      <c r="O3000">
        <f>INDEX([1]Opioid_prescription_amounts!$C$2:$E$3144,MATCH(B3000,[1]Opioid_prescription_amounts!$C$2:$C$3144,0),2)</f>
        <v>2210.4</v>
      </c>
      <c r="P3000">
        <f>INDEX([1]Opioid_prescription_amounts!$C$2:$E$3144,MATCH(B3000,[1]Opioid_prescription_amounts!$C$2:$C$3144,0),3)</f>
        <v>1251.2</v>
      </c>
      <c r="Q3000" t="s">
        <v>3009</v>
      </c>
    </row>
    <row r="3001" spans="2:17" x14ac:dyDescent="0.25">
      <c r="B3001" t="str">
        <f t="shared" si="50"/>
        <v>Calhoun</v>
      </c>
      <c r="C3001" t="s">
        <v>3010</v>
      </c>
      <c r="D3001">
        <v>7627</v>
      </c>
      <c r="E3001">
        <v>7627</v>
      </c>
      <c r="F3001">
        <v>7657</v>
      </c>
      <c r="G3001">
        <v>7637</v>
      </c>
      <c r="H3001">
        <v>7595</v>
      </c>
      <c r="I3001">
        <v>7550</v>
      </c>
      <c r="J3001">
        <v>7559</v>
      </c>
      <c r="K3001">
        <v>7466</v>
      </c>
      <c r="L3001">
        <v>7379</v>
      </c>
      <c r="M3001">
        <v>7322</v>
      </c>
      <c r="N3001">
        <v>7254</v>
      </c>
      <c r="O3001">
        <f>INDEX([1]Opioid_prescription_amounts!$C$2:$E$3144,MATCH(B3001,[1]Opioid_prescription_amounts!$C$2:$C$3144,0),2)</f>
        <v>1741.4</v>
      </c>
      <c r="P3001">
        <f>INDEX([1]Opioid_prescription_amounts!$C$2:$E$3144,MATCH(B3001,[1]Opioid_prescription_amounts!$C$2:$C$3144,0),3)</f>
        <v>1755.6</v>
      </c>
      <c r="Q3001" t="s">
        <v>3010</v>
      </c>
    </row>
    <row r="3002" spans="2:17" x14ac:dyDescent="0.25">
      <c r="B3002" t="str">
        <f t="shared" si="50"/>
        <v>Clay</v>
      </c>
      <c r="C3002" t="s">
        <v>3011</v>
      </c>
      <c r="D3002">
        <v>9386</v>
      </c>
      <c r="E3002">
        <v>9384</v>
      </c>
      <c r="F3002">
        <v>9373</v>
      </c>
      <c r="G3002">
        <v>9332</v>
      </c>
      <c r="H3002">
        <v>9206</v>
      </c>
      <c r="I3002">
        <v>9138</v>
      </c>
      <c r="J3002">
        <v>8880</v>
      </c>
      <c r="K3002">
        <v>8874</v>
      </c>
      <c r="L3002">
        <v>8827</v>
      </c>
      <c r="M3002">
        <v>8714</v>
      </c>
      <c r="N3002">
        <v>8632</v>
      </c>
      <c r="O3002">
        <f>INDEX([1]Opioid_prescription_amounts!$C$2:$E$3144,MATCH(B3002,[1]Opioid_prescription_amounts!$C$2:$C$3144,0),2)</f>
        <v>1196.0999999999999</v>
      </c>
      <c r="P3002">
        <f>INDEX([1]Opioid_prescription_amounts!$C$2:$E$3144,MATCH(B3002,[1]Opioid_prescription_amounts!$C$2:$C$3144,0),3)</f>
        <v>1223.5</v>
      </c>
      <c r="Q3002" t="s">
        <v>3011</v>
      </c>
    </row>
    <row r="3003" spans="2:17" x14ac:dyDescent="0.25">
      <c r="B3003" t="str">
        <f t="shared" si="50"/>
        <v>Doddridge</v>
      </c>
      <c r="C3003" t="s">
        <v>3012</v>
      </c>
      <c r="D3003">
        <v>8202</v>
      </c>
      <c r="E3003">
        <v>8201</v>
      </c>
      <c r="F3003">
        <v>8198</v>
      </c>
      <c r="G3003">
        <v>8250</v>
      </c>
      <c r="H3003">
        <v>8298</v>
      </c>
      <c r="I3003">
        <v>8547</v>
      </c>
      <c r="J3003">
        <v>8471</v>
      </c>
      <c r="K3003">
        <v>8701</v>
      </c>
      <c r="L3003">
        <v>8575</v>
      </c>
      <c r="M3003">
        <v>8529</v>
      </c>
      <c r="N3003">
        <v>8406</v>
      </c>
      <c r="O3003">
        <f>INDEX([1]Opioid_prescription_amounts!$C$2:$E$3144,MATCH(B3003,[1]Opioid_prescription_amounts!$C$2:$C$3144,0),2)</f>
        <v>452.2</v>
      </c>
      <c r="P3003">
        <f>INDEX([1]Opioid_prescription_amounts!$C$2:$E$3144,MATCH(B3003,[1]Opioid_prescription_amounts!$C$2:$C$3144,0),3)</f>
        <v>344</v>
      </c>
      <c r="Q3003" t="s">
        <v>3012</v>
      </c>
    </row>
    <row r="3004" spans="2:17" x14ac:dyDescent="0.25">
      <c r="B3004" t="str">
        <f t="shared" si="50"/>
        <v>Fayette</v>
      </c>
      <c r="C3004" t="s">
        <v>3013</v>
      </c>
      <c r="D3004">
        <v>46039</v>
      </c>
      <c r="E3004">
        <v>46049</v>
      </c>
      <c r="F3004">
        <v>46033</v>
      </c>
      <c r="G3004">
        <v>45919</v>
      </c>
      <c r="H3004">
        <v>45861</v>
      </c>
      <c r="I3004">
        <v>45560</v>
      </c>
      <c r="J3004">
        <v>45161</v>
      </c>
      <c r="K3004">
        <v>44706</v>
      </c>
      <c r="L3004">
        <v>44167</v>
      </c>
      <c r="M3004">
        <v>43577</v>
      </c>
      <c r="N3004">
        <v>43018</v>
      </c>
      <c r="O3004">
        <f>INDEX([1]Opioid_prescription_amounts!$C$2:$E$3144,MATCH(B3004,[1]Opioid_prescription_amounts!$C$2:$C$3144,0),2)</f>
        <v>374.5</v>
      </c>
      <c r="P3004">
        <f>INDEX([1]Opioid_prescription_amounts!$C$2:$E$3144,MATCH(B3004,[1]Opioid_prescription_amounts!$C$2:$C$3144,0),3)</f>
        <v>1387.4</v>
      </c>
      <c r="Q3004" t="s">
        <v>3013</v>
      </c>
    </row>
    <row r="3005" spans="2:17" x14ac:dyDescent="0.25">
      <c r="B3005" t="str">
        <f t="shared" si="50"/>
        <v>Gilmer</v>
      </c>
      <c r="C3005" t="s">
        <v>3014</v>
      </c>
      <c r="D3005">
        <v>8693</v>
      </c>
      <c r="E3005">
        <v>8695</v>
      </c>
      <c r="F3005">
        <v>8731</v>
      </c>
      <c r="G3005">
        <v>8749</v>
      </c>
      <c r="H3005">
        <v>8747</v>
      </c>
      <c r="I3005">
        <v>8620</v>
      </c>
      <c r="J3005">
        <v>8497</v>
      </c>
      <c r="K3005">
        <v>8306</v>
      </c>
      <c r="L3005">
        <v>8138</v>
      </c>
      <c r="M3005">
        <v>8057</v>
      </c>
      <c r="N3005">
        <v>8026</v>
      </c>
      <c r="O3005">
        <f>INDEX([1]Opioid_prescription_amounts!$C$2:$E$3144,MATCH(B3005,[1]Opioid_prescription_amounts!$C$2:$C$3144,0),2)</f>
        <v>1964.8</v>
      </c>
      <c r="P3005">
        <f>INDEX([1]Opioid_prescription_amounts!$C$2:$E$3144,MATCH(B3005,[1]Opioid_prescription_amounts!$C$2:$C$3144,0),3)</f>
        <v>1812.6</v>
      </c>
      <c r="Q3005" t="s">
        <v>3014</v>
      </c>
    </row>
    <row r="3006" spans="2:17" x14ac:dyDescent="0.25">
      <c r="B3006" t="str">
        <f t="shared" si="50"/>
        <v>Grant</v>
      </c>
      <c r="C3006" t="s">
        <v>3015</v>
      </c>
      <c r="D3006">
        <v>11937</v>
      </c>
      <c r="E3006">
        <v>11942</v>
      </c>
      <c r="F3006">
        <v>11916</v>
      </c>
      <c r="G3006">
        <v>11904</v>
      </c>
      <c r="H3006">
        <v>11825</v>
      </c>
      <c r="I3006">
        <v>11763</v>
      </c>
      <c r="J3006">
        <v>11639</v>
      </c>
      <c r="K3006">
        <v>11672</v>
      </c>
      <c r="L3006">
        <v>11620</v>
      </c>
      <c r="M3006">
        <v>11649</v>
      </c>
      <c r="N3006">
        <v>11626</v>
      </c>
      <c r="O3006">
        <f>INDEX([1]Opioid_prescription_amounts!$C$2:$E$3144,MATCH(B3006,[1]Opioid_prescription_amounts!$C$2:$C$3144,0),2)</f>
        <v>212.6</v>
      </c>
      <c r="P3006">
        <f>INDEX([1]Opioid_prescription_amounts!$C$2:$E$3144,MATCH(B3006,[1]Opioid_prescription_amounts!$C$2:$C$3144,0),3)</f>
        <v>735.9</v>
      </c>
      <c r="Q3006" t="s">
        <v>3015</v>
      </c>
    </row>
    <row r="3007" spans="2:17" x14ac:dyDescent="0.25">
      <c r="B3007" t="str">
        <f t="shared" si="50"/>
        <v>Greenbrier</v>
      </c>
      <c r="C3007" t="s">
        <v>3016</v>
      </c>
      <c r="D3007">
        <v>35480</v>
      </c>
      <c r="E3007">
        <v>35483</v>
      </c>
      <c r="F3007">
        <v>35548</v>
      </c>
      <c r="G3007">
        <v>35727</v>
      </c>
      <c r="H3007">
        <v>35876</v>
      </c>
      <c r="I3007">
        <v>35799</v>
      </c>
      <c r="J3007">
        <v>35581</v>
      </c>
      <c r="K3007">
        <v>35585</v>
      </c>
      <c r="L3007">
        <v>35539</v>
      </c>
      <c r="M3007">
        <v>35243</v>
      </c>
      <c r="N3007">
        <v>34786</v>
      </c>
      <c r="O3007">
        <f>INDEX([1]Opioid_prescription_amounts!$C$2:$E$3144,MATCH(B3007,[1]Opioid_prescription_amounts!$C$2:$C$3144,0),2)</f>
        <v>2144.1</v>
      </c>
      <c r="P3007">
        <f>INDEX([1]Opioid_prescription_amounts!$C$2:$E$3144,MATCH(B3007,[1]Opioid_prescription_amounts!$C$2:$C$3144,0),3)</f>
        <v>1261.7</v>
      </c>
      <c r="Q3007" t="s">
        <v>3016</v>
      </c>
    </row>
    <row r="3008" spans="2:17" x14ac:dyDescent="0.25">
      <c r="B3008" t="str">
        <f t="shared" si="50"/>
        <v>Hampshire</v>
      </c>
      <c r="C3008" t="s">
        <v>3017</v>
      </c>
      <c r="D3008">
        <v>23964</v>
      </c>
      <c r="E3008">
        <v>23969</v>
      </c>
      <c r="F3008">
        <v>23961</v>
      </c>
      <c r="G3008">
        <v>23788</v>
      </c>
      <c r="H3008">
        <v>23680</v>
      </c>
      <c r="I3008">
        <v>23490</v>
      </c>
      <c r="J3008">
        <v>23439</v>
      </c>
      <c r="K3008">
        <v>23314</v>
      </c>
      <c r="L3008">
        <v>23318</v>
      </c>
      <c r="M3008">
        <v>23398</v>
      </c>
      <c r="N3008">
        <v>23347</v>
      </c>
      <c r="O3008">
        <f>INDEX([1]Opioid_prescription_amounts!$C$2:$E$3144,MATCH(B3008,[1]Opioid_prescription_amounts!$C$2:$C$3144,0),2)</f>
        <v>898.7</v>
      </c>
      <c r="P3008">
        <f>INDEX([1]Opioid_prescription_amounts!$C$2:$E$3144,MATCH(B3008,[1]Opioid_prescription_amounts!$C$2:$C$3144,0),3)</f>
        <v>811</v>
      </c>
      <c r="Q3008" t="s">
        <v>3017</v>
      </c>
    </row>
    <row r="3009" spans="2:17" x14ac:dyDescent="0.25">
      <c r="B3009" t="str">
        <f t="shared" si="50"/>
        <v>Hancock</v>
      </c>
      <c r="C3009" t="s">
        <v>3018</v>
      </c>
      <c r="D3009">
        <v>30676</v>
      </c>
      <c r="E3009">
        <v>30672</v>
      </c>
      <c r="F3009">
        <v>30663</v>
      </c>
      <c r="G3009">
        <v>30611</v>
      </c>
      <c r="H3009">
        <v>30448</v>
      </c>
      <c r="I3009">
        <v>30366</v>
      </c>
      <c r="J3009">
        <v>30248</v>
      </c>
      <c r="K3009">
        <v>29968</v>
      </c>
      <c r="L3009">
        <v>29666</v>
      </c>
      <c r="M3009">
        <v>29425</v>
      </c>
      <c r="N3009">
        <v>29094</v>
      </c>
      <c r="O3009">
        <f>INDEX([1]Opioid_prescription_amounts!$C$2:$E$3144,MATCH(B3009,[1]Opioid_prescription_amounts!$C$2:$C$3144,0),2)</f>
        <v>247.7</v>
      </c>
      <c r="P3009">
        <f>INDEX([1]Opioid_prescription_amounts!$C$2:$E$3144,MATCH(B3009,[1]Opioid_prescription_amounts!$C$2:$C$3144,0),3)</f>
        <v>396</v>
      </c>
      <c r="Q3009" t="s">
        <v>3018</v>
      </c>
    </row>
    <row r="3010" spans="2:17" x14ac:dyDescent="0.25">
      <c r="B3010" t="str">
        <f t="shared" si="50"/>
        <v>Hardy</v>
      </c>
      <c r="C3010" t="s">
        <v>3019</v>
      </c>
      <c r="D3010">
        <v>14025</v>
      </c>
      <c r="E3010">
        <v>14025</v>
      </c>
      <c r="F3010">
        <v>14042</v>
      </c>
      <c r="G3010">
        <v>13959</v>
      </c>
      <c r="H3010">
        <v>13847</v>
      </c>
      <c r="I3010">
        <v>13966</v>
      </c>
      <c r="J3010">
        <v>13954</v>
      </c>
      <c r="K3010">
        <v>13831</v>
      </c>
      <c r="L3010">
        <v>13813</v>
      </c>
      <c r="M3010">
        <v>13838</v>
      </c>
      <c r="N3010">
        <v>13775</v>
      </c>
      <c r="O3010">
        <f>INDEX([1]Opioid_prescription_amounts!$C$2:$E$3144,MATCH(B3010,[1]Opioid_prescription_amounts!$C$2:$C$3144,0),2)</f>
        <v>840.2</v>
      </c>
      <c r="P3010">
        <f>INDEX([1]Opioid_prescription_amounts!$C$2:$E$3144,MATCH(B3010,[1]Opioid_prescription_amounts!$C$2:$C$3144,0),3)</f>
        <v>656.6</v>
      </c>
      <c r="Q3010" t="s">
        <v>3019</v>
      </c>
    </row>
    <row r="3011" spans="2:17" x14ac:dyDescent="0.25">
      <c r="B3011" t="str">
        <f t="shared" si="50"/>
        <v>Harrison</v>
      </c>
      <c r="C3011" t="s">
        <v>3020</v>
      </c>
      <c r="D3011">
        <v>69099</v>
      </c>
      <c r="E3011">
        <v>69108</v>
      </c>
      <c r="F3011">
        <v>69262</v>
      </c>
      <c r="G3011">
        <v>69306</v>
      </c>
      <c r="H3011">
        <v>69105</v>
      </c>
      <c r="I3011">
        <v>68918</v>
      </c>
      <c r="J3011">
        <v>68680</v>
      </c>
      <c r="K3011">
        <v>68539</v>
      </c>
      <c r="L3011">
        <v>68351</v>
      </c>
      <c r="M3011">
        <v>67923</v>
      </c>
      <c r="N3011">
        <v>67554</v>
      </c>
      <c r="O3011">
        <f>INDEX([1]Opioid_prescription_amounts!$C$2:$E$3144,MATCH(B3011,[1]Opioid_prescription_amounts!$C$2:$C$3144,0),2)</f>
        <v>533.5</v>
      </c>
      <c r="P3011">
        <f>INDEX([1]Opioid_prescription_amounts!$C$2:$E$3144,MATCH(B3011,[1]Opioid_prescription_amounts!$C$2:$C$3144,0),3)</f>
        <v>708.6</v>
      </c>
      <c r="Q3011" t="s">
        <v>3020</v>
      </c>
    </row>
    <row r="3012" spans="2:17" x14ac:dyDescent="0.25">
      <c r="B3012" t="str">
        <f t="shared" ref="B3012:B3075" si="51">LEFT(C3012,(FIND("County",C3012)-2))</f>
        <v>Jackson</v>
      </c>
      <c r="C3012" t="s">
        <v>3021</v>
      </c>
      <c r="D3012">
        <v>29211</v>
      </c>
      <c r="E3012">
        <v>29214</v>
      </c>
      <c r="F3012">
        <v>29234</v>
      </c>
      <c r="G3012">
        <v>29316</v>
      </c>
      <c r="H3012">
        <v>29280</v>
      </c>
      <c r="I3012">
        <v>29191</v>
      </c>
      <c r="J3012">
        <v>29131</v>
      </c>
      <c r="K3012">
        <v>29163</v>
      </c>
      <c r="L3012">
        <v>29181</v>
      </c>
      <c r="M3012">
        <v>28907</v>
      </c>
      <c r="N3012">
        <v>28706</v>
      </c>
      <c r="O3012">
        <f>INDEX([1]Opioid_prescription_amounts!$C$2:$E$3144,MATCH(B3012,[1]Opioid_prescription_amounts!$C$2:$C$3144,0),2)</f>
        <v>1026.8</v>
      </c>
      <c r="P3012">
        <f>INDEX([1]Opioid_prescription_amounts!$C$2:$E$3144,MATCH(B3012,[1]Opioid_prescription_amounts!$C$2:$C$3144,0),3)</f>
        <v>902.1</v>
      </c>
      <c r="Q3012" t="s">
        <v>3021</v>
      </c>
    </row>
    <row r="3013" spans="2:17" x14ac:dyDescent="0.25">
      <c r="B3013" t="str">
        <f t="shared" si="51"/>
        <v>Jefferson</v>
      </c>
      <c r="C3013" t="s">
        <v>3022</v>
      </c>
      <c r="D3013">
        <v>53498</v>
      </c>
      <c r="E3013">
        <v>53488</v>
      </c>
      <c r="F3013">
        <v>53606</v>
      </c>
      <c r="G3013">
        <v>54449</v>
      </c>
      <c r="H3013">
        <v>54694</v>
      </c>
      <c r="I3013">
        <v>54999</v>
      </c>
      <c r="J3013">
        <v>55624</v>
      </c>
      <c r="K3013">
        <v>56081</v>
      </c>
      <c r="L3013">
        <v>55975</v>
      </c>
      <c r="M3013">
        <v>56406</v>
      </c>
      <c r="N3013">
        <v>56811</v>
      </c>
      <c r="O3013">
        <f>INDEX([1]Opioid_prescription_amounts!$C$2:$E$3144,MATCH(B3013,[1]Opioid_prescription_amounts!$C$2:$C$3144,0),2)</f>
        <v>1147.5</v>
      </c>
      <c r="P3013">
        <f>INDEX([1]Opioid_prescription_amounts!$C$2:$E$3144,MATCH(B3013,[1]Opioid_prescription_amounts!$C$2:$C$3144,0),3)</f>
        <v>1039.0999999999999</v>
      </c>
      <c r="Q3013" t="s">
        <v>3022</v>
      </c>
    </row>
    <row r="3014" spans="2:17" x14ac:dyDescent="0.25">
      <c r="B3014" t="str">
        <f t="shared" si="51"/>
        <v>Kanawha</v>
      </c>
      <c r="C3014" t="s">
        <v>3023</v>
      </c>
      <c r="D3014">
        <v>193063</v>
      </c>
      <c r="E3014">
        <v>193051</v>
      </c>
      <c r="F3014">
        <v>192913</v>
      </c>
      <c r="G3014">
        <v>192157</v>
      </c>
      <c r="H3014">
        <v>192234</v>
      </c>
      <c r="I3014">
        <v>191530</v>
      </c>
      <c r="J3014">
        <v>190353</v>
      </c>
      <c r="K3014">
        <v>188270</v>
      </c>
      <c r="L3014">
        <v>186162</v>
      </c>
      <c r="M3014">
        <v>183310</v>
      </c>
      <c r="N3014">
        <v>180454</v>
      </c>
      <c r="O3014">
        <f>INDEX([1]Opioid_prescription_amounts!$C$2:$E$3144,MATCH(B3014,[1]Opioid_prescription_amounts!$C$2:$C$3144,0),2)</f>
        <v>1285.5999999999999</v>
      </c>
      <c r="P3014">
        <f>INDEX([1]Opioid_prescription_amounts!$C$2:$E$3144,MATCH(B3014,[1]Opioid_prescription_amounts!$C$2:$C$3144,0),3)</f>
        <v>1158.7</v>
      </c>
      <c r="Q3014" t="s">
        <v>3023</v>
      </c>
    </row>
    <row r="3015" spans="2:17" x14ac:dyDescent="0.25">
      <c r="B3015" t="str">
        <f t="shared" si="51"/>
        <v>Lewis</v>
      </c>
      <c r="C3015" t="s">
        <v>3024</v>
      </c>
      <c r="D3015">
        <v>16372</v>
      </c>
      <c r="E3015">
        <v>16372</v>
      </c>
      <c r="F3015">
        <v>16414</v>
      </c>
      <c r="G3015">
        <v>16438</v>
      </c>
      <c r="H3015">
        <v>16452</v>
      </c>
      <c r="I3015">
        <v>16480</v>
      </c>
      <c r="J3015">
        <v>16447</v>
      </c>
      <c r="K3015">
        <v>16436</v>
      </c>
      <c r="L3015">
        <v>16283</v>
      </c>
      <c r="M3015">
        <v>16192</v>
      </c>
      <c r="N3015">
        <v>16024</v>
      </c>
      <c r="O3015">
        <f>INDEX([1]Opioid_prescription_amounts!$C$2:$E$3144,MATCH(B3015,[1]Opioid_prescription_amounts!$C$2:$C$3144,0),2)</f>
        <v>2010.8</v>
      </c>
      <c r="P3015">
        <f>INDEX([1]Opioid_prescription_amounts!$C$2:$E$3144,MATCH(B3015,[1]Opioid_prescription_amounts!$C$2:$C$3144,0),3)</f>
        <v>1588.8</v>
      </c>
      <c r="Q3015" t="s">
        <v>3024</v>
      </c>
    </row>
    <row r="3016" spans="2:17" x14ac:dyDescent="0.25">
      <c r="B3016" t="str">
        <f t="shared" si="51"/>
        <v>Lincoln</v>
      </c>
      <c r="C3016" t="s">
        <v>3025</v>
      </c>
      <c r="D3016">
        <v>21720</v>
      </c>
      <c r="E3016">
        <v>21709</v>
      </c>
      <c r="F3016">
        <v>21672</v>
      </c>
      <c r="G3016">
        <v>21564</v>
      </c>
      <c r="H3016">
        <v>21605</v>
      </c>
      <c r="I3016">
        <v>21452</v>
      </c>
      <c r="J3016">
        <v>21521</v>
      </c>
      <c r="K3016">
        <v>21279</v>
      </c>
      <c r="L3016">
        <v>21112</v>
      </c>
      <c r="M3016">
        <v>20878</v>
      </c>
      <c r="N3016">
        <v>20599</v>
      </c>
      <c r="O3016">
        <f>INDEX([1]Opioid_prescription_amounts!$C$2:$E$3144,MATCH(B3016,[1]Opioid_prescription_amounts!$C$2:$C$3144,0),2)</f>
        <v>224.3</v>
      </c>
      <c r="P3016">
        <f>INDEX([1]Opioid_prescription_amounts!$C$2:$E$3144,MATCH(B3016,[1]Opioid_prescription_amounts!$C$2:$C$3144,0),3)</f>
        <v>520.6</v>
      </c>
      <c r="Q3016" t="s">
        <v>3025</v>
      </c>
    </row>
    <row r="3017" spans="2:17" x14ac:dyDescent="0.25">
      <c r="B3017" t="str">
        <f t="shared" si="51"/>
        <v>Logan</v>
      </c>
      <c r="C3017" t="s">
        <v>3026</v>
      </c>
      <c r="D3017">
        <v>36743</v>
      </c>
      <c r="E3017">
        <v>36754</v>
      </c>
      <c r="F3017">
        <v>36722</v>
      </c>
      <c r="G3017">
        <v>36456</v>
      </c>
      <c r="H3017">
        <v>36313</v>
      </c>
      <c r="I3017">
        <v>35929</v>
      </c>
      <c r="J3017">
        <v>35248</v>
      </c>
      <c r="K3017">
        <v>34437</v>
      </c>
      <c r="L3017">
        <v>33669</v>
      </c>
      <c r="M3017">
        <v>33043</v>
      </c>
      <c r="N3017">
        <v>32607</v>
      </c>
      <c r="O3017">
        <f>INDEX([1]Opioid_prescription_amounts!$C$2:$E$3144,MATCH(B3017,[1]Opioid_prescription_amounts!$C$2:$C$3144,0),2)</f>
        <v>554.4</v>
      </c>
      <c r="P3017">
        <f>INDEX([1]Opioid_prescription_amounts!$C$2:$E$3144,MATCH(B3017,[1]Opioid_prescription_amounts!$C$2:$C$3144,0),3)</f>
        <v>358.6</v>
      </c>
      <c r="Q3017" t="s">
        <v>3026</v>
      </c>
    </row>
    <row r="3018" spans="2:17" x14ac:dyDescent="0.25">
      <c r="B3018" t="str">
        <f t="shared" si="51"/>
        <v>McDowell</v>
      </c>
      <c r="C3018" t="s">
        <v>3027</v>
      </c>
      <c r="D3018">
        <v>22113</v>
      </c>
      <c r="E3018">
        <v>22111</v>
      </c>
      <c r="F3018">
        <v>22099</v>
      </c>
      <c r="G3018">
        <v>21731</v>
      </c>
      <c r="H3018">
        <v>21321</v>
      </c>
      <c r="I3018">
        <v>20962</v>
      </c>
      <c r="J3018">
        <v>20388</v>
      </c>
      <c r="K3018">
        <v>19763</v>
      </c>
      <c r="L3018">
        <v>19192</v>
      </c>
      <c r="M3018">
        <v>18521</v>
      </c>
      <c r="N3018">
        <v>18223</v>
      </c>
      <c r="O3018">
        <f>INDEX([1]Opioid_prescription_amounts!$C$2:$E$3144,MATCH(B3018,[1]Opioid_prescription_amounts!$C$2:$C$3144,0),2)</f>
        <v>775.3</v>
      </c>
      <c r="P3018">
        <f>INDEX([1]Opioid_prescription_amounts!$C$2:$E$3144,MATCH(B3018,[1]Opioid_prescription_amounts!$C$2:$C$3144,0),3)</f>
        <v>798.6</v>
      </c>
      <c r="Q3018" t="s">
        <v>3027</v>
      </c>
    </row>
    <row r="3019" spans="2:17" x14ac:dyDescent="0.25">
      <c r="B3019" t="str">
        <f t="shared" si="51"/>
        <v>Marion</v>
      </c>
      <c r="C3019" t="s">
        <v>3028</v>
      </c>
      <c r="D3019">
        <v>56418</v>
      </c>
      <c r="E3019">
        <v>56418</v>
      </c>
      <c r="F3019">
        <v>56533</v>
      </c>
      <c r="G3019">
        <v>56670</v>
      </c>
      <c r="H3019">
        <v>56745</v>
      </c>
      <c r="I3019">
        <v>56710</v>
      </c>
      <c r="J3019">
        <v>56780</v>
      </c>
      <c r="K3019">
        <v>56744</v>
      </c>
      <c r="L3019">
        <v>56497</v>
      </c>
      <c r="M3019">
        <v>56369</v>
      </c>
      <c r="N3019">
        <v>56097</v>
      </c>
      <c r="O3019">
        <f>INDEX([1]Opioid_prescription_amounts!$C$2:$E$3144,MATCH(B3019,[1]Opioid_prescription_amounts!$C$2:$C$3144,0),2)</f>
        <v>2050</v>
      </c>
      <c r="P3019">
        <f>INDEX([1]Opioid_prescription_amounts!$C$2:$E$3144,MATCH(B3019,[1]Opioid_prescription_amounts!$C$2:$C$3144,0),3)</f>
        <v>2111.9</v>
      </c>
      <c r="Q3019" t="s">
        <v>3028</v>
      </c>
    </row>
    <row r="3020" spans="2:17" x14ac:dyDescent="0.25">
      <c r="B3020" t="str">
        <f t="shared" si="51"/>
        <v>Marshall</v>
      </c>
      <c r="C3020" t="s">
        <v>3029</v>
      </c>
      <c r="D3020">
        <v>33107</v>
      </c>
      <c r="E3020">
        <v>33107</v>
      </c>
      <c r="F3020">
        <v>33071</v>
      </c>
      <c r="G3020">
        <v>32910</v>
      </c>
      <c r="H3020">
        <v>32801</v>
      </c>
      <c r="I3020">
        <v>32621</v>
      </c>
      <c r="J3020">
        <v>32338</v>
      </c>
      <c r="K3020">
        <v>32191</v>
      </c>
      <c r="L3020">
        <v>31696</v>
      </c>
      <c r="M3020">
        <v>31216</v>
      </c>
      <c r="N3020">
        <v>30785</v>
      </c>
      <c r="O3020">
        <f>INDEX([1]Opioid_prescription_amounts!$C$2:$E$3144,MATCH(B3020,[1]Opioid_prescription_amounts!$C$2:$C$3144,0),2)</f>
        <v>1780.3</v>
      </c>
      <c r="P3020">
        <f>INDEX([1]Opioid_prescription_amounts!$C$2:$E$3144,MATCH(B3020,[1]Opioid_prescription_amounts!$C$2:$C$3144,0),3)</f>
        <v>1837.2</v>
      </c>
      <c r="Q3020" t="s">
        <v>3029</v>
      </c>
    </row>
    <row r="3021" spans="2:17" x14ac:dyDescent="0.25">
      <c r="B3021" t="str">
        <f t="shared" si="51"/>
        <v>Mason</v>
      </c>
      <c r="C3021" t="s">
        <v>3030</v>
      </c>
      <c r="D3021">
        <v>27324</v>
      </c>
      <c r="E3021">
        <v>27348</v>
      </c>
      <c r="F3021">
        <v>27367</v>
      </c>
      <c r="G3021">
        <v>27312</v>
      </c>
      <c r="H3021">
        <v>27214</v>
      </c>
      <c r="I3021">
        <v>27141</v>
      </c>
      <c r="J3021">
        <v>27148</v>
      </c>
      <c r="K3021">
        <v>27081</v>
      </c>
      <c r="L3021">
        <v>26928</v>
      </c>
      <c r="M3021">
        <v>26818</v>
      </c>
      <c r="N3021">
        <v>26718</v>
      </c>
      <c r="O3021">
        <f>INDEX([1]Opioid_prescription_amounts!$C$2:$E$3144,MATCH(B3021,[1]Opioid_prescription_amounts!$C$2:$C$3144,0),2)</f>
        <v>611.1</v>
      </c>
      <c r="P3021">
        <f>INDEX([1]Opioid_prescription_amounts!$C$2:$E$3144,MATCH(B3021,[1]Opioid_prescription_amounts!$C$2:$C$3144,0),3)</f>
        <v>581.5</v>
      </c>
      <c r="Q3021" t="s">
        <v>3030</v>
      </c>
    </row>
    <row r="3022" spans="2:17" x14ac:dyDescent="0.25">
      <c r="B3022" t="str">
        <f t="shared" si="51"/>
        <v>Mercer</v>
      </c>
      <c r="C3022" t="s">
        <v>3031</v>
      </c>
      <c r="D3022">
        <v>62264</v>
      </c>
      <c r="E3022">
        <v>62265</v>
      </c>
      <c r="F3022">
        <v>62337</v>
      </c>
      <c r="G3022">
        <v>62556</v>
      </c>
      <c r="H3022">
        <v>62417</v>
      </c>
      <c r="I3022">
        <v>61911</v>
      </c>
      <c r="J3022">
        <v>61762</v>
      </c>
      <c r="K3022">
        <v>61124</v>
      </c>
      <c r="L3022">
        <v>60613</v>
      </c>
      <c r="M3022">
        <v>59801</v>
      </c>
      <c r="N3022">
        <v>59131</v>
      </c>
      <c r="O3022">
        <f>INDEX([1]Opioid_prescription_amounts!$C$2:$E$3144,MATCH(B3022,[1]Opioid_prescription_amounts!$C$2:$C$3144,0),2)</f>
        <v>288.39999999999998</v>
      </c>
      <c r="P3022">
        <f>INDEX([1]Opioid_prescription_amounts!$C$2:$E$3144,MATCH(B3022,[1]Opioid_prescription_amounts!$C$2:$C$3144,0),3)</f>
        <v>258.2</v>
      </c>
      <c r="Q3022" t="s">
        <v>3031</v>
      </c>
    </row>
    <row r="3023" spans="2:17" x14ac:dyDescent="0.25">
      <c r="B3023" t="str">
        <f t="shared" si="51"/>
        <v>Mineral</v>
      </c>
      <c r="C3023" t="s">
        <v>3032</v>
      </c>
      <c r="D3023">
        <v>28212</v>
      </c>
      <c r="E3023">
        <v>28198</v>
      </c>
      <c r="F3023">
        <v>28179</v>
      </c>
      <c r="G3023">
        <v>28028</v>
      </c>
      <c r="H3023">
        <v>27857</v>
      </c>
      <c r="I3023">
        <v>27663</v>
      </c>
      <c r="J3023">
        <v>27538</v>
      </c>
      <c r="K3023">
        <v>27384</v>
      </c>
      <c r="L3023">
        <v>27346</v>
      </c>
      <c r="M3023">
        <v>27180</v>
      </c>
      <c r="N3023">
        <v>26940</v>
      </c>
      <c r="O3023" t="str">
        <f>INDEX([1]Opioid_prescription_amounts!$C$2:$E$3144,MATCH(B3023,[1]Opioid_prescription_amounts!$C$2:$C$3144,0),2)</f>
        <v>N/A</v>
      </c>
      <c r="P3023" t="str">
        <f>INDEX([1]Opioid_prescription_amounts!$C$2:$E$3144,MATCH(B3023,[1]Opioid_prescription_amounts!$C$2:$C$3144,0),3)</f>
        <v>N/A</v>
      </c>
      <c r="Q3023" t="s">
        <v>3032</v>
      </c>
    </row>
    <row r="3024" spans="2:17" x14ac:dyDescent="0.25">
      <c r="B3024" t="str">
        <f t="shared" si="51"/>
        <v>Mingo</v>
      </c>
      <c r="C3024" t="s">
        <v>3033</v>
      </c>
      <c r="D3024">
        <v>26839</v>
      </c>
      <c r="E3024">
        <v>26834</v>
      </c>
      <c r="F3024">
        <v>26769</v>
      </c>
      <c r="G3024">
        <v>26601</v>
      </c>
      <c r="H3024">
        <v>26189</v>
      </c>
      <c r="I3024">
        <v>26013</v>
      </c>
      <c r="J3024">
        <v>25739</v>
      </c>
      <c r="K3024">
        <v>25320</v>
      </c>
      <c r="L3024">
        <v>24723</v>
      </c>
      <c r="M3024">
        <v>24138</v>
      </c>
      <c r="N3024">
        <v>23785</v>
      </c>
      <c r="O3024">
        <f>INDEX([1]Opioid_prescription_amounts!$C$2:$E$3144,MATCH(B3024,[1]Opioid_prescription_amounts!$C$2:$C$3144,0),2)</f>
        <v>1811.7</v>
      </c>
      <c r="P3024">
        <f>INDEX([1]Opioid_prescription_amounts!$C$2:$E$3144,MATCH(B3024,[1]Opioid_prescription_amounts!$C$2:$C$3144,0),3)</f>
        <v>1401.4</v>
      </c>
      <c r="Q3024" t="s">
        <v>3033</v>
      </c>
    </row>
    <row r="3025" spans="2:17" x14ac:dyDescent="0.25">
      <c r="B3025" t="str">
        <f t="shared" si="51"/>
        <v>Monongalia</v>
      </c>
      <c r="C3025" t="s">
        <v>3034</v>
      </c>
      <c r="D3025">
        <v>96189</v>
      </c>
      <c r="E3025">
        <v>96190</v>
      </c>
      <c r="F3025">
        <v>96758</v>
      </c>
      <c r="G3025">
        <v>99011</v>
      </c>
      <c r="H3025">
        <v>100917</v>
      </c>
      <c r="I3025">
        <v>102271</v>
      </c>
      <c r="J3025">
        <v>103486</v>
      </c>
      <c r="K3025">
        <v>104706</v>
      </c>
      <c r="L3025">
        <v>105732</v>
      </c>
      <c r="M3025">
        <v>105916</v>
      </c>
      <c r="N3025">
        <v>106420</v>
      </c>
      <c r="O3025">
        <f>INDEX([1]Opioid_prescription_amounts!$C$2:$E$3144,MATCH(B3025,[1]Opioid_prescription_amounts!$C$2:$C$3144,0),2)</f>
        <v>775.9</v>
      </c>
      <c r="P3025">
        <f>INDEX([1]Opioid_prescription_amounts!$C$2:$E$3144,MATCH(B3025,[1]Opioid_prescription_amounts!$C$2:$C$3144,0),3)</f>
        <v>529</v>
      </c>
      <c r="Q3025" t="s">
        <v>3034</v>
      </c>
    </row>
    <row r="3026" spans="2:17" x14ac:dyDescent="0.25">
      <c r="B3026" t="str">
        <f t="shared" si="51"/>
        <v>Monroe</v>
      </c>
      <c r="C3026" t="s">
        <v>3035</v>
      </c>
      <c r="D3026">
        <v>13502</v>
      </c>
      <c r="E3026">
        <v>13498</v>
      </c>
      <c r="F3026">
        <v>13522</v>
      </c>
      <c r="G3026">
        <v>13550</v>
      </c>
      <c r="H3026">
        <v>13502</v>
      </c>
      <c r="I3026">
        <v>13521</v>
      </c>
      <c r="J3026">
        <v>13612</v>
      </c>
      <c r="K3026">
        <v>13578</v>
      </c>
      <c r="L3026">
        <v>13492</v>
      </c>
      <c r="M3026">
        <v>13373</v>
      </c>
      <c r="N3026">
        <v>13280</v>
      </c>
      <c r="O3026">
        <f>INDEX([1]Opioid_prescription_amounts!$C$2:$E$3144,MATCH(B3026,[1]Opioid_prescription_amounts!$C$2:$C$3144,0),2)</f>
        <v>752</v>
      </c>
      <c r="P3026">
        <f>INDEX([1]Opioid_prescription_amounts!$C$2:$E$3144,MATCH(B3026,[1]Opioid_prescription_amounts!$C$2:$C$3144,0),3)</f>
        <v>831.2</v>
      </c>
      <c r="Q3026" t="s">
        <v>3035</v>
      </c>
    </row>
    <row r="3027" spans="2:17" x14ac:dyDescent="0.25">
      <c r="B3027" t="str">
        <f t="shared" si="51"/>
        <v>Morgan</v>
      </c>
      <c r="C3027" t="s">
        <v>3036</v>
      </c>
      <c r="D3027">
        <v>17541</v>
      </c>
      <c r="E3027">
        <v>17541</v>
      </c>
      <c r="F3027">
        <v>17491</v>
      </c>
      <c r="G3027">
        <v>17462</v>
      </c>
      <c r="H3027">
        <v>17426</v>
      </c>
      <c r="I3027">
        <v>17444</v>
      </c>
      <c r="J3027">
        <v>17516</v>
      </c>
      <c r="K3027">
        <v>17487</v>
      </c>
      <c r="L3027">
        <v>17622</v>
      </c>
      <c r="M3027">
        <v>17709</v>
      </c>
      <c r="N3027">
        <v>17787</v>
      </c>
      <c r="O3027">
        <f>INDEX([1]Opioid_prescription_amounts!$C$2:$E$3144,MATCH(B3027,[1]Opioid_prescription_amounts!$C$2:$C$3144,0),2)</f>
        <v>1331.2</v>
      </c>
      <c r="P3027">
        <f>INDEX([1]Opioid_prescription_amounts!$C$2:$E$3144,MATCH(B3027,[1]Opioid_prescription_amounts!$C$2:$C$3144,0),3)</f>
        <v>1283.0999999999999</v>
      </c>
      <c r="Q3027" t="s">
        <v>3036</v>
      </c>
    </row>
    <row r="3028" spans="2:17" x14ac:dyDescent="0.25">
      <c r="B3028" t="str">
        <f t="shared" si="51"/>
        <v>Nicholas</v>
      </c>
      <c r="C3028" t="s">
        <v>3037</v>
      </c>
      <c r="D3028">
        <v>26233</v>
      </c>
      <c r="E3028">
        <v>26233</v>
      </c>
      <c r="F3028">
        <v>26230</v>
      </c>
      <c r="G3028">
        <v>26214</v>
      </c>
      <c r="H3028">
        <v>26261</v>
      </c>
      <c r="I3028">
        <v>25948</v>
      </c>
      <c r="J3028">
        <v>25718</v>
      </c>
      <c r="K3028">
        <v>25550</v>
      </c>
      <c r="L3028">
        <v>25378</v>
      </c>
      <c r="M3028">
        <v>25134</v>
      </c>
      <c r="N3028">
        <v>24842</v>
      </c>
      <c r="O3028">
        <f>INDEX([1]Opioid_prescription_amounts!$C$2:$E$3144,MATCH(B3028,[1]Opioid_prescription_amounts!$C$2:$C$3144,0),2)</f>
        <v>379</v>
      </c>
      <c r="P3028">
        <f>INDEX([1]Opioid_prescription_amounts!$C$2:$E$3144,MATCH(B3028,[1]Opioid_prescription_amounts!$C$2:$C$3144,0),3)</f>
        <v>496.2</v>
      </c>
      <c r="Q3028" t="s">
        <v>3037</v>
      </c>
    </row>
    <row r="3029" spans="2:17" x14ac:dyDescent="0.25">
      <c r="B3029" t="str">
        <f t="shared" si="51"/>
        <v>Ohio</v>
      </c>
      <c r="C3029" t="s">
        <v>3038</v>
      </c>
      <c r="D3029">
        <v>44443</v>
      </c>
      <c r="E3029">
        <v>44448</v>
      </c>
      <c r="F3029">
        <v>44495</v>
      </c>
      <c r="G3029">
        <v>44221</v>
      </c>
      <c r="H3029">
        <v>44011</v>
      </c>
      <c r="I3029">
        <v>43751</v>
      </c>
      <c r="J3029">
        <v>43261</v>
      </c>
      <c r="K3029">
        <v>42996</v>
      </c>
      <c r="L3029">
        <v>42666</v>
      </c>
      <c r="M3029">
        <v>42056</v>
      </c>
      <c r="N3029">
        <v>41755</v>
      </c>
      <c r="O3029" t="str">
        <f>INDEX([1]Opioid_prescription_amounts!$C$2:$E$3144,MATCH(B3029,[1]Opioid_prescription_amounts!$C$2:$C$3144,0),2)</f>
        <v>N/A</v>
      </c>
      <c r="P3029">
        <f>INDEX([1]Opioid_prescription_amounts!$C$2:$E$3144,MATCH(B3029,[1]Opioid_prescription_amounts!$C$2:$C$3144,0),3)</f>
        <v>19.600000000000001</v>
      </c>
      <c r="Q3029" t="s">
        <v>3038</v>
      </c>
    </row>
    <row r="3030" spans="2:17" x14ac:dyDescent="0.25">
      <c r="B3030" t="str">
        <f t="shared" si="51"/>
        <v>Pendleton</v>
      </c>
      <c r="C3030" t="s">
        <v>3039</v>
      </c>
      <c r="D3030">
        <v>7695</v>
      </c>
      <c r="E3030">
        <v>7695</v>
      </c>
      <c r="F3030">
        <v>7676</v>
      </c>
      <c r="G3030">
        <v>7536</v>
      </c>
      <c r="H3030">
        <v>7470</v>
      </c>
      <c r="I3030">
        <v>7374</v>
      </c>
      <c r="J3030">
        <v>7229</v>
      </c>
      <c r="K3030">
        <v>7104</v>
      </c>
      <c r="L3030">
        <v>6978</v>
      </c>
      <c r="M3030">
        <v>6970</v>
      </c>
      <c r="N3030">
        <v>6997</v>
      </c>
      <c r="O3030">
        <f>INDEX([1]Opioid_prescription_amounts!$C$2:$E$3144,MATCH(B3030,[1]Opioid_prescription_amounts!$C$2:$C$3144,0),2)</f>
        <v>527.20000000000005</v>
      </c>
      <c r="P3030">
        <f>INDEX([1]Opioid_prescription_amounts!$C$2:$E$3144,MATCH(B3030,[1]Opioid_prescription_amounts!$C$2:$C$3144,0),3)</f>
        <v>440.4</v>
      </c>
      <c r="Q3030" t="s">
        <v>3039</v>
      </c>
    </row>
    <row r="3031" spans="2:17" x14ac:dyDescent="0.25">
      <c r="B3031" t="str">
        <f t="shared" si="51"/>
        <v>Pleasants</v>
      </c>
      <c r="C3031" t="s">
        <v>3040</v>
      </c>
      <c r="D3031">
        <v>7605</v>
      </c>
      <c r="E3031">
        <v>7602</v>
      </c>
      <c r="F3031">
        <v>7571</v>
      </c>
      <c r="G3031">
        <v>7574</v>
      </c>
      <c r="H3031">
        <v>7533</v>
      </c>
      <c r="I3031">
        <v>7517</v>
      </c>
      <c r="J3031">
        <v>7588</v>
      </c>
      <c r="K3031">
        <v>7499</v>
      </c>
      <c r="L3031">
        <v>7488</v>
      </c>
      <c r="M3031">
        <v>7453</v>
      </c>
      <c r="N3031">
        <v>7507</v>
      </c>
      <c r="O3031">
        <f>INDEX([1]Opioid_prescription_amounts!$C$2:$E$3144,MATCH(B3031,[1]Opioid_prescription_amounts!$C$2:$C$3144,0),2)</f>
        <v>885.9</v>
      </c>
      <c r="P3031">
        <f>INDEX([1]Opioid_prescription_amounts!$C$2:$E$3144,MATCH(B3031,[1]Opioid_prescription_amounts!$C$2:$C$3144,0),3)</f>
        <v>864.9</v>
      </c>
      <c r="Q3031" t="s">
        <v>3040</v>
      </c>
    </row>
    <row r="3032" spans="2:17" x14ac:dyDescent="0.25">
      <c r="B3032" t="str">
        <f t="shared" si="51"/>
        <v>Pocahontas</v>
      </c>
      <c r="C3032" t="s">
        <v>3041</v>
      </c>
      <c r="D3032">
        <v>8719</v>
      </c>
      <c r="E3032">
        <v>8722</v>
      </c>
      <c r="F3032">
        <v>8734</v>
      </c>
      <c r="G3032">
        <v>8824</v>
      </c>
      <c r="H3032">
        <v>8702</v>
      </c>
      <c r="I3032">
        <v>8680</v>
      </c>
      <c r="J3032">
        <v>8652</v>
      </c>
      <c r="K3032">
        <v>8574</v>
      </c>
      <c r="L3032">
        <v>8528</v>
      </c>
      <c r="M3032">
        <v>8487</v>
      </c>
      <c r="N3032">
        <v>8414</v>
      </c>
      <c r="O3032">
        <f>INDEX([1]Opioid_prescription_amounts!$C$2:$E$3144,MATCH(B3032,[1]Opioid_prescription_amounts!$C$2:$C$3144,0),2)</f>
        <v>434.2</v>
      </c>
      <c r="P3032">
        <f>INDEX([1]Opioid_prescription_amounts!$C$2:$E$3144,MATCH(B3032,[1]Opioid_prescription_amounts!$C$2:$C$3144,0),3)</f>
        <v>368</v>
      </c>
      <c r="Q3032" t="s">
        <v>3041</v>
      </c>
    </row>
    <row r="3033" spans="2:17" x14ac:dyDescent="0.25">
      <c r="B3033" t="str">
        <f t="shared" si="51"/>
        <v>Preston</v>
      </c>
      <c r="C3033" t="s">
        <v>3042</v>
      </c>
      <c r="D3033">
        <v>33520</v>
      </c>
      <c r="E3033">
        <v>33520</v>
      </c>
      <c r="F3033">
        <v>33555</v>
      </c>
      <c r="G3033">
        <v>33661</v>
      </c>
      <c r="H3033">
        <v>33900</v>
      </c>
      <c r="I3033">
        <v>33685</v>
      </c>
      <c r="J3033">
        <v>33918</v>
      </c>
      <c r="K3033">
        <v>33844</v>
      </c>
      <c r="L3033">
        <v>33763</v>
      </c>
      <c r="M3033">
        <v>33823</v>
      </c>
      <c r="N3033">
        <v>33839</v>
      </c>
      <c r="O3033">
        <f>INDEX([1]Opioid_prescription_amounts!$C$2:$E$3144,MATCH(B3033,[1]Opioid_prescription_amounts!$C$2:$C$3144,0),2)</f>
        <v>370.2</v>
      </c>
      <c r="P3033">
        <f>INDEX([1]Opioid_prescription_amounts!$C$2:$E$3144,MATCH(B3033,[1]Opioid_prescription_amounts!$C$2:$C$3144,0),3)</f>
        <v>724.9</v>
      </c>
      <c r="Q3033" t="s">
        <v>3042</v>
      </c>
    </row>
    <row r="3034" spans="2:17" x14ac:dyDescent="0.25">
      <c r="B3034" t="str">
        <f t="shared" si="51"/>
        <v>Putnam</v>
      </c>
      <c r="C3034" t="s">
        <v>3043</v>
      </c>
      <c r="D3034">
        <v>55486</v>
      </c>
      <c r="E3034">
        <v>55495</v>
      </c>
      <c r="F3034">
        <v>55627</v>
      </c>
      <c r="G3034">
        <v>56032</v>
      </c>
      <c r="H3034">
        <v>56449</v>
      </c>
      <c r="I3034">
        <v>56499</v>
      </c>
      <c r="J3034">
        <v>56634</v>
      </c>
      <c r="K3034">
        <v>56600</v>
      </c>
      <c r="L3034">
        <v>56680</v>
      </c>
      <c r="M3034">
        <v>56665</v>
      </c>
      <c r="N3034">
        <v>56682</v>
      </c>
      <c r="O3034">
        <f>INDEX([1]Opioid_prescription_amounts!$C$2:$E$3144,MATCH(B3034,[1]Opioid_prescription_amounts!$C$2:$C$3144,0),2)</f>
        <v>1668.6</v>
      </c>
      <c r="P3034">
        <f>INDEX([1]Opioid_prescription_amounts!$C$2:$E$3144,MATCH(B3034,[1]Opioid_prescription_amounts!$C$2:$C$3144,0),3)</f>
        <v>1107.3</v>
      </c>
      <c r="Q3034" t="s">
        <v>3043</v>
      </c>
    </row>
    <row r="3035" spans="2:17" x14ac:dyDescent="0.25">
      <c r="B3035" t="str">
        <f t="shared" si="51"/>
        <v>Raleigh</v>
      </c>
      <c r="C3035" t="s">
        <v>3044</v>
      </c>
      <c r="D3035">
        <v>78859</v>
      </c>
      <c r="E3035">
        <v>78865</v>
      </c>
      <c r="F3035">
        <v>78916</v>
      </c>
      <c r="G3035">
        <v>79334</v>
      </c>
      <c r="H3035">
        <v>79249</v>
      </c>
      <c r="I3035">
        <v>78800</v>
      </c>
      <c r="J3035">
        <v>78185</v>
      </c>
      <c r="K3035">
        <v>77371</v>
      </c>
      <c r="L3035">
        <v>76290</v>
      </c>
      <c r="M3035">
        <v>75062</v>
      </c>
      <c r="N3035">
        <v>74254</v>
      </c>
      <c r="O3035">
        <f>INDEX([1]Opioid_prescription_amounts!$C$2:$E$3144,MATCH(B3035,[1]Opioid_prescription_amounts!$C$2:$C$3144,0),2)</f>
        <v>1815.1</v>
      </c>
      <c r="P3035">
        <f>INDEX([1]Opioid_prescription_amounts!$C$2:$E$3144,MATCH(B3035,[1]Opioid_prescription_amounts!$C$2:$C$3144,0),3)</f>
        <v>1395.8</v>
      </c>
      <c r="Q3035" t="s">
        <v>3044</v>
      </c>
    </row>
    <row r="3036" spans="2:17" x14ac:dyDescent="0.25">
      <c r="B3036" t="str">
        <f t="shared" si="51"/>
        <v>Randolph</v>
      </c>
      <c r="C3036" t="s">
        <v>3045</v>
      </c>
      <c r="D3036">
        <v>29405</v>
      </c>
      <c r="E3036">
        <v>29405</v>
      </c>
      <c r="F3036">
        <v>29363</v>
      </c>
      <c r="G3036">
        <v>29430</v>
      </c>
      <c r="H3036">
        <v>29390</v>
      </c>
      <c r="I3036">
        <v>29522</v>
      </c>
      <c r="J3036">
        <v>29374</v>
      </c>
      <c r="K3036">
        <v>29206</v>
      </c>
      <c r="L3036">
        <v>29028</v>
      </c>
      <c r="M3036">
        <v>28894</v>
      </c>
      <c r="N3036">
        <v>28823</v>
      </c>
      <c r="O3036">
        <f>INDEX([1]Opioid_prescription_amounts!$C$2:$E$3144,MATCH(B3036,[1]Opioid_prescription_amounts!$C$2:$C$3144,0),2)</f>
        <v>647.29999999999995</v>
      </c>
      <c r="P3036">
        <f>INDEX([1]Opioid_prescription_amounts!$C$2:$E$3144,MATCH(B3036,[1]Opioid_prescription_amounts!$C$2:$C$3144,0),3)</f>
        <v>769.5</v>
      </c>
      <c r="Q3036" t="s">
        <v>3045</v>
      </c>
    </row>
    <row r="3037" spans="2:17" x14ac:dyDescent="0.25">
      <c r="B3037" t="str">
        <f t="shared" si="51"/>
        <v>Ritchie</v>
      </c>
      <c r="C3037" t="s">
        <v>3046</v>
      </c>
      <c r="D3037">
        <v>10449</v>
      </c>
      <c r="E3037">
        <v>10448</v>
      </c>
      <c r="F3037">
        <v>10419</v>
      </c>
      <c r="G3037">
        <v>10310</v>
      </c>
      <c r="H3037">
        <v>10248</v>
      </c>
      <c r="I3037">
        <v>10146</v>
      </c>
      <c r="J3037">
        <v>10076</v>
      </c>
      <c r="K3037">
        <v>10082</v>
      </c>
      <c r="L3037">
        <v>9964</v>
      </c>
      <c r="M3037">
        <v>9816</v>
      </c>
      <c r="N3037">
        <v>9721</v>
      </c>
      <c r="O3037">
        <f>INDEX([1]Opioid_prescription_amounts!$C$2:$E$3144,MATCH(B3037,[1]Opioid_prescription_amounts!$C$2:$C$3144,0),2)</f>
        <v>338.9</v>
      </c>
      <c r="P3037">
        <f>INDEX([1]Opioid_prescription_amounts!$C$2:$E$3144,MATCH(B3037,[1]Opioid_prescription_amounts!$C$2:$C$3144,0),3)</f>
        <v>386.1</v>
      </c>
      <c r="Q3037" t="s">
        <v>3046</v>
      </c>
    </row>
    <row r="3038" spans="2:17" x14ac:dyDescent="0.25">
      <c r="B3038" t="str">
        <f t="shared" si="51"/>
        <v>Roane</v>
      </c>
      <c r="C3038" t="s">
        <v>3047</v>
      </c>
      <c r="D3038">
        <v>14926</v>
      </c>
      <c r="E3038">
        <v>14927</v>
      </c>
      <c r="F3038">
        <v>14895</v>
      </c>
      <c r="G3038">
        <v>14800</v>
      </c>
      <c r="H3038">
        <v>14679</v>
      </c>
      <c r="I3038">
        <v>14608</v>
      </c>
      <c r="J3038">
        <v>14595</v>
      </c>
      <c r="K3038">
        <v>14377</v>
      </c>
      <c r="L3038">
        <v>14111</v>
      </c>
      <c r="M3038">
        <v>14010</v>
      </c>
      <c r="N3038">
        <v>13932</v>
      </c>
      <c r="O3038">
        <f>INDEX([1]Opioid_prescription_amounts!$C$2:$E$3144,MATCH(B3038,[1]Opioid_prescription_amounts!$C$2:$C$3144,0),2)</f>
        <v>1976.6</v>
      </c>
      <c r="P3038">
        <f>INDEX([1]Opioid_prescription_amounts!$C$2:$E$3144,MATCH(B3038,[1]Opioid_prescription_amounts!$C$2:$C$3144,0),3)</f>
        <v>1867.5</v>
      </c>
      <c r="Q3038" t="s">
        <v>3047</v>
      </c>
    </row>
    <row r="3039" spans="2:17" x14ac:dyDescent="0.25">
      <c r="B3039" t="str">
        <f t="shared" si="51"/>
        <v>Summers</v>
      </c>
      <c r="C3039" t="s">
        <v>3048</v>
      </c>
      <c r="D3039">
        <v>13927</v>
      </c>
      <c r="E3039">
        <v>13926</v>
      </c>
      <c r="F3039">
        <v>13940</v>
      </c>
      <c r="G3039">
        <v>13856</v>
      </c>
      <c r="H3039">
        <v>13835</v>
      </c>
      <c r="I3039">
        <v>13592</v>
      </c>
      <c r="J3039">
        <v>13329</v>
      </c>
      <c r="K3039">
        <v>13134</v>
      </c>
      <c r="L3039">
        <v>12975</v>
      </c>
      <c r="M3039">
        <v>12891</v>
      </c>
      <c r="N3039">
        <v>12760</v>
      </c>
      <c r="O3039">
        <f>INDEX([1]Opioid_prescription_amounts!$C$2:$E$3144,MATCH(B3039,[1]Opioid_prescription_amounts!$C$2:$C$3144,0),2)</f>
        <v>717.2</v>
      </c>
      <c r="P3039">
        <f>INDEX([1]Opioid_prescription_amounts!$C$2:$E$3144,MATCH(B3039,[1]Opioid_prescription_amounts!$C$2:$C$3144,0),3)</f>
        <v>782.4</v>
      </c>
      <c r="Q3039" t="s">
        <v>3048</v>
      </c>
    </row>
    <row r="3040" spans="2:17" x14ac:dyDescent="0.25">
      <c r="B3040" t="str">
        <f t="shared" si="51"/>
        <v>Taylor</v>
      </c>
      <c r="C3040" t="s">
        <v>3049</v>
      </c>
      <c r="D3040">
        <v>16895</v>
      </c>
      <c r="E3040">
        <v>16888</v>
      </c>
      <c r="F3040">
        <v>16886</v>
      </c>
      <c r="G3040">
        <v>16928</v>
      </c>
      <c r="H3040">
        <v>16968</v>
      </c>
      <c r="I3040">
        <v>16987</v>
      </c>
      <c r="J3040">
        <v>17100</v>
      </c>
      <c r="K3040">
        <v>16928</v>
      </c>
      <c r="L3040">
        <v>16953</v>
      </c>
      <c r="M3040">
        <v>16910</v>
      </c>
      <c r="N3040">
        <v>16862</v>
      </c>
      <c r="O3040">
        <f>INDEX([1]Opioid_prescription_amounts!$C$2:$E$3144,MATCH(B3040,[1]Opioid_prescription_amounts!$C$2:$C$3144,0),2)</f>
        <v>904.7</v>
      </c>
      <c r="P3040">
        <f>INDEX([1]Opioid_prescription_amounts!$C$2:$E$3144,MATCH(B3040,[1]Opioid_prescription_amounts!$C$2:$C$3144,0),3)</f>
        <v>1042.5999999999999</v>
      </c>
      <c r="Q3040" t="s">
        <v>3049</v>
      </c>
    </row>
    <row r="3041" spans="2:17" x14ac:dyDescent="0.25">
      <c r="B3041" t="str">
        <f t="shared" si="51"/>
        <v>Tucker</v>
      </c>
      <c r="C3041" t="s">
        <v>3050</v>
      </c>
      <c r="D3041">
        <v>7141</v>
      </c>
      <c r="E3041">
        <v>7141</v>
      </c>
      <c r="F3041">
        <v>7127</v>
      </c>
      <c r="G3041">
        <v>7128</v>
      </c>
      <c r="H3041">
        <v>7077</v>
      </c>
      <c r="I3041">
        <v>7078</v>
      </c>
      <c r="J3041">
        <v>7051</v>
      </c>
      <c r="K3041">
        <v>7088</v>
      </c>
      <c r="L3041">
        <v>7052</v>
      </c>
      <c r="M3041">
        <v>6991</v>
      </c>
      <c r="N3041">
        <v>6955</v>
      </c>
      <c r="O3041">
        <f>INDEX([1]Opioid_prescription_amounts!$C$2:$E$3144,MATCH(B3041,[1]Opioid_prescription_amounts!$C$2:$C$3144,0),2)</f>
        <v>257.39999999999998</v>
      </c>
      <c r="P3041">
        <f>INDEX([1]Opioid_prescription_amounts!$C$2:$E$3144,MATCH(B3041,[1]Opioid_prescription_amounts!$C$2:$C$3144,0),3)</f>
        <v>246.6</v>
      </c>
      <c r="Q3041" t="s">
        <v>3050</v>
      </c>
    </row>
    <row r="3042" spans="2:17" x14ac:dyDescent="0.25">
      <c r="B3042" t="str">
        <f t="shared" si="51"/>
        <v>Tyler</v>
      </c>
      <c r="C3042" t="s">
        <v>3051</v>
      </c>
      <c r="D3042">
        <v>9208</v>
      </c>
      <c r="E3042">
        <v>9230</v>
      </c>
      <c r="F3042">
        <v>9218</v>
      </c>
      <c r="G3042">
        <v>9119</v>
      </c>
      <c r="H3042">
        <v>9054</v>
      </c>
      <c r="I3042">
        <v>9008</v>
      </c>
      <c r="J3042">
        <v>9086</v>
      </c>
      <c r="K3042">
        <v>8952</v>
      </c>
      <c r="L3042">
        <v>8953</v>
      </c>
      <c r="M3042">
        <v>8807</v>
      </c>
      <c r="N3042">
        <v>8746</v>
      </c>
      <c r="O3042">
        <f>INDEX([1]Opioid_prescription_amounts!$C$2:$E$3144,MATCH(B3042,[1]Opioid_prescription_amounts!$C$2:$C$3144,0),2)</f>
        <v>196</v>
      </c>
      <c r="P3042">
        <f>INDEX([1]Opioid_prescription_amounts!$C$2:$E$3144,MATCH(B3042,[1]Opioid_prescription_amounts!$C$2:$C$3144,0),3)</f>
        <v>90.7</v>
      </c>
      <c r="Q3042" t="s">
        <v>3051</v>
      </c>
    </row>
    <row r="3043" spans="2:17" x14ac:dyDescent="0.25">
      <c r="B3043" t="str">
        <f t="shared" si="51"/>
        <v>Upshur</v>
      </c>
      <c r="C3043" t="s">
        <v>3052</v>
      </c>
      <c r="D3043">
        <v>24254</v>
      </c>
      <c r="E3043">
        <v>24254</v>
      </c>
      <c r="F3043">
        <v>24239</v>
      </c>
      <c r="G3043">
        <v>24267</v>
      </c>
      <c r="H3043">
        <v>24440</v>
      </c>
      <c r="I3043">
        <v>24600</v>
      </c>
      <c r="J3043">
        <v>24662</v>
      </c>
      <c r="K3043">
        <v>24725</v>
      </c>
      <c r="L3043">
        <v>24676</v>
      </c>
      <c r="M3043">
        <v>24546</v>
      </c>
      <c r="N3043">
        <v>24415</v>
      </c>
      <c r="O3043">
        <f>INDEX([1]Opioid_prescription_amounts!$C$2:$E$3144,MATCH(B3043,[1]Opioid_prescription_amounts!$C$2:$C$3144,0),2)</f>
        <v>71.900000000000006</v>
      </c>
      <c r="P3043">
        <f>INDEX([1]Opioid_prescription_amounts!$C$2:$E$3144,MATCH(B3043,[1]Opioid_prescription_amounts!$C$2:$C$3144,0),3)</f>
        <v>121.7</v>
      </c>
      <c r="Q3043" t="s">
        <v>3052</v>
      </c>
    </row>
    <row r="3044" spans="2:17" x14ac:dyDescent="0.25">
      <c r="B3044" t="str">
        <f t="shared" si="51"/>
        <v>Wayne</v>
      </c>
      <c r="C3044" t="s">
        <v>3053</v>
      </c>
      <c r="D3044">
        <v>42481</v>
      </c>
      <c r="E3044">
        <v>42495</v>
      </c>
      <c r="F3044">
        <v>42455</v>
      </c>
      <c r="G3044">
        <v>42180</v>
      </c>
      <c r="H3044">
        <v>41873</v>
      </c>
      <c r="I3044">
        <v>41829</v>
      </c>
      <c r="J3044">
        <v>41507</v>
      </c>
      <c r="K3044">
        <v>41195</v>
      </c>
      <c r="L3044">
        <v>40702</v>
      </c>
      <c r="M3044">
        <v>40192</v>
      </c>
      <c r="N3044">
        <v>39944</v>
      </c>
      <c r="O3044">
        <f>INDEX([1]Opioid_prescription_amounts!$C$2:$E$3144,MATCH(B3044,[1]Opioid_prescription_amounts!$C$2:$C$3144,0),2)</f>
        <v>1870.9</v>
      </c>
      <c r="P3044">
        <f>INDEX([1]Opioid_prescription_amounts!$C$2:$E$3144,MATCH(B3044,[1]Opioid_prescription_amounts!$C$2:$C$3144,0),3)</f>
        <v>1466.3</v>
      </c>
      <c r="Q3044" t="s">
        <v>3053</v>
      </c>
    </row>
    <row r="3045" spans="2:17" x14ac:dyDescent="0.25">
      <c r="B3045" t="str">
        <f t="shared" si="51"/>
        <v>Webster</v>
      </c>
      <c r="C3045" t="s">
        <v>3054</v>
      </c>
      <c r="D3045">
        <v>9154</v>
      </c>
      <c r="E3045">
        <v>9150</v>
      </c>
      <c r="F3045">
        <v>9153</v>
      </c>
      <c r="G3045">
        <v>9123</v>
      </c>
      <c r="H3045">
        <v>8981</v>
      </c>
      <c r="I3045">
        <v>8833</v>
      </c>
      <c r="J3045">
        <v>8751</v>
      </c>
      <c r="K3045">
        <v>8636</v>
      </c>
      <c r="L3045">
        <v>8557</v>
      </c>
      <c r="M3045">
        <v>8363</v>
      </c>
      <c r="N3045">
        <v>8285</v>
      </c>
      <c r="O3045" t="str">
        <f>INDEX([1]Opioid_prescription_amounts!$C$2:$E$3144,MATCH(B3045,[1]Opioid_prescription_amounts!$C$2:$C$3144,0),2)</f>
        <v>N/A</v>
      </c>
      <c r="P3045">
        <f>INDEX([1]Opioid_prescription_amounts!$C$2:$E$3144,MATCH(B3045,[1]Opioid_prescription_amounts!$C$2:$C$3144,0),3)</f>
        <v>357.5</v>
      </c>
      <c r="Q3045" t="s">
        <v>3054</v>
      </c>
    </row>
    <row r="3046" spans="2:17" x14ac:dyDescent="0.25">
      <c r="B3046" t="str">
        <f t="shared" si="51"/>
        <v>Wetzel</v>
      </c>
      <c r="C3046" t="s">
        <v>3055</v>
      </c>
      <c r="D3046">
        <v>16583</v>
      </c>
      <c r="E3046">
        <v>16565</v>
      </c>
      <c r="F3046">
        <v>16537</v>
      </c>
      <c r="G3046">
        <v>16370</v>
      </c>
      <c r="H3046">
        <v>16345</v>
      </c>
      <c r="I3046">
        <v>16113</v>
      </c>
      <c r="J3046">
        <v>15957</v>
      </c>
      <c r="K3046">
        <v>15777</v>
      </c>
      <c r="L3046">
        <v>15640</v>
      </c>
      <c r="M3046">
        <v>15425</v>
      </c>
      <c r="N3046">
        <v>15270</v>
      </c>
      <c r="O3046">
        <f>INDEX([1]Opioid_prescription_amounts!$C$2:$E$3144,MATCH(B3046,[1]Opioid_prescription_amounts!$C$2:$C$3144,0),2)</f>
        <v>1255.5999999999999</v>
      </c>
      <c r="P3046">
        <f>INDEX([1]Opioid_prescription_amounts!$C$2:$E$3144,MATCH(B3046,[1]Opioid_prescription_amounts!$C$2:$C$3144,0),3)</f>
        <v>736.8</v>
      </c>
      <c r="Q3046" t="s">
        <v>3055</v>
      </c>
    </row>
    <row r="3047" spans="2:17" x14ac:dyDescent="0.25">
      <c r="B3047" t="str">
        <f t="shared" si="51"/>
        <v>Wirt</v>
      </c>
      <c r="C3047" t="s">
        <v>3056</v>
      </c>
      <c r="D3047">
        <v>5717</v>
      </c>
      <c r="E3047">
        <v>5715</v>
      </c>
      <c r="F3047">
        <v>5726</v>
      </c>
      <c r="G3047">
        <v>5755</v>
      </c>
      <c r="H3047">
        <v>5774</v>
      </c>
      <c r="I3047">
        <v>5839</v>
      </c>
      <c r="J3047">
        <v>5791</v>
      </c>
      <c r="K3047">
        <v>5805</v>
      </c>
      <c r="L3047">
        <v>5767</v>
      </c>
      <c r="M3047">
        <v>5790</v>
      </c>
      <c r="N3047">
        <v>5830</v>
      </c>
      <c r="O3047">
        <f>INDEX([1]Opioid_prescription_amounts!$C$2:$E$3144,MATCH(B3047,[1]Opioid_prescription_amounts!$C$2:$C$3144,0),2)</f>
        <v>299.2</v>
      </c>
      <c r="P3047">
        <f>INDEX([1]Opioid_prescription_amounts!$C$2:$E$3144,MATCH(B3047,[1]Opioid_prescription_amounts!$C$2:$C$3144,0),3)</f>
        <v>331</v>
      </c>
      <c r="Q3047" t="s">
        <v>3056</v>
      </c>
    </row>
    <row r="3048" spans="2:17" x14ac:dyDescent="0.25">
      <c r="B3048" t="str">
        <f t="shared" si="51"/>
        <v>Wood</v>
      </c>
      <c r="C3048" t="s">
        <v>3057</v>
      </c>
      <c r="D3048">
        <v>86956</v>
      </c>
      <c r="E3048">
        <v>86953</v>
      </c>
      <c r="F3048">
        <v>86970</v>
      </c>
      <c r="G3048">
        <v>86875</v>
      </c>
      <c r="H3048">
        <v>86605</v>
      </c>
      <c r="I3048">
        <v>86514</v>
      </c>
      <c r="J3048">
        <v>86465</v>
      </c>
      <c r="K3048">
        <v>86326</v>
      </c>
      <c r="L3048">
        <v>85699</v>
      </c>
      <c r="M3048">
        <v>85083</v>
      </c>
      <c r="N3048">
        <v>84203</v>
      </c>
      <c r="O3048">
        <f>INDEX([1]Opioid_prescription_amounts!$C$2:$E$3144,MATCH(B3048,[1]Opioid_prescription_amounts!$C$2:$C$3144,0),2)</f>
        <v>452.6</v>
      </c>
      <c r="P3048">
        <f>INDEX([1]Opioid_prescription_amounts!$C$2:$E$3144,MATCH(B3048,[1]Opioid_prescription_amounts!$C$2:$C$3144,0),3)</f>
        <v>369.4</v>
      </c>
      <c r="Q3048" t="s">
        <v>3057</v>
      </c>
    </row>
    <row r="3049" spans="2:17" x14ac:dyDescent="0.25">
      <c r="B3049" t="str">
        <f t="shared" si="51"/>
        <v>Wyoming</v>
      </c>
      <c r="C3049" t="s">
        <v>3058</v>
      </c>
      <c r="D3049">
        <v>23796</v>
      </c>
      <c r="E3049">
        <v>23802</v>
      </c>
      <c r="F3049">
        <v>23726</v>
      </c>
      <c r="G3049">
        <v>23455</v>
      </c>
      <c r="H3049">
        <v>23207</v>
      </c>
      <c r="I3049">
        <v>22939</v>
      </c>
      <c r="J3049">
        <v>22576</v>
      </c>
      <c r="K3049">
        <v>22173</v>
      </c>
      <c r="L3049">
        <v>21770</v>
      </c>
      <c r="M3049">
        <v>21248</v>
      </c>
      <c r="N3049">
        <v>20786</v>
      </c>
      <c r="O3049">
        <f>INDEX([1]Opioid_prescription_amounts!$C$2:$E$3144,MATCH(B3049,[1]Opioid_prescription_amounts!$C$2:$C$3144,0),2)</f>
        <v>617.9</v>
      </c>
      <c r="P3049">
        <f>INDEX([1]Opioid_prescription_amounts!$C$2:$E$3144,MATCH(B3049,[1]Opioid_prescription_amounts!$C$2:$C$3144,0),3)</f>
        <v>597.9</v>
      </c>
      <c r="Q3049" t="s">
        <v>3058</v>
      </c>
    </row>
    <row r="3050" spans="2:17" x14ac:dyDescent="0.25">
      <c r="B3050" t="str">
        <f t="shared" si="51"/>
        <v>Adams</v>
      </c>
      <c r="C3050" t="s">
        <v>3059</v>
      </c>
      <c r="D3050">
        <v>20875</v>
      </c>
      <c r="E3050">
        <v>20871</v>
      </c>
      <c r="F3050">
        <v>20882</v>
      </c>
      <c r="G3050">
        <v>20771</v>
      </c>
      <c r="H3050">
        <v>20419</v>
      </c>
      <c r="I3050">
        <v>20412</v>
      </c>
      <c r="J3050">
        <v>20129</v>
      </c>
      <c r="K3050">
        <v>20025</v>
      </c>
      <c r="L3050">
        <v>19971</v>
      </c>
      <c r="M3050">
        <v>19891</v>
      </c>
      <c r="N3050">
        <v>20348</v>
      </c>
      <c r="O3050">
        <f>INDEX([1]Opioid_prescription_amounts!$C$2:$E$3144,MATCH(B3050,[1]Opioid_prescription_amounts!$C$2:$C$3144,0),2)</f>
        <v>613.4</v>
      </c>
      <c r="P3050">
        <f>INDEX([1]Opioid_prescription_amounts!$C$2:$E$3144,MATCH(B3050,[1]Opioid_prescription_amounts!$C$2:$C$3144,0),3)</f>
        <v>528.1</v>
      </c>
      <c r="Q3050" t="s">
        <v>3059</v>
      </c>
    </row>
    <row r="3051" spans="2:17" x14ac:dyDescent="0.25">
      <c r="B3051" t="str">
        <f t="shared" si="51"/>
        <v>Ashland</v>
      </c>
      <c r="C3051" t="s">
        <v>3060</v>
      </c>
      <c r="D3051">
        <v>16157</v>
      </c>
      <c r="E3051">
        <v>16157</v>
      </c>
      <c r="F3051">
        <v>16143</v>
      </c>
      <c r="G3051">
        <v>16025</v>
      </c>
      <c r="H3051">
        <v>15839</v>
      </c>
      <c r="I3051">
        <v>15971</v>
      </c>
      <c r="J3051">
        <v>15998</v>
      </c>
      <c r="K3051">
        <v>15809</v>
      </c>
      <c r="L3051">
        <v>15638</v>
      </c>
      <c r="M3051">
        <v>15513</v>
      </c>
      <c r="N3051">
        <v>15600</v>
      </c>
      <c r="O3051">
        <f>INDEX([1]Opioid_prescription_amounts!$C$2:$E$3144,MATCH(B3051,[1]Opioid_prescription_amounts!$C$2:$C$3144,0),2)</f>
        <v>377.9</v>
      </c>
      <c r="P3051">
        <f>INDEX([1]Opioid_prescription_amounts!$C$2:$E$3144,MATCH(B3051,[1]Opioid_prescription_amounts!$C$2:$C$3144,0),3)</f>
        <v>297.3</v>
      </c>
      <c r="Q3051" t="s">
        <v>3060</v>
      </c>
    </row>
    <row r="3052" spans="2:17" x14ac:dyDescent="0.25">
      <c r="B3052" t="str">
        <f t="shared" si="51"/>
        <v>Barron</v>
      </c>
      <c r="C3052" t="s">
        <v>3061</v>
      </c>
      <c r="D3052">
        <v>45870</v>
      </c>
      <c r="E3052">
        <v>45867</v>
      </c>
      <c r="F3052">
        <v>45810</v>
      </c>
      <c r="G3052">
        <v>45877</v>
      </c>
      <c r="H3052">
        <v>45767</v>
      </c>
      <c r="I3052">
        <v>45570</v>
      </c>
      <c r="J3052">
        <v>45343</v>
      </c>
      <c r="K3052">
        <v>45357</v>
      </c>
      <c r="L3052">
        <v>45233</v>
      </c>
      <c r="M3052">
        <v>45164</v>
      </c>
      <c r="N3052">
        <v>45164</v>
      </c>
      <c r="O3052">
        <f>INDEX([1]Opioid_prescription_amounts!$C$2:$E$3144,MATCH(B3052,[1]Opioid_prescription_amounts!$C$2:$C$3144,0),2)</f>
        <v>545.29999999999995</v>
      </c>
      <c r="P3052">
        <f>INDEX([1]Opioid_prescription_amounts!$C$2:$E$3144,MATCH(B3052,[1]Opioid_prescription_amounts!$C$2:$C$3144,0),3)</f>
        <v>488.9</v>
      </c>
      <c r="Q3052" t="s">
        <v>3061</v>
      </c>
    </row>
    <row r="3053" spans="2:17" x14ac:dyDescent="0.25">
      <c r="B3053" t="str">
        <f t="shared" si="51"/>
        <v>Bayfield</v>
      </c>
      <c r="C3053" t="s">
        <v>3062</v>
      </c>
      <c r="D3053">
        <v>15014</v>
      </c>
      <c r="E3053">
        <v>15013</v>
      </c>
      <c r="F3053">
        <v>15005</v>
      </c>
      <c r="G3053">
        <v>15063</v>
      </c>
      <c r="H3053">
        <v>15061</v>
      </c>
      <c r="I3053">
        <v>15117</v>
      </c>
      <c r="J3053">
        <v>14975</v>
      </c>
      <c r="K3053">
        <v>14980</v>
      </c>
      <c r="L3053">
        <v>14931</v>
      </c>
      <c r="M3053">
        <v>15033</v>
      </c>
      <c r="N3053">
        <v>15042</v>
      </c>
      <c r="O3053">
        <f>INDEX([1]Opioid_prescription_amounts!$C$2:$E$3144,MATCH(B3053,[1]Opioid_prescription_amounts!$C$2:$C$3144,0),2)</f>
        <v>97.4</v>
      </c>
      <c r="P3053">
        <f>INDEX([1]Opioid_prescription_amounts!$C$2:$E$3144,MATCH(B3053,[1]Opioid_prescription_amounts!$C$2:$C$3144,0),3)</f>
        <v>96.9</v>
      </c>
      <c r="Q3053" t="s">
        <v>3062</v>
      </c>
    </row>
    <row r="3054" spans="2:17" x14ac:dyDescent="0.25">
      <c r="B3054" t="str">
        <f t="shared" si="51"/>
        <v>Brown</v>
      </c>
      <c r="C3054" t="s">
        <v>3063</v>
      </c>
      <c r="D3054">
        <v>248007</v>
      </c>
      <c r="E3054">
        <v>248007</v>
      </c>
      <c r="F3054">
        <v>248484</v>
      </c>
      <c r="G3054">
        <v>250471</v>
      </c>
      <c r="H3054">
        <v>252686</v>
      </c>
      <c r="I3054">
        <v>254237</v>
      </c>
      <c r="J3054">
        <v>256245</v>
      </c>
      <c r="K3054">
        <v>257899</v>
      </c>
      <c r="L3054">
        <v>259546</v>
      </c>
      <c r="M3054">
        <v>261863</v>
      </c>
      <c r="N3054">
        <v>263378</v>
      </c>
      <c r="O3054" t="str">
        <f>INDEX([1]Opioid_prescription_amounts!$C$2:$E$3144,MATCH(B3054,[1]Opioid_prescription_amounts!$C$2:$C$3144,0),2)</f>
        <v>N/A</v>
      </c>
      <c r="P3054">
        <f>INDEX([1]Opioid_prescription_amounts!$C$2:$E$3144,MATCH(B3054,[1]Opioid_prescription_amounts!$C$2:$C$3144,0),3)</f>
        <v>42.4</v>
      </c>
      <c r="Q3054" t="s">
        <v>3063</v>
      </c>
    </row>
    <row r="3055" spans="2:17" x14ac:dyDescent="0.25">
      <c r="B3055" t="str">
        <f t="shared" si="51"/>
        <v>Buffalo</v>
      </c>
      <c r="C3055" t="s">
        <v>3064</v>
      </c>
      <c r="D3055">
        <v>13587</v>
      </c>
      <c r="E3055">
        <v>13587</v>
      </c>
      <c r="F3055">
        <v>13550</v>
      </c>
      <c r="G3055">
        <v>13438</v>
      </c>
      <c r="H3055">
        <v>13342</v>
      </c>
      <c r="I3055">
        <v>13364</v>
      </c>
      <c r="J3055">
        <v>13230</v>
      </c>
      <c r="K3055">
        <v>13241</v>
      </c>
      <c r="L3055">
        <v>13132</v>
      </c>
      <c r="M3055">
        <v>13107</v>
      </c>
      <c r="N3055">
        <v>13125</v>
      </c>
      <c r="O3055">
        <f>INDEX([1]Opioid_prescription_amounts!$C$2:$E$3144,MATCH(B3055,[1]Opioid_prescription_amounts!$C$2:$C$3144,0),2)</f>
        <v>528.20000000000005</v>
      </c>
      <c r="P3055">
        <f>INDEX([1]Opioid_prescription_amounts!$C$2:$E$3144,MATCH(B3055,[1]Opioid_prescription_amounts!$C$2:$C$3144,0),3)</f>
        <v>472.1</v>
      </c>
      <c r="Q3055" t="s">
        <v>3064</v>
      </c>
    </row>
    <row r="3056" spans="2:17" x14ac:dyDescent="0.25">
      <c r="B3056" t="str">
        <f t="shared" si="51"/>
        <v>Burnett</v>
      </c>
      <c r="C3056" t="s">
        <v>3065</v>
      </c>
      <c r="D3056">
        <v>15457</v>
      </c>
      <c r="E3056">
        <v>15458</v>
      </c>
      <c r="F3056">
        <v>15430</v>
      </c>
      <c r="G3056">
        <v>15462</v>
      </c>
      <c r="H3056">
        <v>15337</v>
      </c>
      <c r="I3056">
        <v>15268</v>
      </c>
      <c r="J3056">
        <v>15230</v>
      </c>
      <c r="K3056">
        <v>15138</v>
      </c>
      <c r="L3056">
        <v>15219</v>
      </c>
      <c r="M3056">
        <v>15313</v>
      </c>
      <c r="N3056">
        <v>15392</v>
      </c>
      <c r="O3056">
        <f>INDEX([1]Opioid_prescription_amounts!$C$2:$E$3144,MATCH(B3056,[1]Opioid_prescription_amounts!$C$2:$C$3144,0),2)</f>
        <v>635.70000000000005</v>
      </c>
      <c r="P3056">
        <f>INDEX([1]Opioid_prescription_amounts!$C$2:$E$3144,MATCH(B3056,[1]Opioid_prescription_amounts!$C$2:$C$3144,0),3)</f>
        <v>637.9</v>
      </c>
      <c r="Q3056" t="s">
        <v>3065</v>
      </c>
    </row>
    <row r="3057" spans="2:17" x14ac:dyDescent="0.25">
      <c r="B3057" t="str">
        <f t="shared" si="51"/>
        <v>Calumet</v>
      </c>
      <c r="C3057" t="s">
        <v>3066</v>
      </c>
      <c r="D3057">
        <v>48971</v>
      </c>
      <c r="E3057">
        <v>48973</v>
      </c>
      <c r="F3057">
        <v>49031</v>
      </c>
      <c r="G3057">
        <v>49607</v>
      </c>
      <c r="H3057">
        <v>49640</v>
      </c>
      <c r="I3057">
        <v>49637</v>
      </c>
      <c r="J3057">
        <v>49472</v>
      </c>
      <c r="K3057">
        <v>49812</v>
      </c>
      <c r="L3057">
        <v>49600</v>
      </c>
      <c r="M3057">
        <v>49994</v>
      </c>
      <c r="N3057">
        <v>50159</v>
      </c>
      <c r="O3057">
        <f>INDEX([1]Opioid_prescription_amounts!$C$2:$E$3144,MATCH(B3057,[1]Opioid_prescription_amounts!$C$2:$C$3144,0),2)</f>
        <v>100.4</v>
      </c>
      <c r="P3057">
        <f>INDEX([1]Opioid_prescription_amounts!$C$2:$E$3144,MATCH(B3057,[1]Opioid_prescription_amounts!$C$2:$C$3144,0),3)</f>
        <v>203.3</v>
      </c>
      <c r="Q3057" t="s">
        <v>3066</v>
      </c>
    </row>
    <row r="3058" spans="2:17" x14ac:dyDescent="0.25">
      <c r="B3058" t="str">
        <f t="shared" si="51"/>
        <v>Chippewa</v>
      </c>
      <c r="C3058" t="s">
        <v>3067</v>
      </c>
      <c r="D3058">
        <v>62415</v>
      </c>
      <c r="E3058">
        <v>62506</v>
      </c>
      <c r="F3058">
        <v>62640</v>
      </c>
      <c r="G3058">
        <v>62943</v>
      </c>
      <c r="H3058">
        <v>63048</v>
      </c>
      <c r="I3058">
        <v>63086</v>
      </c>
      <c r="J3058">
        <v>63334</v>
      </c>
      <c r="K3058">
        <v>63416</v>
      </c>
      <c r="L3058">
        <v>63526</v>
      </c>
      <c r="M3058">
        <v>63762</v>
      </c>
      <c r="N3058">
        <v>64135</v>
      </c>
      <c r="O3058">
        <f>INDEX([1]Opioid_prescription_amounts!$C$2:$E$3144,MATCH(B3058,[1]Opioid_prescription_amounts!$C$2:$C$3144,0),2)</f>
        <v>958.9</v>
      </c>
      <c r="P3058">
        <f>INDEX([1]Opioid_prescription_amounts!$C$2:$E$3144,MATCH(B3058,[1]Opioid_prescription_amounts!$C$2:$C$3144,0),3)</f>
        <v>751.2</v>
      </c>
      <c r="Q3058" t="s">
        <v>3067</v>
      </c>
    </row>
    <row r="3059" spans="2:17" x14ac:dyDescent="0.25">
      <c r="B3059" t="str">
        <f t="shared" si="51"/>
        <v>Clark</v>
      </c>
      <c r="C3059" t="s">
        <v>3068</v>
      </c>
      <c r="D3059">
        <v>34690</v>
      </c>
      <c r="E3059">
        <v>34691</v>
      </c>
      <c r="F3059">
        <v>34683</v>
      </c>
      <c r="G3059">
        <v>34680</v>
      </c>
      <c r="H3059">
        <v>34440</v>
      </c>
      <c r="I3059">
        <v>34535</v>
      </c>
      <c r="J3059">
        <v>34354</v>
      </c>
      <c r="K3059">
        <v>34349</v>
      </c>
      <c r="L3059">
        <v>34475</v>
      </c>
      <c r="M3059">
        <v>34569</v>
      </c>
      <c r="N3059">
        <v>34709</v>
      </c>
      <c r="O3059">
        <f>INDEX([1]Opioid_prescription_amounts!$C$2:$E$3144,MATCH(B3059,[1]Opioid_prescription_amounts!$C$2:$C$3144,0),2)</f>
        <v>597.4</v>
      </c>
      <c r="P3059">
        <f>INDEX([1]Opioid_prescription_amounts!$C$2:$E$3144,MATCH(B3059,[1]Opioid_prescription_amounts!$C$2:$C$3144,0),3)</f>
        <v>626.70000000000005</v>
      </c>
      <c r="Q3059" t="s">
        <v>3068</v>
      </c>
    </row>
    <row r="3060" spans="2:17" x14ac:dyDescent="0.25">
      <c r="B3060" t="str">
        <f t="shared" si="51"/>
        <v>Columbia</v>
      </c>
      <c r="C3060" t="s">
        <v>3069</v>
      </c>
      <c r="D3060">
        <v>56833</v>
      </c>
      <c r="E3060">
        <v>56849</v>
      </c>
      <c r="F3060">
        <v>56849</v>
      </c>
      <c r="G3060">
        <v>56696</v>
      </c>
      <c r="H3060">
        <v>56464</v>
      </c>
      <c r="I3060">
        <v>56570</v>
      </c>
      <c r="J3060">
        <v>56638</v>
      </c>
      <c r="K3060">
        <v>56672</v>
      </c>
      <c r="L3060">
        <v>56865</v>
      </c>
      <c r="M3060">
        <v>57236</v>
      </c>
      <c r="N3060">
        <v>57358</v>
      </c>
      <c r="O3060">
        <f>INDEX([1]Opioid_prescription_amounts!$C$2:$E$3144,MATCH(B3060,[1]Opioid_prescription_amounts!$C$2:$C$3144,0),2)</f>
        <v>858</v>
      </c>
      <c r="P3060">
        <f>INDEX([1]Opioid_prescription_amounts!$C$2:$E$3144,MATCH(B3060,[1]Opioid_prescription_amounts!$C$2:$C$3144,0),3)</f>
        <v>785.6</v>
      </c>
      <c r="Q3060" t="s">
        <v>3069</v>
      </c>
    </row>
    <row r="3061" spans="2:17" x14ac:dyDescent="0.25">
      <c r="B3061" t="str">
        <f t="shared" si="51"/>
        <v>Crawford</v>
      </c>
      <c r="C3061" t="s">
        <v>3070</v>
      </c>
      <c r="D3061">
        <v>16644</v>
      </c>
      <c r="E3061">
        <v>16644</v>
      </c>
      <c r="F3061">
        <v>16633</v>
      </c>
      <c r="G3061">
        <v>16678</v>
      </c>
      <c r="H3061">
        <v>16516</v>
      </c>
      <c r="I3061">
        <v>16391</v>
      </c>
      <c r="J3061">
        <v>16347</v>
      </c>
      <c r="K3061">
        <v>16328</v>
      </c>
      <c r="L3061">
        <v>16250</v>
      </c>
      <c r="M3061">
        <v>16223</v>
      </c>
      <c r="N3061">
        <v>16291</v>
      </c>
      <c r="O3061">
        <f>INDEX([1]Opioid_prescription_amounts!$C$2:$E$3144,MATCH(B3061,[1]Opioid_prescription_amounts!$C$2:$C$3144,0),2)</f>
        <v>1512.8</v>
      </c>
      <c r="P3061">
        <f>INDEX([1]Opioid_prescription_amounts!$C$2:$E$3144,MATCH(B3061,[1]Opioid_prescription_amounts!$C$2:$C$3144,0),3)</f>
        <v>1657.5</v>
      </c>
      <c r="Q3061" t="s">
        <v>3070</v>
      </c>
    </row>
    <row r="3062" spans="2:17" x14ac:dyDescent="0.25">
      <c r="B3062" t="str">
        <f t="shared" si="51"/>
        <v>Dane</v>
      </c>
      <c r="C3062" t="s">
        <v>3071</v>
      </c>
      <c r="D3062">
        <v>488073</v>
      </c>
      <c r="E3062">
        <v>488067</v>
      </c>
      <c r="F3062">
        <v>489200</v>
      </c>
      <c r="G3062">
        <v>495948</v>
      </c>
      <c r="H3062">
        <v>502891</v>
      </c>
      <c r="I3062">
        <v>509792</v>
      </c>
      <c r="J3062">
        <v>516338</v>
      </c>
      <c r="K3062">
        <v>522847</v>
      </c>
      <c r="L3062">
        <v>530885</v>
      </c>
      <c r="M3062">
        <v>536780</v>
      </c>
      <c r="N3062">
        <v>542364</v>
      </c>
      <c r="O3062">
        <f>INDEX([1]Opioid_prescription_amounts!$C$2:$E$3144,MATCH(B3062,[1]Opioid_prescription_amounts!$C$2:$C$3144,0),2)</f>
        <v>696.8</v>
      </c>
      <c r="P3062">
        <f>INDEX([1]Opioid_prescription_amounts!$C$2:$E$3144,MATCH(B3062,[1]Opioid_prescription_amounts!$C$2:$C$3144,0),3)</f>
        <v>607.9</v>
      </c>
      <c r="Q3062" t="s">
        <v>3071</v>
      </c>
    </row>
    <row r="3063" spans="2:17" x14ac:dyDescent="0.25">
      <c r="B3063" t="str">
        <f t="shared" si="51"/>
        <v>Dodge</v>
      </c>
      <c r="C3063" t="s">
        <v>3072</v>
      </c>
      <c r="D3063">
        <v>88759</v>
      </c>
      <c r="E3063">
        <v>88759</v>
      </c>
      <c r="F3063">
        <v>88738</v>
      </c>
      <c r="G3063">
        <v>88389</v>
      </c>
      <c r="H3063">
        <v>88181</v>
      </c>
      <c r="I3063">
        <v>87941</v>
      </c>
      <c r="J3063">
        <v>88090</v>
      </c>
      <c r="K3063">
        <v>87827</v>
      </c>
      <c r="L3063">
        <v>87364</v>
      </c>
      <c r="M3063">
        <v>87750</v>
      </c>
      <c r="N3063">
        <v>87847</v>
      </c>
      <c r="O3063">
        <f>INDEX([1]Opioid_prescription_amounts!$C$2:$E$3144,MATCH(B3063,[1]Opioid_prescription_amounts!$C$2:$C$3144,0),2)</f>
        <v>841.7</v>
      </c>
      <c r="P3063">
        <f>INDEX([1]Opioid_prescription_amounts!$C$2:$E$3144,MATCH(B3063,[1]Opioid_prescription_amounts!$C$2:$C$3144,0),3)</f>
        <v>967.8</v>
      </c>
      <c r="Q3063" t="s">
        <v>3072</v>
      </c>
    </row>
    <row r="3064" spans="2:17" x14ac:dyDescent="0.25">
      <c r="B3064" t="str">
        <f t="shared" si="51"/>
        <v>Door</v>
      </c>
      <c r="C3064" t="s">
        <v>3073</v>
      </c>
      <c r="D3064">
        <v>27785</v>
      </c>
      <c r="E3064">
        <v>27785</v>
      </c>
      <c r="F3064">
        <v>27750</v>
      </c>
      <c r="G3064">
        <v>27764</v>
      </c>
      <c r="H3064">
        <v>27534</v>
      </c>
      <c r="I3064">
        <v>27606</v>
      </c>
      <c r="J3064">
        <v>27466</v>
      </c>
      <c r="K3064">
        <v>27307</v>
      </c>
      <c r="L3064">
        <v>27331</v>
      </c>
      <c r="M3064">
        <v>27480</v>
      </c>
      <c r="N3064">
        <v>27610</v>
      </c>
      <c r="O3064">
        <f>INDEX([1]Opioid_prescription_amounts!$C$2:$E$3144,MATCH(B3064,[1]Opioid_prescription_amounts!$C$2:$C$3144,0),2)</f>
        <v>562.29999999999995</v>
      </c>
      <c r="P3064">
        <f>INDEX([1]Opioid_prescription_amounts!$C$2:$E$3144,MATCH(B3064,[1]Opioid_prescription_amounts!$C$2:$C$3144,0),3)</f>
        <v>560.20000000000005</v>
      </c>
      <c r="Q3064" t="s">
        <v>3073</v>
      </c>
    </row>
    <row r="3065" spans="2:17" x14ac:dyDescent="0.25">
      <c r="B3065" t="str">
        <f t="shared" si="51"/>
        <v>Douglas</v>
      </c>
      <c r="C3065" t="s">
        <v>3074</v>
      </c>
      <c r="D3065">
        <v>44159</v>
      </c>
      <c r="E3065">
        <v>44159</v>
      </c>
      <c r="F3065">
        <v>44134</v>
      </c>
      <c r="G3065">
        <v>43953</v>
      </c>
      <c r="H3065">
        <v>43748</v>
      </c>
      <c r="I3065">
        <v>43755</v>
      </c>
      <c r="J3065">
        <v>43641</v>
      </c>
      <c r="K3065">
        <v>43483</v>
      </c>
      <c r="L3065">
        <v>43351</v>
      </c>
      <c r="M3065">
        <v>43327</v>
      </c>
      <c r="N3065">
        <v>43208</v>
      </c>
      <c r="O3065">
        <f>INDEX([1]Opioid_prescription_amounts!$C$2:$E$3144,MATCH(B3065,[1]Opioid_prescription_amounts!$C$2:$C$3144,0),2)</f>
        <v>546.1</v>
      </c>
      <c r="P3065">
        <f>INDEX([1]Opioid_prescription_amounts!$C$2:$E$3144,MATCH(B3065,[1]Opioid_prescription_amounts!$C$2:$C$3144,0),3)</f>
        <v>404.5</v>
      </c>
      <c r="Q3065" t="s">
        <v>3074</v>
      </c>
    </row>
    <row r="3066" spans="2:17" x14ac:dyDescent="0.25">
      <c r="B3066" t="str">
        <f t="shared" si="51"/>
        <v>Dunn</v>
      </c>
      <c r="C3066" t="s">
        <v>3075</v>
      </c>
      <c r="D3066">
        <v>43857</v>
      </c>
      <c r="E3066">
        <v>43865</v>
      </c>
      <c r="F3066">
        <v>43887</v>
      </c>
      <c r="G3066">
        <v>43796</v>
      </c>
      <c r="H3066">
        <v>43804</v>
      </c>
      <c r="I3066">
        <v>44048</v>
      </c>
      <c r="J3066">
        <v>44076</v>
      </c>
      <c r="K3066">
        <v>44249</v>
      </c>
      <c r="L3066">
        <v>44337</v>
      </c>
      <c r="M3066">
        <v>44699</v>
      </c>
      <c r="N3066">
        <v>45131</v>
      </c>
      <c r="O3066">
        <f>INDEX([1]Opioid_prescription_amounts!$C$2:$E$3144,MATCH(B3066,[1]Opioid_prescription_amounts!$C$2:$C$3144,0),2)</f>
        <v>265.60000000000002</v>
      </c>
      <c r="P3066">
        <f>INDEX([1]Opioid_prescription_amounts!$C$2:$E$3144,MATCH(B3066,[1]Opioid_prescription_amounts!$C$2:$C$3144,0),3)</f>
        <v>91.5</v>
      </c>
      <c r="Q3066" t="s">
        <v>3075</v>
      </c>
    </row>
    <row r="3067" spans="2:17" x14ac:dyDescent="0.25">
      <c r="B3067" t="str">
        <f t="shared" si="51"/>
        <v>Eau Claire</v>
      </c>
      <c r="C3067" t="s">
        <v>3076</v>
      </c>
      <c r="D3067">
        <v>98736</v>
      </c>
      <c r="E3067">
        <v>98879</v>
      </c>
      <c r="F3067">
        <v>99014</v>
      </c>
      <c r="G3067">
        <v>99925</v>
      </c>
      <c r="H3067">
        <v>100829</v>
      </c>
      <c r="I3067">
        <v>101732</v>
      </c>
      <c r="J3067">
        <v>101688</v>
      </c>
      <c r="K3067">
        <v>102119</v>
      </c>
      <c r="L3067">
        <v>102941</v>
      </c>
      <c r="M3067">
        <v>103674</v>
      </c>
      <c r="N3067">
        <v>104534</v>
      </c>
      <c r="O3067">
        <f>INDEX([1]Opioid_prescription_amounts!$C$2:$E$3144,MATCH(B3067,[1]Opioid_prescription_amounts!$C$2:$C$3144,0),2)</f>
        <v>560.29999999999995</v>
      </c>
      <c r="P3067">
        <f>INDEX([1]Opioid_prescription_amounts!$C$2:$E$3144,MATCH(B3067,[1]Opioid_prescription_amounts!$C$2:$C$3144,0),3)</f>
        <v>453.7</v>
      </c>
      <c r="Q3067" t="s">
        <v>3076</v>
      </c>
    </row>
    <row r="3068" spans="2:17" x14ac:dyDescent="0.25">
      <c r="B3068" t="str">
        <f t="shared" si="51"/>
        <v>Florence</v>
      </c>
      <c r="C3068" t="s">
        <v>3077</v>
      </c>
      <c r="D3068">
        <v>4423</v>
      </c>
      <c r="E3068">
        <v>4423</v>
      </c>
      <c r="F3068">
        <v>4398</v>
      </c>
      <c r="G3068">
        <v>4382</v>
      </c>
      <c r="H3068">
        <v>4367</v>
      </c>
      <c r="I3068">
        <v>4384</v>
      </c>
      <c r="J3068">
        <v>4345</v>
      </c>
      <c r="K3068">
        <v>4346</v>
      </c>
      <c r="L3068">
        <v>4323</v>
      </c>
      <c r="M3068">
        <v>4356</v>
      </c>
      <c r="N3068">
        <v>4321</v>
      </c>
      <c r="O3068">
        <f>INDEX([1]Opioid_prescription_amounts!$C$2:$E$3144,MATCH(B3068,[1]Opioid_prescription_amounts!$C$2:$C$3144,0),2)</f>
        <v>1134.3</v>
      </c>
      <c r="P3068">
        <f>INDEX([1]Opioid_prescription_amounts!$C$2:$E$3144,MATCH(B3068,[1]Opioid_prescription_amounts!$C$2:$C$3144,0),3)</f>
        <v>1336.5</v>
      </c>
      <c r="Q3068" t="s">
        <v>3077</v>
      </c>
    </row>
    <row r="3069" spans="2:17" x14ac:dyDescent="0.25">
      <c r="B3069" t="str">
        <f t="shared" si="51"/>
        <v>Fond du Lac</v>
      </c>
      <c r="C3069" t="s">
        <v>3078</v>
      </c>
      <c r="D3069">
        <v>101633</v>
      </c>
      <c r="E3069">
        <v>101627</v>
      </c>
      <c r="F3069">
        <v>101581</v>
      </c>
      <c r="G3069">
        <v>101811</v>
      </c>
      <c r="H3069">
        <v>101785</v>
      </c>
      <c r="I3069">
        <v>101792</v>
      </c>
      <c r="J3069">
        <v>101986</v>
      </c>
      <c r="K3069">
        <v>101951</v>
      </c>
      <c r="L3069">
        <v>102201</v>
      </c>
      <c r="M3069">
        <v>102371</v>
      </c>
      <c r="N3069">
        <v>103066</v>
      </c>
      <c r="O3069">
        <f>INDEX([1]Opioid_prescription_amounts!$C$2:$E$3144,MATCH(B3069,[1]Opioid_prescription_amounts!$C$2:$C$3144,0),2)</f>
        <v>551.79999999999995</v>
      </c>
      <c r="P3069">
        <f>INDEX([1]Opioid_prescription_amounts!$C$2:$E$3144,MATCH(B3069,[1]Opioid_prescription_amounts!$C$2:$C$3144,0),3)</f>
        <v>474.7</v>
      </c>
      <c r="Q3069" t="s">
        <v>3078</v>
      </c>
    </row>
    <row r="3070" spans="2:17" x14ac:dyDescent="0.25">
      <c r="B3070" t="str">
        <f t="shared" si="51"/>
        <v>Forest</v>
      </c>
      <c r="C3070" t="s">
        <v>3079</v>
      </c>
      <c r="D3070">
        <v>9304</v>
      </c>
      <c r="E3070">
        <v>9304</v>
      </c>
      <c r="F3070">
        <v>9296</v>
      </c>
      <c r="G3070">
        <v>9245</v>
      </c>
      <c r="H3070">
        <v>9157</v>
      </c>
      <c r="I3070">
        <v>9089</v>
      </c>
      <c r="J3070">
        <v>9102</v>
      </c>
      <c r="K3070">
        <v>9005</v>
      </c>
      <c r="L3070">
        <v>9022</v>
      </c>
      <c r="M3070">
        <v>8970</v>
      </c>
      <c r="N3070">
        <v>8991</v>
      </c>
      <c r="O3070">
        <f>INDEX([1]Opioid_prescription_amounts!$C$2:$E$3144,MATCH(B3070,[1]Opioid_prescription_amounts!$C$2:$C$3144,0),2)</f>
        <v>601.6</v>
      </c>
      <c r="P3070">
        <f>INDEX([1]Opioid_prescription_amounts!$C$2:$E$3144,MATCH(B3070,[1]Opioid_prescription_amounts!$C$2:$C$3144,0),3)</f>
        <v>490.4</v>
      </c>
      <c r="Q3070" t="s">
        <v>3079</v>
      </c>
    </row>
    <row r="3071" spans="2:17" x14ac:dyDescent="0.25">
      <c r="B3071" t="str">
        <f t="shared" si="51"/>
        <v>Grant</v>
      </c>
      <c r="C3071" t="s">
        <v>3080</v>
      </c>
      <c r="D3071">
        <v>51208</v>
      </c>
      <c r="E3071">
        <v>51205</v>
      </c>
      <c r="F3071">
        <v>51233</v>
      </c>
      <c r="G3071">
        <v>51172</v>
      </c>
      <c r="H3071">
        <v>50867</v>
      </c>
      <c r="I3071">
        <v>50992</v>
      </c>
      <c r="J3071">
        <v>51681</v>
      </c>
      <c r="K3071">
        <v>52085</v>
      </c>
      <c r="L3071">
        <v>52014</v>
      </c>
      <c r="M3071">
        <v>51806</v>
      </c>
      <c r="N3071">
        <v>51554</v>
      </c>
      <c r="O3071">
        <f>INDEX([1]Opioid_prescription_amounts!$C$2:$E$3144,MATCH(B3071,[1]Opioid_prescription_amounts!$C$2:$C$3144,0),2)</f>
        <v>212.6</v>
      </c>
      <c r="P3071">
        <f>INDEX([1]Opioid_prescription_amounts!$C$2:$E$3144,MATCH(B3071,[1]Opioid_prescription_amounts!$C$2:$C$3144,0),3)</f>
        <v>735.9</v>
      </c>
      <c r="Q3071" t="s">
        <v>3080</v>
      </c>
    </row>
    <row r="3072" spans="2:17" x14ac:dyDescent="0.25">
      <c r="B3072" t="str">
        <f t="shared" si="51"/>
        <v>Green</v>
      </c>
      <c r="C3072" t="s">
        <v>3081</v>
      </c>
      <c r="D3072">
        <v>36842</v>
      </c>
      <c r="E3072">
        <v>36842</v>
      </c>
      <c r="F3072">
        <v>36861</v>
      </c>
      <c r="G3072">
        <v>36852</v>
      </c>
      <c r="H3072">
        <v>36759</v>
      </c>
      <c r="I3072">
        <v>36932</v>
      </c>
      <c r="J3072">
        <v>36856</v>
      </c>
      <c r="K3072">
        <v>36918</v>
      </c>
      <c r="L3072">
        <v>36770</v>
      </c>
      <c r="M3072">
        <v>36847</v>
      </c>
      <c r="N3072">
        <v>36929</v>
      </c>
      <c r="O3072">
        <f>INDEX([1]Opioid_prescription_amounts!$C$2:$E$3144,MATCH(B3072,[1]Opioid_prescription_amounts!$C$2:$C$3144,0),2)</f>
        <v>880.3</v>
      </c>
      <c r="P3072">
        <f>INDEX([1]Opioid_prescription_amounts!$C$2:$E$3144,MATCH(B3072,[1]Opioid_prescription_amounts!$C$2:$C$3144,0),3)</f>
        <v>671.2</v>
      </c>
      <c r="Q3072" t="s">
        <v>3081</v>
      </c>
    </row>
    <row r="3073" spans="2:17" x14ac:dyDescent="0.25">
      <c r="B3073" t="str">
        <f t="shared" si="51"/>
        <v>Green Lake</v>
      </c>
      <c r="C3073" t="s">
        <v>3082</v>
      </c>
      <c r="D3073">
        <v>19051</v>
      </c>
      <c r="E3073">
        <v>19051</v>
      </c>
      <c r="F3073">
        <v>19022</v>
      </c>
      <c r="G3073">
        <v>19060</v>
      </c>
      <c r="H3073">
        <v>19003</v>
      </c>
      <c r="I3073">
        <v>18887</v>
      </c>
      <c r="J3073">
        <v>18759</v>
      </c>
      <c r="K3073">
        <v>18712</v>
      </c>
      <c r="L3073">
        <v>18613</v>
      </c>
      <c r="M3073">
        <v>18785</v>
      </c>
      <c r="N3073">
        <v>18918</v>
      </c>
      <c r="O3073">
        <f>INDEX([1]Opioid_prescription_amounts!$C$2:$E$3144,MATCH(B3073,[1]Opioid_prescription_amounts!$C$2:$C$3144,0),2)</f>
        <v>837.9</v>
      </c>
      <c r="P3073">
        <f>INDEX([1]Opioid_prescription_amounts!$C$2:$E$3144,MATCH(B3073,[1]Opioid_prescription_amounts!$C$2:$C$3144,0),3)</f>
        <v>838.6</v>
      </c>
      <c r="Q3073" t="s">
        <v>3082</v>
      </c>
    </row>
    <row r="3074" spans="2:17" x14ac:dyDescent="0.25">
      <c r="B3074" t="str">
        <f t="shared" si="51"/>
        <v>Iowa</v>
      </c>
      <c r="C3074" t="s">
        <v>3083</v>
      </c>
      <c r="D3074">
        <v>23687</v>
      </c>
      <c r="E3074">
        <v>23691</v>
      </c>
      <c r="F3074">
        <v>23693</v>
      </c>
      <c r="G3074">
        <v>23582</v>
      </c>
      <c r="H3074">
        <v>23579</v>
      </c>
      <c r="I3074">
        <v>23559</v>
      </c>
      <c r="J3074">
        <v>23585</v>
      </c>
      <c r="K3074">
        <v>23591</v>
      </c>
      <c r="L3074">
        <v>23438</v>
      </c>
      <c r="M3074">
        <v>23714</v>
      </c>
      <c r="N3074">
        <v>23771</v>
      </c>
      <c r="O3074">
        <f>INDEX([1]Opioid_prescription_amounts!$C$2:$E$3144,MATCH(B3074,[1]Opioid_prescription_amounts!$C$2:$C$3144,0),2)</f>
        <v>138.19999999999999</v>
      </c>
      <c r="P3074">
        <f>INDEX([1]Opioid_prescription_amounts!$C$2:$E$3144,MATCH(B3074,[1]Opioid_prescription_amounts!$C$2:$C$3144,0),3)</f>
        <v>196.3</v>
      </c>
      <c r="Q3074" t="s">
        <v>3083</v>
      </c>
    </row>
    <row r="3075" spans="2:17" x14ac:dyDescent="0.25">
      <c r="B3075" t="str">
        <f t="shared" si="51"/>
        <v>Iron</v>
      </c>
      <c r="C3075" t="s">
        <v>3084</v>
      </c>
      <c r="D3075">
        <v>5916</v>
      </c>
      <c r="E3075">
        <v>5916</v>
      </c>
      <c r="F3075">
        <v>5924</v>
      </c>
      <c r="G3075">
        <v>5958</v>
      </c>
      <c r="H3075">
        <v>5888</v>
      </c>
      <c r="I3075">
        <v>5829</v>
      </c>
      <c r="J3075">
        <v>5859</v>
      </c>
      <c r="K3075">
        <v>5719</v>
      </c>
      <c r="L3075">
        <v>5650</v>
      </c>
      <c r="M3075">
        <v>5672</v>
      </c>
      <c r="N3075">
        <v>5676</v>
      </c>
      <c r="O3075">
        <f>INDEX([1]Opioid_prescription_amounts!$C$2:$E$3144,MATCH(B3075,[1]Opioid_prescription_amounts!$C$2:$C$3144,0),2)</f>
        <v>1010</v>
      </c>
      <c r="P3075">
        <f>INDEX([1]Opioid_prescription_amounts!$C$2:$E$3144,MATCH(B3075,[1]Opioid_prescription_amounts!$C$2:$C$3144,0),3)</f>
        <v>688.5</v>
      </c>
      <c r="Q3075" t="s">
        <v>3084</v>
      </c>
    </row>
    <row r="3076" spans="2:17" x14ac:dyDescent="0.25">
      <c r="B3076" t="str">
        <f t="shared" ref="B3076:B3139" si="52">LEFT(C3076,(FIND("County",C3076)-2))</f>
        <v>Jackson</v>
      </c>
      <c r="C3076" t="s">
        <v>3085</v>
      </c>
      <c r="D3076">
        <v>20449</v>
      </c>
      <c r="E3076">
        <v>20441</v>
      </c>
      <c r="F3076">
        <v>20464</v>
      </c>
      <c r="G3076">
        <v>20519</v>
      </c>
      <c r="H3076">
        <v>20491</v>
      </c>
      <c r="I3076">
        <v>20558</v>
      </c>
      <c r="J3076">
        <v>20577</v>
      </c>
      <c r="K3076">
        <v>20521</v>
      </c>
      <c r="L3076">
        <v>20480</v>
      </c>
      <c r="M3076">
        <v>20474</v>
      </c>
      <c r="N3076">
        <v>20478</v>
      </c>
      <c r="O3076">
        <f>INDEX([1]Opioid_prescription_amounts!$C$2:$E$3144,MATCH(B3076,[1]Opioid_prescription_amounts!$C$2:$C$3144,0),2)</f>
        <v>1026.8</v>
      </c>
      <c r="P3076">
        <f>INDEX([1]Opioid_prescription_amounts!$C$2:$E$3144,MATCH(B3076,[1]Opioid_prescription_amounts!$C$2:$C$3144,0),3)</f>
        <v>902.1</v>
      </c>
      <c r="Q3076" t="s">
        <v>3085</v>
      </c>
    </row>
    <row r="3077" spans="2:17" x14ac:dyDescent="0.25">
      <c r="B3077" t="str">
        <f t="shared" si="52"/>
        <v>Jefferson</v>
      </c>
      <c r="C3077" t="s">
        <v>3086</v>
      </c>
      <c r="D3077">
        <v>83686</v>
      </c>
      <c r="E3077">
        <v>83683</v>
      </c>
      <c r="F3077">
        <v>83719</v>
      </c>
      <c r="G3077">
        <v>83830</v>
      </c>
      <c r="H3077">
        <v>84351</v>
      </c>
      <c r="I3077">
        <v>84605</v>
      </c>
      <c r="J3077">
        <v>84369</v>
      </c>
      <c r="K3077">
        <v>84503</v>
      </c>
      <c r="L3077">
        <v>84485</v>
      </c>
      <c r="M3077">
        <v>84775</v>
      </c>
      <c r="N3077">
        <v>85129</v>
      </c>
      <c r="O3077">
        <f>INDEX([1]Opioid_prescription_amounts!$C$2:$E$3144,MATCH(B3077,[1]Opioid_prescription_amounts!$C$2:$C$3144,0),2)</f>
        <v>1147.5</v>
      </c>
      <c r="P3077">
        <f>INDEX([1]Opioid_prescription_amounts!$C$2:$E$3144,MATCH(B3077,[1]Opioid_prescription_amounts!$C$2:$C$3144,0),3)</f>
        <v>1039.0999999999999</v>
      </c>
      <c r="Q3077" t="s">
        <v>3086</v>
      </c>
    </row>
    <row r="3078" spans="2:17" x14ac:dyDescent="0.25">
      <c r="B3078" t="str">
        <f t="shared" si="52"/>
        <v>Juneau</v>
      </c>
      <c r="C3078" t="s">
        <v>3087</v>
      </c>
      <c r="D3078">
        <v>26664</v>
      </c>
      <c r="E3078">
        <v>26665</v>
      </c>
      <c r="F3078">
        <v>26673</v>
      </c>
      <c r="G3078">
        <v>26699</v>
      </c>
      <c r="H3078">
        <v>26769</v>
      </c>
      <c r="I3078">
        <v>26567</v>
      </c>
      <c r="J3078">
        <v>26338</v>
      </c>
      <c r="K3078">
        <v>26314</v>
      </c>
      <c r="L3078">
        <v>26348</v>
      </c>
      <c r="M3078">
        <v>26479</v>
      </c>
      <c r="N3078">
        <v>26617</v>
      </c>
      <c r="O3078">
        <f>INDEX([1]Opioid_prescription_amounts!$C$2:$E$3144,MATCH(B3078,[1]Opioid_prescription_amounts!$C$2:$C$3144,0),2)</f>
        <v>742.9</v>
      </c>
      <c r="P3078">
        <f>INDEX([1]Opioid_prescription_amounts!$C$2:$E$3144,MATCH(B3078,[1]Opioid_prescription_amounts!$C$2:$C$3144,0),3)</f>
        <v>577.20000000000005</v>
      </c>
      <c r="Q3078" t="s">
        <v>3087</v>
      </c>
    </row>
    <row r="3079" spans="2:17" x14ac:dyDescent="0.25">
      <c r="B3079" t="str">
        <f t="shared" si="52"/>
        <v>Kenosha</v>
      </c>
      <c r="C3079" t="s">
        <v>3088</v>
      </c>
      <c r="D3079">
        <v>166426</v>
      </c>
      <c r="E3079">
        <v>166424</v>
      </c>
      <c r="F3079">
        <v>166625</v>
      </c>
      <c r="G3079">
        <v>166824</v>
      </c>
      <c r="H3079">
        <v>167220</v>
      </c>
      <c r="I3079">
        <v>167311</v>
      </c>
      <c r="J3079">
        <v>167856</v>
      </c>
      <c r="K3079">
        <v>167967</v>
      </c>
      <c r="L3079">
        <v>167954</v>
      </c>
      <c r="M3079">
        <v>168582</v>
      </c>
      <c r="N3079">
        <v>169290</v>
      </c>
      <c r="O3079">
        <f>INDEX([1]Opioid_prescription_amounts!$C$2:$E$3144,MATCH(B3079,[1]Opioid_prescription_amounts!$C$2:$C$3144,0),2)</f>
        <v>639.1</v>
      </c>
      <c r="P3079">
        <f>INDEX([1]Opioid_prescription_amounts!$C$2:$E$3144,MATCH(B3079,[1]Opioid_prescription_amounts!$C$2:$C$3144,0),3)</f>
        <v>585.1</v>
      </c>
      <c r="Q3079" t="s">
        <v>3088</v>
      </c>
    </row>
    <row r="3080" spans="2:17" x14ac:dyDescent="0.25">
      <c r="B3080" t="str">
        <f t="shared" si="52"/>
        <v>Kewaunee</v>
      </c>
      <c r="C3080" t="s">
        <v>3089</v>
      </c>
      <c r="D3080">
        <v>20574</v>
      </c>
      <c r="E3080">
        <v>20574</v>
      </c>
      <c r="F3080">
        <v>20557</v>
      </c>
      <c r="G3080">
        <v>20552</v>
      </c>
      <c r="H3080">
        <v>20499</v>
      </c>
      <c r="I3080">
        <v>20364</v>
      </c>
      <c r="J3080">
        <v>20336</v>
      </c>
      <c r="K3080">
        <v>20317</v>
      </c>
      <c r="L3080">
        <v>20367</v>
      </c>
      <c r="M3080">
        <v>20397</v>
      </c>
      <c r="N3080">
        <v>20383</v>
      </c>
      <c r="O3080">
        <f>INDEX([1]Opioid_prescription_amounts!$C$2:$E$3144,MATCH(B3080,[1]Opioid_prescription_amounts!$C$2:$C$3144,0),2)</f>
        <v>305.39999999999998</v>
      </c>
      <c r="P3080">
        <f>INDEX([1]Opioid_prescription_amounts!$C$2:$E$3144,MATCH(B3080,[1]Opioid_prescription_amounts!$C$2:$C$3144,0),3)</f>
        <v>213.4</v>
      </c>
      <c r="Q3080" t="s">
        <v>3089</v>
      </c>
    </row>
    <row r="3081" spans="2:17" x14ac:dyDescent="0.25">
      <c r="B3081" t="str">
        <f t="shared" si="52"/>
        <v>La Crosse</v>
      </c>
      <c r="C3081" t="s">
        <v>3090</v>
      </c>
      <c r="D3081">
        <v>114638</v>
      </c>
      <c r="E3081">
        <v>114638</v>
      </c>
      <c r="F3081">
        <v>114875</v>
      </c>
      <c r="G3081">
        <v>115223</v>
      </c>
      <c r="H3081">
        <v>116541</v>
      </c>
      <c r="I3081">
        <v>116885</v>
      </c>
      <c r="J3081">
        <v>117446</v>
      </c>
      <c r="K3081">
        <v>117726</v>
      </c>
      <c r="L3081">
        <v>117733</v>
      </c>
      <c r="M3081">
        <v>118116</v>
      </c>
      <c r="N3081">
        <v>118230</v>
      </c>
      <c r="O3081">
        <f>INDEX([1]Opioid_prescription_amounts!$C$2:$E$3144,MATCH(B3081,[1]Opioid_prescription_amounts!$C$2:$C$3144,0),2)</f>
        <v>548.9</v>
      </c>
      <c r="P3081">
        <f>INDEX([1]Opioid_prescription_amounts!$C$2:$E$3144,MATCH(B3081,[1]Opioid_prescription_amounts!$C$2:$C$3144,0),3)</f>
        <v>461.6</v>
      </c>
      <c r="Q3081" t="s">
        <v>3090</v>
      </c>
    </row>
    <row r="3082" spans="2:17" x14ac:dyDescent="0.25">
      <c r="B3082" t="str">
        <f t="shared" si="52"/>
        <v>Lafayette</v>
      </c>
      <c r="C3082" t="s">
        <v>3091</v>
      </c>
      <c r="D3082">
        <v>16836</v>
      </c>
      <c r="E3082">
        <v>16836</v>
      </c>
      <c r="F3082">
        <v>16810</v>
      </c>
      <c r="G3082">
        <v>16864</v>
      </c>
      <c r="H3082">
        <v>16801</v>
      </c>
      <c r="I3082">
        <v>16670</v>
      </c>
      <c r="J3082">
        <v>16778</v>
      </c>
      <c r="K3082">
        <v>16792</v>
      </c>
      <c r="L3082">
        <v>16750</v>
      </c>
      <c r="M3082">
        <v>16689</v>
      </c>
      <c r="N3082">
        <v>16665</v>
      </c>
      <c r="O3082" t="str">
        <f>INDEX([1]Opioid_prescription_amounts!$C$2:$E$3144,MATCH(B3082,[1]Opioid_prescription_amounts!$C$2:$C$3144,0),2)</f>
        <v>N/A</v>
      </c>
      <c r="P3082">
        <f>INDEX([1]Opioid_prescription_amounts!$C$2:$E$3144,MATCH(B3082,[1]Opioid_prescription_amounts!$C$2:$C$3144,0),3)</f>
        <v>13.1</v>
      </c>
      <c r="Q3082" t="s">
        <v>3091</v>
      </c>
    </row>
    <row r="3083" spans="2:17" x14ac:dyDescent="0.25">
      <c r="B3083" t="str">
        <f t="shared" si="52"/>
        <v>Langlade</v>
      </c>
      <c r="C3083" t="s">
        <v>3092</v>
      </c>
      <c r="D3083">
        <v>19977</v>
      </c>
      <c r="E3083">
        <v>19977</v>
      </c>
      <c r="F3083">
        <v>19964</v>
      </c>
      <c r="G3083">
        <v>19791</v>
      </c>
      <c r="H3083">
        <v>19620</v>
      </c>
      <c r="I3083">
        <v>19410</v>
      </c>
      <c r="J3083">
        <v>19252</v>
      </c>
      <c r="K3083">
        <v>19043</v>
      </c>
      <c r="L3083">
        <v>19079</v>
      </c>
      <c r="M3083">
        <v>19171</v>
      </c>
      <c r="N3083">
        <v>19268</v>
      </c>
      <c r="O3083">
        <f>INDEX([1]Opioid_prescription_amounts!$C$2:$E$3144,MATCH(B3083,[1]Opioid_prescription_amounts!$C$2:$C$3144,0),2)</f>
        <v>377.4</v>
      </c>
      <c r="P3083">
        <f>INDEX([1]Opioid_prescription_amounts!$C$2:$E$3144,MATCH(B3083,[1]Opioid_prescription_amounts!$C$2:$C$3144,0),3)</f>
        <v>795.7</v>
      </c>
      <c r="Q3083" t="s">
        <v>3092</v>
      </c>
    </row>
    <row r="3084" spans="2:17" x14ac:dyDescent="0.25">
      <c r="B3084" t="str">
        <f t="shared" si="52"/>
        <v>Lincoln</v>
      </c>
      <c r="C3084" t="s">
        <v>3093</v>
      </c>
      <c r="D3084">
        <v>28743</v>
      </c>
      <c r="E3084">
        <v>28743</v>
      </c>
      <c r="F3084">
        <v>28777</v>
      </c>
      <c r="G3084">
        <v>28500</v>
      </c>
      <c r="H3084">
        <v>28499</v>
      </c>
      <c r="I3084">
        <v>28301</v>
      </c>
      <c r="J3084">
        <v>28104</v>
      </c>
      <c r="K3084">
        <v>27858</v>
      </c>
      <c r="L3084">
        <v>27821</v>
      </c>
      <c r="M3084">
        <v>27766</v>
      </c>
      <c r="N3084">
        <v>27689</v>
      </c>
      <c r="O3084">
        <f>INDEX([1]Opioid_prescription_amounts!$C$2:$E$3144,MATCH(B3084,[1]Opioid_prescription_amounts!$C$2:$C$3144,0),2)</f>
        <v>224.3</v>
      </c>
      <c r="P3084">
        <f>INDEX([1]Opioid_prescription_amounts!$C$2:$E$3144,MATCH(B3084,[1]Opioid_prescription_amounts!$C$2:$C$3144,0),3)</f>
        <v>520.6</v>
      </c>
      <c r="Q3084" t="s">
        <v>3093</v>
      </c>
    </row>
    <row r="3085" spans="2:17" x14ac:dyDescent="0.25">
      <c r="B3085" t="str">
        <f t="shared" si="52"/>
        <v>Manitowoc</v>
      </c>
      <c r="C3085" t="s">
        <v>3094</v>
      </c>
      <c r="D3085">
        <v>81442</v>
      </c>
      <c r="E3085">
        <v>81442</v>
      </c>
      <c r="F3085">
        <v>81329</v>
      </c>
      <c r="G3085">
        <v>81029</v>
      </c>
      <c r="H3085">
        <v>80723</v>
      </c>
      <c r="I3085">
        <v>80492</v>
      </c>
      <c r="J3085">
        <v>79959</v>
      </c>
      <c r="K3085">
        <v>79495</v>
      </c>
      <c r="L3085">
        <v>79365</v>
      </c>
      <c r="M3085">
        <v>79140</v>
      </c>
      <c r="N3085">
        <v>79074</v>
      </c>
      <c r="O3085">
        <f>INDEX([1]Opioid_prescription_amounts!$C$2:$E$3144,MATCH(B3085,[1]Opioid_prescription_amounts!$C$2:$C$3144,0),2)</f>
        <v>739.1</v>
      </c>
      <c r="P3085">
        <f>INDEX([1]Opioid_prescription_amounts!$C$2:$E$3144,MATCH(B3085,[1]Opioid_prescription_amounts!$C$2:$C$3144,0),3)</f>
        <v>933.3</v>
      </c>
      <c r="Q3085" t="s">
        <v>3094</v>
      </c>
    </row>
    <row r="3086" spans="2:17" x14ac:dyDescent="0.25">
      <c r="B3086" t="str">
        <f t="shared" si="52"/>
        <v>Marathon</v>
      </c>
      <c r="C3086" t="s">
        <v>3095</v>
      </c>
      <c r="D3086">
        <v>134063</v>
      </c>
      <c r="E3086">
        <v>134061</v>
      </c>
      <c r="F3086">
        <v>134049</v>
      </c>
      <c r="G3086">
        <v>134323</v>
      </c>
      <c r="H3086">
        <v>134363</v>
      </c>
      <c r="I3086">
        <v>134880</v>
      </c>
      <c r="J3086">
        <v>135131</v>
      </c>
      <c r="K3086">
        <v>135289</v>
      </c>
      <c r="L3086">
        <v>135057</v>
      </c>
      <c r="M3086">
        <v>135415</v>
      </c>
      <c r="N3086">
        <v>135428</v>
      </c>
      <c r="O3086">
        <f>INDEX([1]Opioid_prescription_amounts!$C$2:$E$3144,MATCH(B3086,[1]Opioid_prescription_amounts!$C$2:$C$3144,0),2)</f>
        <v>339.6</v>
      </c>
      <c r="P3086">
        <f>INDEX([1]Opioid_prescription_amounts!$C$2:$E$3144,MATCH(B3086,[1]Opioid_prescription_amounts!$C$2:$C$3144,0),3)</f>
        <v>384.9</v>
      </c>
      <c r="Q3086" t="s">
        <v>3095</v>
      </c>
    </row>
    <row r="3087" spans="2:17" x14ac:dyDescent="0.25">
      <c r="B3087" t="str">
        <f t="shared" si="52"/>
        <v>Marinette</v>
      </c>
      <c r="C3087" t="s">
        <v>3096</v>
      </c>
      <c r="D3087">
        <v>41749</v>
      </c>
      <c r="E3087">
        <v>41749</v>
      </c>
      <c r="F3087">
        <v>41662</v>
      </c>
      <c r="G3087">
        <v>41408</v>
      </c>
      <c r="H3087">
        <v>41347</v>
      </c>
      <c r="I3087">
        <v>41287</v>
      </c>
      <c r="J3087">
        <v>41047</v>
      </c>
      <c r="K3087">
        <v>40653</v>
      </c>
      <c r="L3087">
        <v>40259</v>
      </c>
      <c r="M3087">
        <v>40290</v>
      </c>
      <c r="N3087">
        <v>40434</v>
      </c>
      <c r="O3087">
        <f>INDEX([1]Opioid_prescription_amounts!$C$2:$E$3144,MATCH(B3087,[1]Opioid_prescription_amounts!$C$2:$C$3144,0),2)</f>
        <v>661.3</v>
      </c>
      <c r="P3087">
        <f>INDEX([1]Opioid_prescription_amounts!$C$2:$E$3144,MATCH(B3087,[1]Opioid_prescription_amounts!$C$2:$C$3144,0),3)</f>
        <v>668.7</v>
      </c>
      <c r="Q3087" t="s">
        <v>3096</v>
      </c>
    </row>
    <row r="3088" spans="2:17" x14ac:dyDescent="0.25">
      <c r="B3088" t="str">
        <f t="shared" si="52"/>
        <v>Marquette</v>
      </c>
      <c r="C3088" t="s">
        <v>3097</v>
      </c>
      <c r="D3088">
        <v>15404</v>
      </c>
      <c r="E3088">
        <v>15404</v>
      </c>
      <c r="F3088">
        <v>15379</v>
      </c>
      <c r="G3088">
        <v>15368</v>
      </c>
      <c r="H3088">
        <v>15243</v>
      </c>
      <c r="I3088">
        <v>15180</v>
      </c>
      <c r="J3088">
        <v>15071</v>
      </c>
      <c r="K3088">
        <v>15118</v>
      </c>
      <c r="L3088">
        <v>15129</v>
      </c>
      <c r="M3088">
        <v>15283</v>
      </c>
      <c r="N3088">
        <v>15434</v>
      </c>
      <c r="O3088">
        <f>INDEX([1]Opioid_prescription_amounts!$C$2:$E$3144,MATCH(B3088,[1]Opioid_prescription_amounts!$C$2:$C$3144,0),2)</f>
        <v>760.1</v>
      </c>
      <c r="P3088">
        <f>INDEX([1]Opioid_prescription_amounts!$C$2:$E$3144,MATCH(B3088,[1]Opioid_prescription_amounts!$C$2:$C$3144,0),3)</f>
        <v>840.9</v>
      </c>
      <c r="Q3088" t="s">
        <v>3097</v>
      </c>
    </row>
    <row r="3089" spans="2:17" x14ac:dyDescent="0.25">
      <c r="B3089" t="str">
        <f t="shared" si="52"/>
        <v>Menominee</v>
      </c>
      <c r="C3089" t="s">
        <v>3098</v>
      </c>
      <c r="D3089">
        <v>4232</v>
      </c>
      <c r="E3089">
        <v>4232</v>
      </c>
      <c r="F3089">
        <v>4269</v>
      </c>
      <c r="G3089">
        <v>4370</v>
      </c>
      <c r="H3089">
        <v>4361</v>
      </c>
      <c r="I3089">
        <v>4381</v>
      </c>
      <c r="J3089">
        <v>4504</v>
      </c>
      <c r="K3089">
        <v>4525</v>
      </c>
      <c r="L3089">
        <v>4559</v>
      </c>
      <c r="M3089">
        <v>4643</v>
      </c>
      <c r="N3089">
        <v>4658</v>
      </c>
      <c r="O3089">
        <f>INDEX([1]Opioid_prescription_amounts!$C$2:$E$3144,MATCH(B3089,[1]Opioid_prescription_amounts!$C$2:$C$3144,0),2)</f>
        <v>352.2</v>
      </c>
      <c r="P3089">
        <f>INDEX([1]Opioid_prescription_amounts!$C$2:$E$3144,MATCH(B3089,[1]Opioid_prescription_amounts!$C$2:$C$3144,0),3)</f>
        <v>377.4</v>
      </c>
      <c r="Q3089" t="s">
        <v>3098</v>
      </c>
    </row>
    <row r="3090" spans="2:17" x14ac:dyDescent="0.25">
      <c r="B3090" t="str">
        <f t="shared" si="52"/>
        <v>Milwaukee</v>
      </c>
      <c r="C3090" t="s">
        <v>3099</v>
      </c>
      <c r="D3090">
        <v>947735</v>
      </c>
      <c r="E3090">
        <v>947736</v>
      </c>
      <c r="F3090">
        <v>948301</v>
      </c>
      <c r="G3090">
        <v>951263</v>
      </c>
      <c r="H3090">
        <v>954606</v>
      </c>
      <c r="I3090">
        <v>957513</v>
      </c>
      <c r="J3090">
        <v>958546</v>
      </c>
      <c r="K3090">
        <v>958654</v>
      </c>
      <c r="L3090">
        <v>955057</v>
      </c>
      <c r="M3090">
        <v>950588</v>
      </c>
      <c r="N3090">
        <v>948201</v>
      </c>
      <c r="O3090">
        <f>INDEX([1]Opioid_prescription_amounts!$C$2:$E$3144,MATCH(B3090,[1]Opioid_prescription_amounts!$C$2:$C$3144,0),2)</f>
        <v>1119.7</v>
      </c>
      <c r="P3090">
        <f>INDEX([1]Opioid_prescription_amounts!$C$2:$E$3144,MATCH(B3090,[1]Opioid_prescription_amounts!$C$2:$C$3144,0),3)</f>
        <v>1014</v>
      </c>
      <c r="Q3090" t="s">
        <v>3099</v>
      </c>
    </row>
    <row r="3091" spans="2:17" x14ac:dyDescent="0.25">
      <c r="B3091" t="str">
        <f t="shared" si="52"/>
        <v>Monroe</v>
      </c>
      <c r="C3091" t="s">
        <v>3100</v>
      </c>
      <c r="D3091">
        <v>44673</v>
      </c>
      <c r="E3091">
        <v>44675</v>
      </c>
      <c r="F3091">
        <v>44813</v>
      </c>
      <c r="G3091">
        <v>45046</v>
      </c>
      <c r="H3091">
        <v>45003</v>
      </c>
      <c r="I3091">
        <v>45125</v>
      </c>
      <c r="J3091">
        <v>45158</v>
      </c>
      <c r="K3091">
        <v>45306</v>
      </c>
      <c r="L3091">
        <v>45376</v>
      </c>
      <c r="M3091">
        <v>45617</v>
      </c>
      <c r="N3091">
        <v>46051</v>
      </c>
      <c r="O3091">
        <f>INDEX([1]Opioid_prescription_amounts!$C$2:$E$3144,MATCH(B3091,[1]Opioid_prescription_amounts!$C$2:$C$3144,0),2)</f>
        <v>752</v>
      </c>
      <c r="P3091">
        <f>INDEX([1]Opioid_prescription_amounts!$C$2:$E$3144,MATCH(B3091,[1]Opioid_prescription_amounts!$C$2:$C$3144,0),3)</f>
        <v>831.2</v>
      </c>
      <c r="Q3091" t="s">
        <v>3100</v>
      </c>
    </row>
    <row r="3092" spans="2:17" x14ac:dyDescent="0.25">
      <c r="B3092" t="str">
        <f t="shared" si="52"/>
        <v>Oconto</v>
      </c>
      <c r="C3092" t="s">
        <v>3101</v>
      </c>
      <c r="D3092">
        <v>37660</v>
      </c>
      <c r="E3092">
        <v>37660</v>
      </c>
      <c r="F3092">
        <v>37717</v>
      </c>
      <c r="G3092">
        <v>37571</v>
      </c>
      <c r="H3092">
        <v>37417</v>
      </c>
      <c r="I3092">
        <v>37368</v>
      </c>
      <c r="J3092">
        <v>37463</v>
      </c>
      <c r="K3092">
        <v>37478</v>
      </c>
      <c r="L3092">
        <v>37481</v>
      </c>
      <c r="M3092">
        <v>37526</v>
      </c>
      <c r="N3092">
        <v>37830</v>
      </c>
      <c r="O3092">
        <f>INDEX([1]Opioid_prescription_amounts!$C$2:$E$3144,MATCH(B3092,[1]Opioid_prescription_amounts!$C$2:$C$3144,0),2)</f>
        <v>378.2</v>
      </c>
      <c r="P3092">
        <f>INDEX([1]Opioid_prescription_amounts!$C$2:$E$3144,MATCH(B3092,[1]Opioid_prescription_amounts!$C$2:$C$3144,0),3)</f>
        <v>324.8</v>
      </c>
      <c r="Q3092" t="s">
        <v>3101</v>
      </c>
    </row>
    <row r="3093" spans="2:17" x14ac:dyDescent="0.25">
      <c r="B3093" t="str">
        <f t="shared" si="52"/>
        <v>Oneida</v>
      </c>
      <c r="C3093" t="s">
        <v>3102</v>
      </c>
      <c r="D3093">
        <v>35998</v>
      </c>
      <c r="E3093">
        <v>36010</v>
      </c>
      <c r="F3093">
        <v>35948</v>
      </c>
      <c r="G3093">
        <v>35783</v>
      </c>
      <c r="H3093">
        <v>35669</v>
      </c>
      <c r="I3093">
        <v>35550</v>
      </c>
      <c r="J3093">
        <v>35323</v>
      </c>
      <c r="K3093">
        <v>35308</v>
      </c>
      <c r="L3093">
        <v>35339</v>
      </c>
      <c r="M3093">
        <v>35287</v>
      </c>
      <c r="N3093">
        <v>35470</v>
      </c>
      <c r="O3093" t="str">
        <f>INDEX([1]Opioid_prescription_amounts!$C$2:$E$3144,MATCH(B3093,[1]Opioid_prescription_amounts!$C$2:$C$3144,0),2)</f>
        <v>N/A</v>
      </c>
      <c r="P3093">
        <f>INDEX([1]Opioid_prescription_amounts!$C$2:$E$3144,MATCH(B3093,[1]Opioid_prescription_amounts!$C$2:$C$3144,0),3)</f>
        <v>1123.5</v>
      </c>
      <c r="Q3093" t="s">
        <v>3102</v>
      </c>
    </row>
    <row r="3094" spans="2:17" x14ac:dyDescent="0.25">
      <c r="B3094" t="str">
        <f t="shared" si="52"/>
        <v>Outagamie</v>
      </c>
      <c r="C3094" t="s">
        <v>3103</v>
      </c>
      <c r="D3094">
        <v>176695</v>
      </c>
      <c r="E3094">
        <v>176691</v>
      </c>
      <c r="F3094">
        <v>176913</v>
      </c>
      <c r="G3094">
        <v>177914</v>
      </c>
      <c r="H3094">
        <v>179003</v>
      </c>
      <c r="I3094">
        <v>180336</v>
      </c>
      <c r="J3094">
        <v>182170</v>
      </c>
      <c r="K3094">
        <v>183417</v>
      </c>
      <c r="L3094">
        <v>184755</v>
      </c>
      <c r="M3094">
        <v>186064</v>
      </c>
      <c r="N3094">
        <v>187365</v>
      </c>
      <c r="O3094">
        <f>INDEX([1]Opioid_prescription_amounts!$C$2:$E$3144,MATCH(B3094,[1]Opioid_prescription_amounts!$C$2:$C$3144,0),2)</f>
        <v>536.1</v>
      </c>
      <c r="P3094">
        <f>INDEX([1]Opioid_prescription_amounts!$C$2:$E$3144,MATCH(B3094,[1]Opioid_prescription_amounts!$C$2:$C$3144,0),3)</f>
        <v>454.8</v>
      </c>
      <c r="Q3094" t="s">
        <v>3103</v>
      </c>
    </row>
    <row r="3095" spans="2:17" x14ac:dyDescent="0.25">
      <c r="B3095" t="str">
        <f t="shared" si="52"/>
        <v>Ozaukee</v>
      </c>
      <c r="C3095" t="s">
        <v>3104</v>
      </c>
      <c r="D3095">
        <v>86395</v>
      </c>
      <c r="E3095">
        <v>86395</v>
      </c>
      <c r="F3095">
        <v>86376</v>
      </c>
      <c r="G3095">
        <v>86787</v>
      </c>
      <c r="H3095">
        <v>87108</v>
      </c>
      <c r="I3095">
        <v>87218</v>
      </c>
      <c r="J3095">
        <v>87580</v>
      </c>
      <c r="K3095">
        <v>87934</v>
      </c>
      <c r="L3095">
        <v>88327</v>
      </c>
      <c r="M3095">
        <v>88430</v>
      </c>
      <c r="N3095">
        <v>89147</v>
      </c>
      <c r="O3095">
        <f>INDEX([1]Opioid_prescription_amounts!$C$2:$E$3144,MATCH(B3095,[1]Opioid_prescription_amounts!$C$2:$C$3144,0),2)</f>
        <v>650.20000000000005</v>
      </c>
      <c r="P3095">
        <f>INDEX([1]Opioid_prescription_amounts!$C$2:$E$3144,MATCH(B3095,[1]Opioid_prescription_amounts!$C$2:$C$3144,0),3)</f>
        <v>643.5</v>
      </c>
      <c r="Q3095" t="s">
        <v>3104</v>
      </c>
    </row>
    <row r="3096" spans="2:17" x14ac:dyDescent="0.25">
      <c r="B3096" t="str">
        <f t="shared" si="52"/>
        <v>Pepin</v>
      </c>
      <c r="C3096" t="s">
        <v>3105</v>
      </c>
      <c r="D3096">
        <v>7469</v>
      </c>
      <c r="E3096">
        <v>7469</v>
      </c>
      <c r="F3096">
        <v>7472</v>
      </c>
      <c r="G3096">
        <v>7399</v>
      </c>
      <c r="H3096">
        <v>7373</v>
      </c>
      <c r="I3096">
        <v>7347</v>
      </c>
      <c r="J3096">
        <v>7297</v>
      </c>
      <c r="K3096">
        <v>7234</v>
      </c>
      <c r="L3096">
        <v>7243</v>
      </c>
      <c r="M3096">
        <v>7246</v>
      </c>
      <c r="N3096">
        <v>7289</v>
      </c>
      <c r="O3096">
        <f>INDEX([1]Opioid_prescription_amounts!$C$2:$E$3144,MATCH(B3096,[1]Opioid_prescription_amounts!$C$2:$C$3144,0),2)</f>
        <v>519.1</v>
      </c>
      <c r="P3096">
        <f>INDEX([1]Opioid_prescription_amounts!$C$2:$E$3144,MATCH(B3096,[1]Opioid_prescription_amounts!$C$2:$C$3144,0),3)</f>
        <v>412.2</v>
      </c>
      <c r="Q3096" t="s">
        <v>3105</v>
      </c>
    </row>
    <row r="3097" spans="2:17" x14ac:dyDescent="0.25">
      <c r="B3097" t="str">
        <f t="shared" si="52"/>
        <v>Pierce</v>
      </c>
      <c r="C3097" t="s">
        <v>3106</v>
      </c>
      <c r="D3097">
        <v>41019</v>
      </c>
      <c r="E3097">
        <v>41019</v>
      </c>
      <c r="F3097">
        <v>41080</v>
      </c>
      <c r="G3097">
        <v>40883</v>
      </c>
      <c r="H3097">
        <v>40712</v>
      </c>
      <c r="I3097">
        <v>40804</v>
      </c>
      <c r="J3097">
        <v>41028</v>
      </c>
      <c r="K3097">
        <v>41038</v>
      </c>
      <c r="L3097">
        <v>41409</v>
      </c>
      <c r="M3097">
        <v>41983</v>
      </c>
      <c r="N3097">
        <v>42555</v>
      </c>
      <c r="O3097">
        <f>INDEX([1]Opioid_prescription_amounts!$C$2:$E$3144,MATCH(B3097,[1]Opioid_prescription_amounts!$C$2:$C$3144,0),2)</f>
        <v>212.3</v>
      </c>
      <c r="P3097">
        <f>INDEX([1]Opioid_prescription_amounts!$C$2:$E$3144,MATCH(B3097,[1]Opioid_prescription_amounts!$C$2:$C$3144,0),3)</f>
        <v>620.4</v>
      </c>
      <c r="Q3097" t="s">
        <v>3106</v>
      </c>
    </row>
    <row r="3098" spans="2:17" x14ac:dyDescent="0.25">
      <c r="B3098" t="str">
        <f t="shared" si="52"/>
        <v>Polk</v>
      </c>
      <c r="C3098" t="s">
        <v>3107</v>
      </c>
      <c r="D3098">
        <v>44205</v>
      </c>
      <c r="E3098">
        <v>44202</v>
      </c>
      <c r="F3098">
        <v>44159</v>
      </c>
      <c r="G3098">
        <v>43950</v>
      </c>
      <c r="H3098">
        <v>43519</v>
      </c>
      <c r="I3098">
        <v>43313</v>
      </c>
      <c r="J3098">
        <v>43331</v>
      </c>
      <c r="K3098">
        <v>43213</v>
      </c>
      <c r="L3098">
        <v>43216</v>
      </c>
      <c r="M3098">
        <v>43387</v>
      </c>
      <c r="N3098">
        <v>43598</v>
      </c>
      <c r="O3098">
        <f>INDEX([1]Opioid_prescription_amounts!$C$2:$E$3144,MATCH(B3098,[1]Opioid_prescription_amounts!$C$2:$C$3144,0),2)</f>
        <v>1003.6</v>
      </c>
      <c r="P3098">
        <f>INDEX([1]Opioid_prescription_amounts!$C$2:$E$3144,MATCH(B3098,[1]Opioid_prescription_amounts!$C$2:$C$3144,0),3)</f>
        <v>1177.4000000000001</v>
      </c>
      <c r="Q3098" t="s">
        <v>3107</v>
      </c>
    </row>
    <row r="3099" spans="2:17" x14ac:dyDescent="0.25">
      <c r="B3099" t="str">
        <f t="shared" si="52"/>
        <v>Portage</v>
      </c>
      <c r="C3099" t="s">
        <v>3108</v>
      </c>
      <c r="D3099">
        <v>70019</v>
      </c>
      <c r="E3099">
        <v>70021</v>
      </c>
      <c r="F3099">
        <v>70025</v>
      </c>
      <c r="G3099">
        <v>70078</v>
      </c>
      <c r="H3099">
        <v>70414</v>
      </c>
      <c r="I3099">
        <v>70513</v>
      </c>
      <c r="J3099">
        <v>70521</v>
      </c>
      <c r="K3099">
        <v>70497</v>
      </c>
      <c r="L3099">
        <v>70425</v>
      </c>
      <c r="M3099">
        <v>70608</v>
      </c>
      <c r="N3099">
        <v>70942</v>
      </c>
      <c r="O3099">
        <f>INDEX([1]Opioid_prescription_amounts!$C$2:$E$3144,MATCH(B3099,[1]Opioid_prescription_amounts!$C$2:$C$3144,0),2)</f>
        <v>706.9</v>
      </c>
      <c r="P3099">
        <f>INDEX([1]Opioid_prescription_amounts!$C$2:$E$3144,MATCH(B3099,[1]Opioid_prescription_amounts!$C$2:$C$3144,0),3)</f>
        <v>500.9</v>
      </c>
      <c r="Q3099" t="s">
        <v>3108</v>
      </c>
    </row>
    <row r="3100" spans="2:17" x14ac:dyDescent="0.25">
      <c r="B3100" t="str">
        <f t="shared" si="52"/>
        <v>Price</v>
      </c>
      <c r="C3100" t="s">
        <v>3109</v>
      </c>
      <c r="D3100">
        <v>14159</v>
      </c>
      <c r="E3100">
        <v>14159</v>
      </c>
      <c r="F3100">
        <v>14097</v>
      </c>
      <c r="G3100">
        <v>13983</v>
      </c>
      <c r="H3100">
        <v>13844</v>
      </c>
      <c r="I3100">
        <v>13739</v>
      </c>
      <c r="J3100">
        <v>13656</v>
      </c>
      <c r="K3100">
        <v>13577</v>
      </c>
      <c r="L3100">
        <v>13414</v>
      </c>
      <c r="M3100">
        <v>13406</v>
      </c>
      <c r="N3100">
        <v>13397</v>
      </c>
      <c r="O3100">
        <f>INDEX([1]Opioid_prescription_amounts!$C$2:$E$3144,MATCH(B3100,[1]Opioid_prescription_amounts!$C$2:$C$3144,0),2)</f>
        <v>660.7</v>
      </c>
      <c r="P3100">
        <f>INDEX([1]Opioid_prescription_amounts!$C$2:$E$3144,MATCH(B3100,[1]Opioid_prescription_amounts!$C$2:$C$3144,0),3)</f>
        <v>499.3</v>
      </c>
      <c r="Q3100" t="s">
        <v>3109</v>
      </c>
    </row>
    <row r="3101" spans="2:17" x14ac:dyDescent="0.25">
      <c r="B3101" t="str">
        <f t="shared" si="52"/>
        <v>Racine</v>
      </c>
      <c r="C3101" t="s">
        <v>3110</v>
      </c>
      <c r="D3101">
        <v>195408</v>
      </c>
      <c r="E3101">
        <v>195428</v>
      </c>
      <c r="F3101">
        <v>195405</v>
      </c>
      <c r="G3101">
        <v>194892</v>
      </c>
      <c r="H3101">
        <v>194608</v>
      </c>
      <c r="I3101">
        <v>194703</v>
      </c>
      <c r="J3101">
        <v>194833</v>
      </c>
      <c r="K3101">
        <v>194710</v>
      </c>
      <c r="L3101">
        <v>194913</v>
      </c>
      <c r="M3101">
        <v>195949</v>
      </c>
      <c r="N3101">
        <v>196584</v>
      </c>
      <c r="O3101">
        <f>INDEX([1]Opioid_prescription_amounts!$C$2:$E$3144,MATCH(B3101,[1]Opioid_prescription_amounts!$C$2:$C$3144,0),2)</f>
        <v>770.9</v>
      </c>
      <c r="P3101">
        <f>INDEX([1]Opioid_prescription_amounts!$C$2:$E$3144,MATCH(B3101,[1]Opioid_prescription_amounts!$C$2:$C$3144,0),3)</f>
        <v>765.2</v>
      </c>
      <c r="Q3101" t="s">
        <v>3110</v>
      </c>
    </row>
    <row r="3102" spans="2:17" x14ac:dyDescent="0.25">
      <c r="B3102" t="str">
        <f t="shared" si="52"/>
        <v>Richland</v>
      </c>
      <c r="C3102" t="s">
        <v>3111</v>
      </c>
      <c r="D3102">
        <v>18021</v>
      </c>
      <c r="E3102">
        <v>18021</v>
      </c>
      <c r="F3102">
        <v>18016</v>
      </c>
      <c r="G3102">
        <v>18000</v>
      </c>
      <c r="H3102">
        <v>17806</v>
      </c>
      <c r="I3102">
        <v>17817</v>
      </c>
      <c r="J3102">
        <v>17745</v>
      </c>
      <c r="K3102">
        <v>17559</v>
      </c>
      <c r="L3102">
        <v>17528</v>
      </c>
      <c r="M3102">
        <v>17488</v>
      </c>
      <c r="N3102">
        <v>17377</v>
      </c>
      <c r="O3102">
        <f>INDEX([1]Opioid_prescription_amounts!$C$2:$E$3144,MATCH(B3102,[1]Opioid_prescription_amounts!$C$2:$C$3144,0),2)</f>
        <v>782.3</v>
      </c>
      <c r="P3102">
        <f>INDEX([1]Opioid_prescription_amounts!$C$2:$E$3144,MATCH(B3102,[1]Opioid_prescription_amounts!$C$2:$C$3144,0),3)</f>
        <v>697.7</v>
      </c>
      <c r="Q3102" t="s">
        <v>3111</v>
      </c>
    </row>
    <row r="3103" spans="2:17" x14ac:dyDescent="0.25">
      <c r="B3103" t="str">
        <f t="shared" si="52"/>
        <v>Rock</v>
      </c>
      <c r="C3103" t="s">
        <v>3112</v>
      </c>
      <c r="D3103">
        <v>160331</v>
      </c>
      <c r="E3103">
        <v>160335</v>
      </c>
      <c r="F3103">
        <v>160272</v>
      </c>
      <c r="G3103">
        <v>159864</v>
      </c>
      <c r="H3103">
        <v>160065</v>
      </c>
      <c r="I3103">
        <v>160355</v>
      </c>
      <c r="J3103">
        <v>160950</v>
      </c>
      <c r="K3103">
        <v>161052</v>
      </c>
      <c r="L3103">
        <v>161394</v>
      </c>
      <c r="M3103">
        <v>162320</v>
      </c>
      <c r="N3103">
        <v>163129</v>
      </c>
      <c r="O3103">
        <f>INDEX([1]Opioid_prescription_amounts!$C$2:$E$3144,MATCH(B3103,[1]Opioid_prescription_amounts!$C$2:$C$3144,0),2)</f>
        <v>480.2</v>
      </c>
      <c r="P3103">
        <f>INDEX([1]Opioid_prescription_amounts!$C$2:$E$3144,MATCH(B3103,[1]Opioid_prescription_amounts!$C$2:$C$3144,0),3)</f>
        <v>340.6</v>
      </c>
      <c r="Q3103" t="s">
        <v>3112</v>
      </c>
    </row>
    <row r="3104" spans="2:17" x14ac:dyDescent="0.25">
      <c r="B3104" t="str">
        <f t="shared" si="52"/>
        <v>Rusk</v>
      </c>
      <c r="C3104" t="s">
        <v>3113</v>
      </c>
      <c r="D3104">
        <v>14755</v>
      </c>
      <c r="E3104">
        <v>14754</v>
      </c>
      <c r="F3104">
        <v>14730</v>
      </c>
      <c r="G3104">
        <v>14613</v>
      </c>
      <c r="H3104">
        <v>14304</v>
      </c>
      <c r="I3104">
        <v>14368</v>
      </c>
      <c r="J3104">
        <v>14350</v>
      </c>
      <c r="K3104">
        <v>14127</v>
      </c>
      <c r="L3104">
        <v>14111</v>
      </c>
      <c r="M3104">
        <v>14179</v>
      </c>
      <c r="N3104">
        <v>14147</v>
      </c>
      <c r="O3104">
        <f>INDEX([1]Opioid_prescription_amounts!$C$2:$E$3144,MATCH(B3104,[1]Opioid_prescription_amounts!$C$2:$C$3144,0),2)</f>
        <v>462</v>
      </c>
      <c r="P3104">
        <f>INDEX([1]Opioid_prescription_amounts!$C$2:$E$3144,MATCH(B3104,[1]Opioid_prescription_amounts!$C$2:$C$3144,0),3)</f>
        <v>342.6</v>
      </c>
      <c r="Q3104" t="s">
        <v>3113</v>
      </c>
    </row>
    <row r="3105" spans="2:17" x14ac:dyDescent="0.25">
      <c r="B3105" t="str">
        <f t="shared" si="52"/>
        <v>St. Croix</v>
      </c>
      <c r="C3105" t="s">
        <v>3114</v>
      </c>
      <c r="D3105">
        <v>84345</v>
      </c>
      <c r="E3105">
        <v>84347</v>
      </c>
      <c r="F3105">
        <v>84406</v>
      </c>
      <c r="G3105">
        <v>84768</v>
      </c>
      <c r="H3105">
        <v>85037</v>
      </c>
      <c r="I3105">
        <v>85649</v>
      </c>
      <c r="J3105">
        <v>86544</v>
      </c>
      <c r="K3105">
        <v>87139</v>
      </c>
      <c r="L3105">
        <v>87603</v>
      </c>
      <c r="M3105">
        <v>88607</v>
      </c>
      <c r="N3105">
        <v>89694</v>
      </c>
      <c r="O3105">
        <v>461.3</v>
      </c>
      <c r="P3105">
        <v>341.3</v>
      </c>
      <c r="Q3105" t="s">
        <v>3114</v>
      </c>
    </row>
    <row r="3106" spans="2:17" x14ac:dyDescent="0.25">
      <c r="B3106" t="str">
        <f t="shared" si="52"/>
        <v>Sauk</v>
      </c>
      <c r="C3106" t="s">
        <v>3115</v>
      </c>
      <c r="D3106">
        <v>61976</v>
      </c>
      <c r="E3106">
        <v>61965</v>
      </c>
      <c r="F3106">
        <v>62061</v>
      </c>
      <c r="G3106">
        <v>62241</v>
      </c>
      <c r="H3106">
        <v>62385</v>
      </c>
      <c r="I3106">
        <v>62797</v>
      </c>
      <c r="J3106">
        <v>62975</v>
      </c>
      <c r="K3106">
        <v>63264</v>
      </c>
      <c r="L3106">
        <v>63572</v>
      </c>
      <c r="M3106">
        <v>63918</v>
      </c>
      <c r="N3106">
        <v>64249</v>
      </c>
      <c r="O3106">
        <f>INDEX([1]Opioid_prescription_amounts!$C$2:$E$3144,MATCH(B3106,[1]Opioid_prescription_amounts!$C$2:$C$3144,0),2)</f>
        <v>863.7</v>
      </c>
      <c r="P3106">
        <f>INDEX([1]Opioid_prescription_amounts!$C$2:$E$3144,MATCH(B3106,[1]Opioid_prescription_amounts!$C$2:$C$3144,0),3)</f>
        <v>699.6</v>
      </c>
      <c r="Q3106" t="s">
        <v>3115</v>
      </c>
    </row>
    <row r="3107" spans="2:17" x14ac:dyDescent="0.25">
      <c r="B3107" t="str">
        <f t="shared" si="52"/>
        <v>Sawyer</v>
      </c>
      <c r="C3107" t="s">
        <v>3116</v>
      </c>
      <c r="D3107">
        <v>16557</v>
      </c>
      <c r="E3107">
        <v>16547</v>
      </c>
      <c r="F3107">
        <v>16556</v>
      </c>
      <c r="G3107">
        <v>16545</v>
      </c>
      <c r="H3107">
        <v>16520</v>
      </c>
      <c r="I3107">
        <v>16477</v>
      </c>
      <c r="J3107">
        <v>16361</v>
      </c>
      <c r="K3107">
        <v>16290</v>
      </c>
      <c r="L3107">
        <v>16321</v>
      </c>
      <c r="M3107">
        <v>16391</v>
      </c>
      <c r="N3107">
        <v>16489</v>
      </c>
      <c r="O3107">
        <f>INDEX([1]Opioid_prescription_amounts!$C$2:$E$3144,MATCH(B3107,[1]Opioid_prescription_amounts!$C$2:$C$3144,0),2)</f>
        <v>621.1</v>
      </c>
      <c r="P3107">
        <f>INDEX([1]Opioid_prescription_amounts!$C$2:$E$3144,MATCH(B3107,[1]Opioid_prescription_amounts!$C$2:$C$3144,0),3)</f>
        <v>880.9</v>
      </c>
      <c r="Q3107" t="s">
        <v>3116</v>
      </c>
    </row>
    <row r="3108" spans="2:17" x14ac:dyDescent="0.25">
      <c r="B3108" t="str">
        <f t="shared" si="52"/>
        <v>Shawano</v>
      </c>
      <c r="C3108" t="s">
        <v>3117</v>
      </c>
      <c r="D3108">
        <v>41949</v>
      </c>
      <c r="E3108">
        <v>41955</v>
      </c>
      <c r="F3108">
        <v>41938</v>
      </c>
      <c r="G3108">
        <v>41664</v>
      </c>
      <c r="H3108">
        <v>41504</v>
      </c>
      <c r="I3108">
        <v>41409</v>
      </c>
      <c r="J3108">
        <v>41347</v>
      </c>
      <c r="K3108">
        <v>41062</v>
      </c>
      <c r="L3108">
        <v>40959</v>
      </c>
      <c r="M3108">
        <v>40881</v>
      </c>
      <c r="N3108">
        <v>40796</v>
      </c>
      <c r="O3108">
        <f>INDEX([1]Opioid_prescription_amounts!$C$2:$E$3144,MATCH(B3108,[1]Opioid_prescription_amounts!$C$2:$C$3144,0),2)</f>
        <v>613.4</v>
      </c>
      <c r="P3108">
        <f>INDEX([1]Opioid_prescription_amounts!$C$2:$E$3144,MATCH(B3108,[1]Opioid_prescription_amounts!$C$2:$C$3144,0),3)</f>
        <v>348.6</v>
      </c>
      <c r="Q3108" t="s">
        <v>3117</v>
      </c>
    </row>
    <row r="3109" spans="2:17" x14ac:dyDescent="0.25">
      <c r="B3109" t="str">
        <f t="shared" si="52"/>
        <v>Sheboygan</v>
      </c>
      <c r="C3109" t="s">
        <v>3118</v>
      </c>
      <c r="D3109">
        <v>115507</v>
      </c>
      <c r="E3109">
        <v>115510</v>
      </c>
      <c r="F3109">
        <v>115521</v>
      </c>
      <c r="G3109">
        <v>115197</v>
      </c>
      <c r="H3109">
        <v>114767</v>
      </c>
      <c r="I3109">
        <v>114704</v>
      </c>
      <c r="J3109">
        <v>114998</v>
      </c>
      <c r="K3109">
        <v>115239</v>
      </c>
      <c r="L3109">
        <v>115099</v>
      </c>
      <c r="M3109">
        <v>115235</v>
      </c>
      <c r="N3109">
        <v>115456</v>
      </c>
      <c r="O3109">
        <f>INDEX([1]Opioid_prescription_amounts!$C$2:$E$3144,MATCH(B3109,[1]Opioid_prescription_amounts!$C$2:$C$3144,0),2)</f>
        <v>598.4</v>
      </c>
      <c r="P3109">
        <f>INDEX([1]Opioid_prescription_amounts!$C$2:$E$3144,MATCH(B3109,[1]Opioid_prescription_amounts!$C$2:$C$3144,0),3)</f>
        <v>586.29999999999995</v>
      </c>
      <c r="Q3109" t="s">
        <v>3118</v>
      </c>
    </row>
    <row r="3110" spans="2:17" x14ac:dyDescent="0.25">
      <c r="B3110" t="str">
        <f t="shared" si="52"/>
        <v>Taylor</v>
      </c>
      <c r="C3110" t="s">
        <v>3119</v>
      </c>
      <c r="D3110">
        <v>20689</v>
      </c>
      <c r="E3110">
        <v>20690</v>
      </c>
      <c r="F3110">
        <v>20660</v>
      </c>
      <c r="G3110">
        <v>20655</v>
      </c>
      <c r="H3110">
        <v>20369</v>
      </c>
      <c r="I3110">
        <v>20423</v>
      </c>
      <c r="J3110">
        <v>20415</v>
      </c>
      <c r="K3110">
        <v>20321</v>
      </c>
      <c r="L3110">
        <v>20299</v>
      </c>
      <c r="M3110">
        <v>20333</v>
      </c>
      <c r="N3110">
        <v>20412</v>
      </c>
      <c r="O3110">
        <f>INDEX([1]Opioid_prescription_amounts!$C$2:$E$3144,MATCH(B3110,[1]Opioid_prescription_amounts!$C$2:$C$3144,0),2)</f>
        <v>904.7</v>
      </c>
      <c r="P3110">
        <f>INDEX([1]Opioid_prescription_amounts!$C$2:$E$3144,MATCH(B3110,[1]Opioid_prescription_amounts!$C$2:$C$3144,0),3)</f>
        <v>1042.5999999999999</v>
      </c>
      <c r="Q3110" t="s">
        <v>3119</v>
      </c>
    </row>
    <row r="3111" spans="2:17" x14ac:dyDescent="0.25">
      <c r="B3111" t="str">
        <f t="shared" si="52"/>
        <v>Trempealeau</v>
      </c>
      <c r="C3111" t="s">
        <v>3120</v>
      </c>
      <c r="D3111">
        <v>28816</v>
      </c>
      <c r="E3111">
        <v>28816</v>
      </c>
      <c r="F3111">
        <v>28847</v>
      </c>
      <c r="G3111">
        <v>28989</v>
      </c>
      <c r="H3111">
        <v>29289</v>
      </c>
      <c r="I3111">
        <v>29461</v>
      </c>
      <c r="J3111">
        <v>29409</v>
      </c>
      <c r="K3111">
        <v>29441</v>
      </c>
      <c r="L3111">
        <v>29535</v>
      </c>
      <c r="M3111">
        <v>29361</v>
      </c>
      <c r="N3111">
        <v>29442</v>
      </c>
      <c r="O3111">
        <f>INDEX([1]Opioid_prescription_amounts!$C$2:$E$3144,MATCH(B3111,[1]Opioid_prescription_amounts!$C$2:$C$3144,0),2)</f>
        <v>350.7</v>
      </c>
      <c r="P3111">
        <f>INDEX([1]Opioid_prescription_amounts!$C$2:$E$3144,MATCH(B3111,[1]Opioid_prescription_amounts!$C$2:$C$3144,0),3)</f>
        <v>216.2</v>
      </c>
      <c r="Q3111" t="s">
        <v>3120</v>
      </c>
    </row>
    <row r="3112" spans="2:17" x14ac:dyDescent="0.25">
      <c r="B3112" t="str">
        <f t="shared" si="52"/>
        <v>Vernon</v>
      </c>
      <c r="C3112" t="s">
        <v>3121</v>
      </c>
      <c r="D3112">
        <v>29773</v>
      </c>
      <c r="E3112">
        <v>29771</v>
      </c>
      <c r="F3112">
        <v>29771</v>
      </c>
      <c r="G3112">
        <v>29871</v>
      </c>
      <c r="H3112">
        <v>30023</v>
      </c>
      <c r="I3112">
        <v>30091</v>
      </c>
      <c r="J3112">
        <v>30190</v>
      </c>
      <c r="K3112">
        <v>30318</v>
      </c>
      <c r="L3112">
        <v>30552</v>
      </c>
      <c r="M3112">
        <v>30737</v>
      </c>
      <c r="N3112">
        <v>30785</v>
      </c>
      <c r="O3112">
        <f>INDEX([1]Opioid_prescription_amounts!$C$2:$E$3144,MATCH(B3112,[1]Opioid_prescription_amounts!$C$2:$C$3144,0),2)</f>
        <v>534.79999999999995</v>
      </c>
      <c r="P3112">
        <f>INDEX([1]Opioid_prescription_amounts!$C$2:$E$3144,MATCH(B3112,[1]Opioid_prescription_amounts!$C$2:$C$3144,0),3)</f>
        <v>871.8</v>
      </c>
      <c r="Q3112" t="s">
        <v>3121</v>
      </c>
    </row>
    <row r="3113" spans="2:17" x14ac:dyDescent="0.25">
      <c r="B3113" t="str">
        <f t="shared" si="52"/>
        <v>Vilas</v>
      </c>
      <c r="C3113" t="s">
        <v>3122</v>
      </c>
      <c r="D3113">
        <v>21430</v>
      </c>
      <c r="E3113">
        <v>21430</v>
      </c>
      <c r="F3113">
        <v>21441</v>
      </c>
      <c r="G3113">
        <v>21398</v>
      </c>
      <c r="H3113">
        <v>21298</v>
      </c>
      <c r="I3113">
        <v>21381</v>
      </c>
      <c r="J3113">
        <v>21403</v>
      </c>
      <c r="K3113">
        <v>21435</v>
      </c>
      <c r="L3113">
        <v>21483</v>
      </c>
      <c r="M3113">
        <v>21706</v>
      </c>
      <c r="N3113">
        <v>21938</v>
      </c>
      <c r="O3113">
        <f>INDEX([1]Opioid_prescription_amounts!$C$2:$E$3144,MATCH(B3113,[1]Opioid_prescription_amounts!$C$2:$C$3144,0),2)</f>
        <v>887.7</v>
      </c>
      <c r="P3113">
        <f>INDEX([1]Opioid_prescription_amounts!$C$2:$E$3144,MATCH(B3113,[1]Opioid_prescription_amounts!$C$2:$C$3144,0),3)</f>
        <v>789.1</v>
      </c>
      <c r="Q3113" t="s">
        <v>3122</v>
      </c>
    </row>
    <row r="3114" spans="2:17" x14ac:dyDescent="0.25">
      <c r="B3114" t="str">
        <f t="shared" si="52"/>
        <v>Walworth</v>
      </c>
      <c r="C3114" t="s">
        <v>3123</v>
      </c>
      <c r="D3114">
        <v>102228</v>
      </c>
      <c r="E3114">
        <v>102228</v>
      </c>
      <c r="F3114">
        <v>102198</v>
      </c>
      <c r="G3114">
        <v>102638</v>
      </c>
      <c r="H3114">
        <v>102883</v>
      </c>
      <c r="I3114">
        <v>102803</v>
      </c>
      <c r="J3114">
        <v>103193</v>
      </c>
      <c r="K3114">
        <v>102513</v>
      </c>
      <c r="L3114">
        <v>102686</v>
      </c>
      <c r="M3114">
        <v>102956</v>
      </c>
      <c r="N3114">
        <v>103718</v>
      </c>
      <c r="O3114">
        <f>INDEX([1]Opioid_prescription_amounts!$C$2:$E$3144,MATCH(B3114,[1]Opioid_prescription_amounts!$C$2:$C$3144,0),2)</f>
        <v>512.5</v>
      </c>
      <c r="P3114">
        <f>INDEX([1]Opioid_prescription_amounts!$C$2:$E$3144,MATCH(B3114,[1]Opioid_prescription_amounts!$C$2:$C$3144,0),3)</f>
        <v>798.9</v>
      </c>
      <c r="Q3114" t="s">
        <v>3123</v>
      </c>
    </row>
    <row r="3115" spans="2:17" x14ac:dyDescent="0.25">
      <c r="B3115" t="str">
        <f t="shared" si="52"/>
        <v>Washburn</v>
      </c>
      <c r="C3115" t="s">
        <v>3124</v>
      </c>
      <c r="D3115">
        <v>15911</v>
      </c>
      <c r="E3115">
        <v>15909</v>
      </c>
      <c r="F3115">
        <v>15932</v>
      </c>
      <c r="G3115">
        <v>15842</v>
      </c>
      <c r="H3115">
        <v>15848</v>
      </c>
      <c r="I3115">
        <v>15660</v>
      </c>
      <c r="J3115">
        <v>15658</v>
      </c>
      <c r="K3115">
        <v>15519</v>
      </c>
      <c r="L3115">
        <v>15621</v>
      </c>
      <c r="M3115">
        <v>15770</v>
      </c>
      <c r="N3115">
        <v>15878</v>
      </c>
      <c r="O3115">
        <f>INDEX([1]Opioid_prescription_amounts!$C$2:$E$3144,MATCH(B3115,[1]Opioid_prescription_amounts!$C$2:$C$3144,0),2)</f>
        <v>503.8</v>
      </c>
      <c r="P3115">
        <f>INDEX([1]Opioid_prescription_amounts!$C$2:$E$3144,MATCH(B3115,[1]Opioid_prescription_amounts!$C$2:$C$3144,0),3)</f>
        <v>276.89999999999998</v>
      </c>
      <c r="Q3115" t="s">
        <v>3124</v>
      </c>
    </row>
    <row r="3116" spans="2:17" x14ac:dyDescent="0.25">
      <c r="B3116" t="str">
        <f t="shared" si="52"/>
        <v>Washington</v>
      </c>
      <c r="C3116" t="s">
        <v>3125</v>
      </c>
      <c r="D3116">
        <v>131887</v>
      </c>
      <c r="E3116">
        <v>131885</v>
      </c>
      <c r="F3116">
        <v>131987</v>
      </c>
      <c r="G3116">
        <v>132326</v>
      </c>
      <c r="H3116">
        <v>132728</v>
      </c>
      <c r="I3116">
        <v>132928</v>
      </c>
      <c r="J3116">
        <v>133600</v>
      </c>
      <c r="K3116">
        <v>133932</v>
      </c>
      <c r="L3116">
        <v>134386</v>
      </c>
      <c r="M3116">
        <v>135063</v>
      </c>
      <c r="N3116">
        <v>135693</v>
      </c>
      <c r="O3116">
        <f>INDEX([1]Opioid_prescription_amounts!$C$2:$E$3144,MATCH(B3116,[1]Opioid_prescription_amounts!$C$2:$C$3144,0),2)</f>
        <v>236.6</v>
      </c>
      <c r="P3116">
        <f>INDEX([1]Opioid_prescription_amounts!$C$2:$E$3144,MATCH(B3116,[1]Opioid_prescription_amounts!$C$2:$C$3144,0),3)</f>
        <v>358.7</v>
      </c>
      <c r="Q3116" t="s">
        <v>3125</v>
      </c>
    </row>
    <row r="3117" spans="2:17" x14ac:dyDescent="0.25">
      <c r="B3117" t="str">
        <f t="shared" si="52"/>
        <v>Waukesha</v>
      </c>
      <c r="C3117" t="s">
        <v>3126</v>
      </c>
      <c r="D3117">
        <v>389891</v>
      </c>
      <c r="E3117">
        <v>389938</v>
      </c>
      <c r="F3117">
        <v>390020</v>
      </c>
      <c r="G3117">
        <v>390799</v>
      </c>
      <c r="H3117">
        <v>392799</v>
      </c>
      <c r="I3117">
        <v>394163</v>
      </c>
      <c r="J3117">
        <v>395431</v>
      </c>
      <c r="K3117">
        <v>396261</v>
      </c>
      <c r="L3117">
        <v>398561</v>
      </c>
      <c r="M3117">
        <v>401070</v>
      </c>
      <c r="N3117">
        <v>403072</v>
      </c>
      <c r="O3117">
        <f>INDEX([1]Opioid_prescription_amounts!$C$2:$E$3144,MATCH(B3117,[1]Opioid_prescription_amounts!$C$2:$C$3144,0),2)</f>
        <v>811.5</v>
      </c>
      <c r="P3117">
        <f>INDEX([1]Opioid_prescription_amounts!$C$2:$E$3144,MATCH(B3117,[1]Opioid_prescription_amounts!$C$2:$C$3144,0),3)</f>
        <v>816.2</v>
      </c>
      <c r="Q3117" t="s">
        <v>3126</v>
      </c>
    </row>
    <row r="3118" spans="2:17" x14ac:dyDescent="0.25">
      <c r="B3118" t="str">
        <f t="shared" si="52"/>
        <v>Waupaca</v>
      </c>
      <c r="C3118" t="s">
        <v>3127</v>
      </c>
      <c r="D3118">
        <v>52410</v>
      </c>
      <c r="E3118">
        <v>52410</v>
      </c>
      <c r="F3118">
        <v>52397</v>
      </c>
      <c r="G3118">
        <v>52281</v>
      </c>
      <c r="H3118">
        <v>51930</v>
      </c>
      <c r="I3118">
        <v>52104</v>
      </c>
      <c r="J3118">
        <v>51948</v>
      </c>
      <c r="K3118">
        <v>51682</v>
      </c>
      <c r="L3118">
        <v>51308</v>
      </c>
      <c r="M3118">
        <v>51153</v>
      </c>
      <c r="N3118">
        <v>51128</v>
      </c>
      <c r="O3118">
        <f>INDEX([1]Opioid_prescription_amounts!$C$2:$E$3144,MATCH(B3118,[1]Opioid_prescription_amounts!$C$2:$C$3144,0),2)</f>
        <v>749.7</v>
      </c>
      <c r="P3118">
        <f>INDEX([1]Opioid_prescription_amounts!$C$2:$E$3144,MATCH(B3118,[1]Opioid_prescription_amounts!$C$2:$C$3144,0),3)</f>
        <v>796.7</v>
      </c>
      <c r="Q3118" t="s">
        <v>3127</v>
      </c>
    </row>
    <row r="3119" spans="2:17" x14ac:dyDescent="0.25">
      <c r="B3119" t="str">
        <f t="shared" si="52"/>
        <v>Waushara</v>
      </c>
      <c r="C3119" t="s">
        <v>3128</v>
      </c>
      <c r="D3119">
        <v>24496</v>
      </c>
      <c r="E3119">
        <v>24496</v>
      </c>
      <c r="F3119">
        <v>24514</v>
      </c>
      <c r="G3119">
        <v>24546</v>
      </c>
      <c r="H3119">
        <v>24417</v>
      </c>
      <c r="I3119">
        <v>24245</v>
      </c>
      <c r="J3119">
        <v>24093</v>
      </c>
      <c r="K3119">
        <v>23946</v>
      </c>
      <c r="L3119">
        <v>24090</v>
      </c>
      <c r="M3119">
        <v>24186</v>
      </c>
      <c r="N3119">
        <v>24263</v>
      </c>
      <c r="O3119">
        <f>INDEX([1]Opioid_prescription_amounts!$C$2:$E$3144,MATCH(B3119,[1]Opioid_prescription_amounts!$C$2:$C$3144,0),2)</f>
        <v>183.3</v>
      </c>
      <c r="P3119">
        <f>INDEX([1]Opioid_prescription_amounts!$C$2:$E$3144,MATCH(B3119,[1]Opioid_prescription_amounts!$C$2:$C$3144,0),3)</f>
        <v>206.1</v>
      </c>
      <c r="Q3119" t="s">
        <v>3128</v>
      </c>
    </row>
    <row r="3120" spans="2:17" x14ac:dyDescent="0.25">
      <c r="B3120" t="str">
        <f t="shared" si="52"/>
        <v>Winnebago</v>
      </c>
      <c r="C3120" t="s">
        <v>3129</v>
      </c>
      <c r="D3120">
        <v>166994</v>
      </c>
      <c r="E3120">
        <v>166996</v>
      </c>
      <c r="F3120">
        <v>167069</v>
      </c>
      <c r="G3120">
        <v>167473</v>
      </c>
      <c r="H3120">
        <v>168507</v>
      </c>
      <c r="I3120">
        <v>169279</v>
      </c>
      <c r="J3120">
        <v>169330</v>
      </c>
      <c r="K3120">
        <v>169270</v>
      </c>
      <c r="L3120">
        <v>169637</v>
      </c>
      <c r="M3120">
        <v>170375</v>
      </c>
      <c r="N3120">
        <v>171020</v>
      </c>
      <c r="O3120">
        <f>INDEX([1]Opioid_prescription_amounts!$C$2:$E$3144,MATCH(B3120,[1]Opioid_prescription_amounts!$C$2:$C$3144,0),2)</f>
        <v>390.9</v>
      </c>
      <c r="P3120">
        <f>INDEX([1]Opioid_prescription_amounts!$C$2:$E$3144,MATCH(B3120,[1]Opioid_prescription_amounts!$C$2:$C$3144,0),3)</f>
        <v>572.5</v>
      </c>
      <c r="Q3120" t="s">
        <v>3129</v>
      </c>
    </row>
    <row r="3121" spans="2:17" x14ac:dyDescent="0.25">
      <c r="B3121" t="str">
        <f t="shared" si="52"/>
        <v>Wood</v>
      </c>
      <c r="C3121" t="s">
        <v>3130</v>
      </c>
      <c r="D3121">
        <v>74749</v>
      </c>
      <c r="E3121">
        <v>74749</v>
      </c>
      <c r="F3121">
        <v>74814</v>
      </c>
      <c r="G3121">
        <v>74648</v>
      </c>
      <c r="H3121">
        <v>74321</v>
      </c>
      <c r="I3121">
        <v>73922</v>
      </c>
      <c r="J3121">
        <v>73593</v>
      </c>
      <c r="K3121">
        <v>73364</v>
      </c>
      <c r="L3121">
        <v>73246</v>
      </c>
      <c r="M3121">
        <v>73112</v>
      </c>
      <c r="N3121">
        <v>73055</v>
      </c>
      <c r="O3121">
        <f>INDEX([1]Opioid_prescription_amounts!$C$2:$E$3144,MATCH(B3121,[1]Opioid_prescription_amounts!$C$2:$C$3144,0),2)</f>
        <v>452.6</v>
      </c>
      <c r="P3121">
        <f>INDEX([1]Opioid_prescription_amounts!$C$2:$E$3144,MATCH(B3121,[1]Opioid_prescription_amounts!$C$2:$C$3144,0),3)</f>
        <v>369.4</v>
      </c>
      <c r="Q3121" t="s">
        <v>3130</v>
      </c>
    </row>
    <row r="3122" spans="2:17" x14ac:dyDescent="0.25">
      <c r="B3122" t="str">
        <f t="shared" si="52"/>
        <v>Albany</v>
      </c>
      <c r="C3122" t="s">
        <v>3131</v>
      </c>
      <c r="D3122">
        <v>36299</v>
      </c>
      <c r="E3122">
        <v>36299</v>
      </c>
      <c r="F3122">
        <v>36465</v>
      </c>
      <c r="G3122">
        <v>36843</v>
      </c>
      <c r="H3122">
        <v>37360</v>
      </c>
      <c r="I3122">
        <v>37559</v>
      </c>
      <c r="J3122">
        <v>37622</v>
      </c>
      <c r="K3122">
        <v>37956</v>
      </c>
      <c r="L3122">
        <v>37903</v>
      </c>
      <c r="M3122">
        <v>38430</v>
      </c>
      <c r="N3122">
        <v>38601</v>
      </c>
      <c r="O3122">
        <f>INDEX([1]Opioid_prescription_amounts!$C$2:$E$3144,MATCH(B3122,[1]Opioid_prescription_amounts!$C$2:$C$3144,0),2)</f>
        <v>542.6</v>
      </c>
      <c r="P3122">
        <f>INDEX([1]Opioid_prescription_amounts!$C$2:$E$3144,MATCH(B3122,[1]Opioid_prescription_amounts!$C$2:$C$3144,0),3)</f>
        <v>439.9</v>
      </c>
      <c r="Q3122" t="s">
        <v>3131</v>
      </c>
    </row>
    <row r="3123" spans="2:17" x14ac:dyDescent="0.25">
      <c r="B3123" t="str">
        <f t="shared" si="52"/>
        <v>Big Horn</v>
      </c>
      <c r="C3123" t="s">
        <v>3132</v>
      </c>
      <c r="D3123">
        <v>11668</v>
      </c>
      <c r="E3123">
        <v>11669</v>
      </c>
      <c r="F3123">
        <v>11666</v>
      </c>
      <c r="G3123">
        <v>11721</v>
      </c>
      <c r="H3123">
        <v>11757</v>
      </c>
      <c r="I3123">
        <v>11935</v>
      </c>
      <c r="J3123">
        <v>11853</v>
      </c>
      <c r="K3123">
        <v>11950</v>
      </c>
      <c r="L3123">
        <v>11943</v>
      </c>
      <c r="M3123">
        <v>11879</v>
      </c>
      <c r="N3123">
        <v>11881</v>
      </c>
      <c r="O3123">
        <f>INDEX([1]Opioid_prescription_amounts!$C$2:$E$3144,MATCH(B3123,[1]Opioid_prescription_amounts!$C$2:$C$3144,0),2)</f>
        <v>378.6</v>
      </c>
      <c r="P3123">
        <f>INDEX([1]Opioid_prescription_amounts!$C$2:$E$3144,MATCH(B3123,[1]Opioid_prescription_amounts!$C$2:$C$3144,0),3)</f>
        <v>33</v>
      </c>
      <c r="Q3123" t="s">
        <v>3132</v>
      </c>
    </row>
    <row r="3124" spans="2:17" x14ac:dyDescent="0.25">
      <c r="B3124" t="str">
        <f t="shared" si="52"/>
        <v>Campbell</v>
      </c>
      <c r="C3124" t="s">
        <v>3133</v>
      </c>
      <c r="D3124">
        <v>46133</v>
      </c>
      <c r="E3124">
        <v>46133</v>
      </c>
      <c r="F3124">
        <v>46245</v>
      </c>
      <c r="G3124">
        <v>46543</v>
      </c>
      <c r="H3124">
        <v>47855</v>
      </c>
      <c r="I3124">
        <v>48038</v>
      </c>
      <c r="J3124">
        <v>48132</v>
      </c>
      <c r="K3124">
        <v>49269</v>
      </c>
      <c r="L3124">
        <v>48746</v>
      </c>
      <c r="M3124">
        <v>46251</v>
      </c>
      <c r="N3124">
        <v>46140</v>
      </c>
      <c r="O3124">
        <f>INDEX([1]Opioid_prescription_amounts!$C$2:$E$3144,MATCH(B3124,[1]Opioid_prescription_amounts!$C$2:$C$3144,0),2)</f>
        <v>1083.0999999999999</v>
      </c>
      <c r="P3124">
        <f>INDEX([1]Opioid_prescription_amounts!$C$2:$E$3144,MATCH(B3124,[1]Opioid_prescription_amounts!$C$2:$C$3144,0),3)</f>
        <v>863</v>
      </c>
      <c r="Q3124" t="s">
        <v>3133</v>
      </c>
    </row>
    <row r="3125" spans="2:17" x14ac:dyDescent="0.25">
      <c r="B3125" t="str">
        <f t="shared" si="52"/>
        <v>Carbon</v>
      </c>
      <c r="C3125" t="s">
        <v>3134</v>
      </c>
      <c r="D3125">
        <v>15885</v>
      </c>
      <c r="E3125">
        <v>15884</v>
      </c>
      <c r="F3125">
        <v>15848</v>
      </c>
      <c r="G3125">
        <v>15833</v>
      </c>
      <c r="H3125">
        <v>15708</v>
      </c>
      <c r="I3125">
        <v>15836</v>
      </c>
      <c r="J3125">
        <v>15872</v>
      </c>
      <c r="K3125">
        <v>15618</v>
      </c>
      <c r="L3125">
        <v>15684</v>
      </c>
      <c r="M3125">
        <v>15242</v>
      </c>
      <c r="N3125">
        <v>14971</v>
      </c>
      <c r="O3125" t="str">
        <f>INDEX([1]Opioid_prescription_amounts!$C$2:$E$3144,MATCH(B3125,[1]Opioid_prescription_amounts!$C$2:$C$3144,0),2)</f>
        <v>N/A</v>
      </c>
      <c r="P3125">
        <f>INDEX([1]Opioid_prescription_amounts!$C$2:$E$3144,MATCH(B3125,[1]Opioid_prescription_amounts!$C$2:$C$3144,0),3)</f>
        <v>21.2</v>
      </c>
      <c r="Q3125" t="s">
        <v>3134</v>
      </c>
    </row>
    <row r="3126" spans="2:17" x14ac:dyDescent="0.25">
      <c r="B3126" t="str">
        <f t="shared" si="52"/>
        <v>Converse</v>
      </c>
      <c r="C3126" t="s">
        <v>3135</v>
      </c>
      <c r="D3126">
        <v>13833</v>
      </c>
      <c r="E3126">
        <v>13833</v>
      </c>
      <c r="F3126">
        <v>13823</v>
      </c>
      <c r="G3126">
        <v>13737</v>
      </c>
      <c r="H3126">
        <v>14028</v>
      </c>
      <c r="I3126">
        <v>14366</v>
      </c>
      <c r="J3126">
        <v>14203</v>
      </c>
      <c r="K3126">
        <v>14299</v>
      </c>
      <c r="L3126">
        <v>14101</v>
      </c>
      <c r="M3126">
        <v>13744</v>
      </c>
      <c r="N3126">
        <v>13640</v>
      </c>
      <c r="O3126">
        <f>INDEX([1]Opioid_prescription_amounts!$C$2:$E$3144,MATCH(B3126,[1]Opioid_prescription_amounts!$C$2:$C$3144,0),2)</f>
        <v>468</v>
      </c>
      <c r="P3126">
        <f>INDEX([1]Opioid_prescription_amounts!$C$2:$E$3144,MATCH(B3126,[1]Opioid_prescription_amounts!$C$2:$C$3144,0),3)</f>
        <v>514</v>
      </c>
      <c r="Q3126" t="s">
        <v>3135</v>
      </c>
    </row>
    <row r="3127" spans="2:17" x14ac:dyDescent="0.25">
      <c r="B3127" t="str">
        <f t="shared" si="52"/>
        <v>Crook</v>
      </c>
      <c r="C3127" t="s">
        <v>3136</v>
      </c>
      <c r="D3127">
        <v>7083</v>
      </c>
      <c r="E3127">
        <v>7083</v>
      </c>
      <c r="F3127">
        <v>7121</v>
      </c>
      <c r="G3127">
        <v>7121</v>
      </c>
      <c r="H3127">
        <v>7141</v>
      </c>
      <c r="I3127">
        <v>7152</v>
      </c>
      <c r="J3127">
        <v>7237</v>
      </c>
      <c r="K3127">
        <v>7437</v>
      </c>
      <c r="L3127">
        <v>7503</v>
      </c>
      <c r="M3127">
        <v>7424</v>
      </c>
      <c r="N3127">
        <v>7450</v>
      </c>
      <c r="O3127">
        <f>INDEX([1]Opioid_prescription_amounts!$C$2:$E$3144,MATCH(B3127,[1]Opioid_prescription_amounts!$C$2:$C$3144,0),2)</f>
        <v>752.7</v>
      </c>
      <c r="P3127">
        <f>INDEX([1]Opioid_prescription_amounts!$C$2:$E$3144,MATCH(B3127,[1]Opioid_prescription_amounts!$C$2:$C$3144,0),3)</f>
        <v>810.5</v>
      </c>
      <c r="Q3127" t="s">
        <v>3136</v>
      </c>
    </row>
    <row r="3128" spans="2:17" x14ac:dyDescent="0.25">
      <c r="B3128" t="str">
        <f t="shared" si="52"/>
        <v>Fremont</v>
      </c>
      <c r="C3128" t="s">
        <v>3137</v>
      </c>
      <c r="D3128">
        <v>40123</v>
      </c>
      <c r="E3128">
        <v>40123</v>
      </c>
      <c r="F3128">
        <v>40200</v>
      </c>
      <c r="G3128">
        <v>40511</v>
      </c>
      <c r="H3128">
        <v>41009</v>
      </c>
      <c r="I3128">
        <v>40908</v>
      </c>
      <c r="J3128">
        <v>40562</v>
      </c>
      <c r="K3128">
        <v>40228</v>
      </c>
      <c r="L3128">
        <v>40223</v>
      </c>
      <c r="M3128">
        <v>39834</v>
      </c>
      <c r="N3128">
        <v>39531</v>
      </c>
      <c r="O3128">
        <f>INDEX([1]Opioid_prescription_amounts!$C$2:$E$3144,MATCH(B3128,[1]Opioid_prescription_amounts!$C$2:$C$3144,0),2)</f>
        <v>832.8</v>
      </c>
      <c r="P3128">
        <f>INDEX([1]Opioid_prescription_amounts!$C$2:$E$3144,MATCH(B3128,[1]Opioid_prescription_amounts!$C$2:$C$3144,0),3)</f>
        <v>676.5</v>
      </c>
      <c r="Q3128" t="s">
        <v>3137</v>
      </c>
    </row>
    <row r="3129" spans="2:17" x14ac:dyDescent="0.25">
      <c r="B3129" t="str">
        <f t="shared" si="52"/>
        <v>Goshen</v>
      </c>
      <c r="C3129" t="s">
        <v>3138</v>
      </c>
      <c r="D3129">
        <v>13249</v>
      </c>
      <c r="E3129">
        <v>13247</v>
      </c>
      <c r="F3129">
        <v>13422</v>
      </c>
      <c r="G3129">
        <v>13573</v>
      </c>
      <c r="H3129">
        <v>13637</v>
      </c>
      <c r="I3129">
        <v>13547</v>
      </c>
      <c r="J3129">
        <v>13526</v>
      </c>
      <c r="K3129">
        <v>13551</v>
      </c>
      <c r="L3129">
        <v>13333</v>
      </c>
      <c r="M3129">
        <v>13404</v>
      </c>
      <c r="N3129">
        <v>13376</v>
      </c>
      <c r="O3129">
        <f>INDEX([1]Opioid_prescription_amounts!$C$2:$E$3144,MATCH(B3129,[1]Opioid_prescription_amounts!$C$2:$C$3144,0),2)</f>
        <v>601.4</v>
      </c>
      <c r="P3129">
        <f>INDEX([1]Opioid_prescription_amounts!$C$2:$E$3144,MATCH(B3129,[1]Opioid_prescription_amounts!$C$2:$C$3144,0),3)</f>
        <v>375.4</v>
      </c>
      <c r="Q3129" t="s">
        <v>3138</v>
      </c>
    </row>
    <row r="3130" spans="2:17" x14ac:dyDescent="0.25">
      <c r="B3130" t="str">
        <f t="shared" si="52"/>
        <v>Hot Springs</v>
      </c>
      <c r="C3130" t="s">
        <v>3139</v>
      </c>
      <c r="D3130">
        <v>4812</v>
      </c>
      <c r="E3130">
        <v>4812</v>
      </c>
      <c r="F3130">
        <v>4811</v>
      </c>
      <c r="G3130">
        <v>4805</v>
      </c>
      <c r="H3130">
        <v>4829</v>
      </c>
      <c r="I3130">
        <v>4830</v>
      </c>
      <c r="J3130">
        <v>4786</v>
      </c>
      <c r="K3130">
        <v>4717</v>
      </c>
      <c r="L3130">
        <v>4654</v>
      </c>
      <c r="M3130">
        <v>4686</v>
      </c>
      <c r="N3130">
        <v>4555</v>
      </c>
      <c r="O3130">
        <f>INDEX([1]Opioid_prescription_amounts!$C$2:$E$3144,MATCH(B3130,[1]Opioid_prescription_amounts!$C$2:$C$3144,0),2)</f>
        <v>1141.2</v>
      </c>
      <c r="P3130">
        <f>INDEX([1]Opioid_prescription_amounts!$C$2:$E$3144,MATCH(B3130,[1]Opioid_prescription_amounts!$C$2:$C$3144,0),3)</f>
        <v>1193.3</v>
      </c>
      <c r="Q3130" t="s">
        <v>3139</v>
      </c>
    </row>
    <row r="3131" spans="2:17" x14ac:dyDescent="0.25">
      <c r="B3131" t="str">
        <f t="shared" si="52"/>
        <v>Johnson</v>
      </c>
      <c r="C3131" t="s">
        <v>3140</v>
      </c>
      <c r="D3131">
        <v>8569</v>
      </c>
      <c r="E3131">
        <v>8569</v>
      </c>
      <c r="F3131">
        <v>8590</v>
      </c>
      <c r="G3131">
        <v>8645</v>
      </c>
      <c r="H3131">
        <v>8641</v>
      </c>
      <c r="I3131">
        <v>8641</v>
      </c>
      <c r="J3131">
        <v>8582</v>
      </c>
      <c r="K3131">
        <v>8609</v>
      </c>
      <c r="L3131">
        <v>8480</v>
      </c>
      <c r="M3131">
        <v>8442</v>
      </c>
      <c r="N3131">
        <v>8460</v>
      </c>
      <c r="O3131">
        <f>INDEX([1]Opioid_prescription_amounts!$C$2:$E$3144,MATCH(B3131,[1]Opioid_prescription_amounts!$C$2:$C$3144,0),2)</f>
        <v>374.1</v>
      </c>
      <c r="P3131">
        <f>INDEX([1]Opioid_prescription_amounts!$C$2:$E$3144,MATCH(B3131,[1]Opioid_prescription_amounts!$C$2:$C$3144,0),3)</f>
        <v>1113.9000000000001</v>
      </c>
      <c r="Q3131" t="s">
        <v>3140</v>
      </c>
    </row>
    <row r="3132" spans="2:17" x14ac:dyDescent="0.25">
      <c r="B3132" t="str">
        <f t="shared" si="52"/>
        <v>Laramie</v>
      </c>
      <c r="C3132" t="s">
        <v>3141</v>
      </c>
      <c r="D3132">
        <v>91738</v>
      </c>
      <c r="E3132">
        <v>91885</v>
      </c>
      <c r="F3132">
        <v>92235</v>
      </c>
      <c r="G3132">
        <v>92561</v>
      </c>
      <c r="H3132">
        <v>94690</v>
      </c>
      <c r="I3132">
        <v>95706</v>
      </c>
      <c r="J3132">
        <v>96038</v>
      </c>
      <c r="K3132">
        <v>97006</v>
      </c>
      <c r="L3132">
        <v>97978</v>
      </c>
      <c r="M3132">
        <v>98460</v>
      </c>
      <c r="N3132">
        <v>98976</v>
      </c>
      <c r="O3132">
        <f>INDEX([1]Opioid_prescription_amounts!$C$2:$E$3144,MATCH(B3132,[1]Opioid_prescription_amounts!$C$2:$C$3144,0),2)</f>
        <v>634</v>
      </c>
      <c r="P3132">
        <f>INDEX([1]Opioid_prescription_amounts!$C$2:$E$3144,MATCH(B3132,[1]Opioid_prescription_amounts!$C$2:$C$3144,0),3)</f>
        <v>636.1</v>
      </c>
      <c r="Q3132" t="s">
        <v>3141</v>
      </c>
    </row>
    <row r="3133" spans="2:17" x14ac:dyDescent="0.25">
      <c r="B3133" t="str">
        <f t="shared" si="52"/>
        <v>Lincoln</v>
      </c>
      <c r="C3133" t="s">
        <v>3142</v>
      </c>
      <c r="D3133">
        <v>18106</v>
      </c>
      <c r="E3133">
        <v>18106</v>
      </c>
      <c r="F3133">
        <v>18098</v>
      </c>
      <c r="G3133">
        <v>18009</v>
      </c>
      <c r="H3133">
        <v>17942</v>
      </c>
      <c r="I3133">
        <v>18316</v>
      </c>
      <c r="J3133">
        <v>18563</v>
      </c>
      <c r="K3133">
        <v>18738</v>
      </c>
      <c r="L3133">
        <v>19062</v>
      </c>
      <c r="M3133">
        <v>19259</v>
      </c>
      <c r="N3133">
        <v>19434</v>
      </c>
      <c r="O3133">
        <f>INDEX([1]Opioid_prescription_amounts!$C$2:$E$3144,MATCH(B3133,[1]Opioid_prescription_amounts!$C$2:$C$3144,0),2)</f>
        <v>224.3</v>
      </c>
      <c r="P3133">
        <f>INDEX([1]Opioid_prescription_amounts!$C$2:$E$3144,MATCH(B3133,[1]Opioid_prescription_amounts!$C$2:$C$3144,0),3)</f>
        <v>520.6</v>
      </c>
      <c r="Q3133" t="s">
        <v>3142</v>
      </c>
    </row>
    <row r="3134" spans="2:17" x14ac:dyDescent="0.25">
      <c r="B3134" t="str">
        <f t="shared" si="52"/>
        <v>Natrona</v>
      </c>
      <c r="C3134" t="s">
        <v>3143</v>
      </c>
      <c r="D3134">
        <v>75450</v>
      </c>
      <c r="E3134">
        <v>75448</v>
      </c>
      <c r="F3134">
        <v>75469</v>
      </c>
      <c r="G3134">
        <v>76391</v>
      </c>
      <c r="H3134">
        <v>78562</v>
      </c>
      <c r="I3134">
        <v>81101</v>
      </c>
      <c r="J3134">
        <v>81375</v>
      </c>
      <c r="K3134">
        <v>82123</v>
      </c>
      <c r="L3134">
        <v>80882</v>
      </c>
      <c r="M3134">
        <v>79556</v>
      </c>
      <c r="N3134">
        <v>79115</v>
      </c>
      <c r="O3134">
        <f>INDEX([1]Opioid_prescription_amounts!$C$2:$E$3144,MATCH(B3134,[1]Opioid_prescription_amounts!$C$2:$C$3144,0),2)</f>
        <v>805.1</v>
      </c>
      <c r="P3134">
        <f>INDEX([1]Opioid_prescription_amounts!$C$2:$E$3144,MATCH(B3134,[1]Opioid_prescription_amounts!$C$2:$C$3144,0),3)</f>
        <v>802.9</v>
      </c>
      <c r="Q3134" t="s">
        <v>3143</v>
      </c>
    </row>
    <row r="3135" spans="2:17" x14ac:dyDescent="0.25">
      <c r="B3135" t="str">
        <f t="shared" si="52"/>
        <v>Niobrara</v>
      </c>
      <c r="C3135" t="s">
        <v>3144</v>
      </c>
      <c r="D3135">
        <v>2484</v>
      </c>
      <c r="E3135">
        <v>2484</v>
      </c>
      <c r="F3135">
        <v>2491</v>
      </c>
      <c r="G3135">
        <v>2483</v>
      </c>
      <c r="H3135">
        <v>2477</v>
      </c>
      <c r="I3135">
        <v>2545</v>
      </c>
      <c r="J3135">
        <v>2489</v>
      </c>
      <c r="K3135">
        <v>2496</v>
      </c>
      <c r="L3135">
        <v>2470</v>
      </c>
      <c r="M3135">
        <v>2397</v>
      </c>
      <c r="N3135">
        <v>2388</v>
      </c>
      <c r="O3135" t="str">
        <f>INDEX([1]Opioid_prescription_amounts!$C$2:$E$3144,MATCH(B3135,[1]Opioid_prescription_amounts!$C$2:$C$3144,0),2)</f>
        <v>N/A</v>
      </c>
      <c r="P3135">
        <f>INDEX([1]Opioid_prescription_amounts!$C$2:$E$3144,MATCH(B3135,[1]Opioid_prescription_amounts!$C$2:$C$3144,0),3)</f>
        <v>5.7</v>
      </c>
      <c r="Q3135" t="s">
        <v>3144</v>
      </c>
    </row>
    <row r="3136" spans="2:17" x14ac:dyDescent="0.25">
      <c r="B3136" t="str">
        <f t="shared" si="52"/>
        <v>Park</v>
      </c>
      <c r="C3136" t="s">
        <v>3145</v>
      </c>
      <c r="D3136">
        <v>28205</v>
      </c>
      <c r="E3136">
        <v>28207</v>
      </c>
      <c r="F3136">
        <v>28240</v>
      </c>
      <c r="G3136">
        <v>28446</v>
      </c>
      <c r="H3136">
        <v>28804</v>
      </c>
      <c r="I3136">
        <v>29047</v>
      </c>
      <c r="J3136">
        <v>28962</v>
      </c>
      <c r="K3136">
        <v>28925</v>
      </c>
      <c r="L3136">
        <v>29207</v>
      </c>
      <c r="M3136">
        <v>29189</v>
      </c>
      <c r="N3136">
        <v>29324</v>
      </c>
      <c r="O3136">
        <f>INDEX([1]Opioid_prescription_amounts!$C$2:$E$3144,MATCH(B3136,[1]Opioid_prescription_amounts!$C$2:$C$3144,0),2)</f>
        <v>166</v>
      </c>
      <c r="P3136">
        <f>INDEX([1]Opioid_prescription_amounts!$C$2:$E$3144,MATCH(B3136,[1]Opioid_prescription_amounts!$C$2:$C$3144,0),3)</f>
        <v>0</v>
      </c>
      <c r="Q3136" t="s">
        <v>3145</v>
      </c>
    </row>
    <row r="3137" spans="2:17" x14ac:dyDescent="0.25">
      <c r="B3137" t="str">
        <f t="shared" si="52"/>
        <v>Platte</v>
      </c>
      <c r="C3137" t="s">
        <v>3146</v>
      </c>
      <c r="D3137">
        <v>8667</v>
      </c>
      <c r="E3137">
        <v>8667</v>
      </c>
      <c r="F3137">
        <v>8665</v>
      </c>
      <c r="G3137">
        <v>8695</v>
      </c>
      <c r="H3137">
        <v>8727</v>
      </c>
      <c r="I3137">
        <v>8709</v>
      </c>
      <c r="J3137">
        <v>8772</v>
      </c>
      <c r="K3137">
        <v>8797</v>
      </c>
      <c r="L3137">
        <v>8667</v>
      </c>
      <c r="M3137">
        <v>8561</v>
      </c>
      <c r="N3137">
        <v>8566</v>
      </c>
      <c r="O3137">
        <f>INDEX([1]Opioid_prescription_amounts!$C$2:$E$3144,MATCH(B3137,[1]Opioid_prescription_amounts!$C$2:$C$3144,0),2)</f>
        <v>591.5</v>
      </c>
      <c r="P3137">
        <f>INDEX([1]Opioid_prescription_amounts!$C$2:$E$3144,MATCH(B3137,[1]Opioid_prescription_amounts!$C$2:$C$3144,0),3)</f>
        <v>565.4</v>
      </c>
      <c r="Q3137" t="s">
        <v>3146</v>
      </c>
    </row>
    <row r="3138" spans="2:17" x14ac:dyDescent="0.25">
      <c r="B3138" t="str">
        <f t="shared" si="52"/>
        <v>Sheridan</v>
      </c>
      <c r="C3138" t="s">
        <v>3147</v>
      </c>
      <c r="D3138">
        <v>29116</v>
      </c>
      <c r="E3138">
        <v>29119</v>
      </c>
      <c r="F3138">
        <v>29144</v>
      </c>
      <c r="G3138">
        <v>29244</v>
      </c>
      <c r="H3138">
        <v>29518</v>
      </c>
      <c r="I3138">
        <v>29728</v>
      </c>
      <c r="J3138">
        <v>29848</v>
      </c>
      <c r="K3138">
        <v>29886</v>
      </c>
      <c r="L3138">
        <v>29963</v>
      </c>
      <c r="M3138">
        <v>30132</v>
      </c>
      <c r="N3138">
        <v>30233</v>
      </c>
      <c r="O3138">
        <f>INDEX([1]Opioid_prescription_amounts!$C$2:$E$3144,MATCH(B3138,[1]Opioid_prescription_amounts!$C$2:$C$3144,0),2)</f>
        <v>520.6</v>
      </c>
      <c r="P3138">
        <f>INDEX([1]Opioid_prescription_amounts!$C$2:$E$3144,MATCH(B3138,[1]Opioid_prescription_amounts!$C$2:$C$3144,0),3)</f>
        <v>20</v>
      </c>
      <c r="Q3138" t="s">
        <v>3147</v>
      </c>
    </row>
    <row r="3139" spans="2:17" x14ac:dyDescent="0.25">
      <c r="B3139" t="str">
        <f t="shared" si="52"/>
        <v>Sublette</v>
      </c>
      <c r="C3139" t="s">
        <v>3148</v>
      </c>
      <c r="D3139">
        <v>10247</v>
      </c>
      <c r="E3139">
        <v>10244</v>
      </c>
      <c r="F3139">
        <v>10261</v>
      </c>
      <c r="G3139">
        <v>10185</v>
      </c>
      <c r="H3139">
        <v>10476</v>
      </c>
      <c r="I3139">
        <v>10175</v>
      </c>
      <c r="J3139">
        <v>10152</v>
      </c>
      <c r="K3139">
        <v>10046</v>
      </c>
      <c r="L3139">
        <v>9983</v>
      </c>
      <c r="M3139">
        <v>9759</v>
      </c>
      <c r="N3139">
        <v>9813</v>
      </c>
      <c r="O3139">
        <f>INDEX([1]Opioid_prescription_amounts!$C$2:$E$3144,MATCH(B3139,[1]Opioid_prescription_amounts!$C$2:$C$3144,0),2)</f>
        <v>642.1</v>
      </c>
      <c r="P3139">
        <f>INDEX([1]Opioid_prescription_amounts!$C$2:$E$3144,MATCH(B3139,[1]Opioid_prescription_amounts!$C$2:$C$3144,0),3)</f>
        <v>540.1</v>
      </c>
      <c r="Q3139" t="s">
        <v>3148</v>
      </c>
    </row>
    <row r="3140" spans="2:17" x14ac:dyDescent="0.25">
      <c r="B3140" t="str">
        <f t="shared" ref="B3140:B3144" si="53">LEFT(C3140,(FIND("County",C3140)-2))</f>
        <v>Sweetwater</v>
      </c>
      <c r="C3140" t="s">
        <v>3149</v>
      </c>
      <c r="D3140">
        <v>43806</v>
      </c>
      <c r="E3140">
        <v>43806</v>
      </c>
      <c r="F3140">
        <v>43574</v>
      </c>
      <c r="G3140">
        <v>43981</v>
      </c>
      <c r="H3140">
        <v>45005</v>
      </c>
      <c r="I3140">
        <v>45162</v>
      </c>
      <c r="J3140">
        <v>44957</v>
      </c>
      <c r="K3140">
        <v>44754</v>
      </c>
      <c r="L3140">
        <v>44275</v>
      </c>
      <c r="M3140">
        <v>43547</v>
      </c>
      <c r="N3140">
        <v>43051</v>
      </c>
      <c r="O3140">
        <f>INDEX([1]Opioid_prescription_amounts!$C$2:$E$3144,MATCH(B3140,[1]Opioid_prescription_amounts!$C$2:$C$3144,0),2)</f>
        <v>674.6</v>
      </c>
      <c r="P3140">
        <f>INDEX([1]Opioid_prescription_amounts!$C$2:$E$3144,MATCH(B3140,[1]Opioid_prescription_amounts!$C$2:$C$3144,0),3)</f>
        <v>1044.8</v>
      </c>
      <c r="Q3140" t="s">
        <v>3149</v>
      </c>
    </row>
    <row r="3141" spans="2:17" x14ac:dyDescent="0.25">
      <c r="B3141" t="str">
        <f t="shared" si="53"/>
        <v>Teton</v>
      </c>
      <c r="C3141" t="s">
        <v>3150</v>
      </c>
      <c r="D3141">
        <v>21294</v>
      </c>
      <c r="E3141">
        <v>21298</v>
      </c>
      <c r="F3141">
        <v>21297</v>
      </c>
      <c r="G3141">
        <v>21414</v>
      </c>
      <c r="H3141">
        <v>21625</v>
      </c>
      <c r="I3141">
        <v>22318</v>
      </c>
      <c r="J3141">
        <v>22777</v>
      </c>
      <c r="K3141">
        <v>23016</v>
      </c>
      <c r="L3141">
        <v>23161</v>
      </c>
      <c r="M3141">
        <v>23261</v>
      </c>
      <c r="N3141">
        <v>23081</v>
      </c>
      <c r="O3141">
        <f>INDEX([1]Opioid_prescription_amounts!$C$2:$E$3144,MATCH(B3141,[1]Opioid_prescription_amounts!$C$2:$C$3144,0),2)</f>
        <v>467.6</v>
      </c>
      <c r="P3141">
        <f>INDEX([1]Opioid_prescription_amounts!$C$2:$E$3144,MATCH(B3141,[1]Opioid_prescription_amounts!$C$2:$C$3144,0),3)</f>
        <v>493.4</v>
      </c>
      <c r="Q3141" t="s">
        <v>3150</v>
      </c>
    </row>
    <row r="3142" spans="2:17" x14ac:dyDescent="0.25">
      <c r="B3142" t="str">
        <f t="shared" si="53"/>
        <v>Uinta</v>
      </c>
      <c r="C3142" t="s">
        <v>3151</v>
      </c>
      <c r="D3142">
        <v>21118</v>
      </c>
      <c r="E3142">
        <v>21121</v>
      </c>
      <c r="F3142">
        <v>21089</v>
      </c>
      <c r="G3142">
        <v>20893</v>
      </c>
      <c r="H3142">
        <v>20994</v>
      </c>
      <c r="I3142">
        <v>20953</v>
      </c>
      <c r="J3142">
        <v>20827</v>
      </c>
      <c r="K3142">
        <v>20770</v>
      </c>
      <c r="L3142">
        <v>20691</v>
      </c>
      <c r="M3142">
        <v>20456</v>
      </c>
      <c r="N3142">
        <v>20299</v>
      </c>
      <c r="O3142">
        <f>INDEX([1]Opioid_prescription_amounts!$C$2:$E$3144,MATCH(B3142,[1]Opioid_prescription_amounts!$C$2:$C$3144,0),2)</f>
        <v>863.7</v>
      </c>
      <c r="P3142">
        <f>INDEX([1]Opioid_prescription_amounts!$C$2:$E$3144,MATCH(B3142,[1]Opioid_prescription_amounts!$C$2:$C$3144,0),3)</f>
        <v>1067.8</v>
      </c>
      <c r="Q3142" t="s">
        <v>3151</v>
      </c>
    </row>
    <row r="3143" spans="2:17" x14ac:dyDescent="0.25">
      <c r="B3143" t="str">
        <f t="shared" si="53"/>
        <v>Washakie</v>
      </c>
      <c r="C3143" t="s">
        <v>3152</v>
      </c>
      <c r="D3143">
        <v>8533</v>
      </c>
      <c r="E3143">
        <v>8528</v>
      </c>
      <c r="F3143">
        <v>8530</v>
      </c>
      <c r="G3143">
        <v>8448</v>
      </c>
      <c r="H3143">
        <v>8408</v>
      </c>
      <c r="I3143">
        <v>8414</v>
      </c>
      <c r="J3143">
        <v>8275</v>
      </c>
      <c r="K3143">
        <v>8280</v>
      </c>
      <c r="L3143">
        <v>8168</v>
      </c>
      <c r="M3143">
        <v>8035</v>
      </c>
      <c r="N3143">
        <v>7885</v>
      </c>
      <c r="O3143">
        <f>INDEX([1]Opioid_prescription_amounts!$C$2:$E$3144,MATCH(B3143,[1]Opioid_prescription_amounts!$C$2:$C$3144,0),2)</f>
        <v>909.5</v>
      </c>
      <c r="P3143">
        <f>INDEX([1]Opioid_prescription_amounts!$C$2:$E$3144,MATCH(B3143,[1]Opioid_prescription_amounts!$C$2:$C$3144,0),3)</f>
        <v>1444</v>
      </c>
      <c r="Q3143" t="s">
        <v>3152</v>
      </c>
    </row>
    <row r="3144" spans="2:17" x14ac:dyDescent="0.25">
      <c r="B3144" t="str">
        <f t="shared" si="53"/>
        <v>Weston</v>
      </c>
      <c r="C3144" t="s">
        <v>3153</v>
      </c>
      <c r="D3144">
        <v>7208</v>
      </c>
      <c r="E3144">
        <v>7208</v>
      </c>
      <c r="F3144">
        <v>7199</v>
      </c>
      <c r="G3144">
        <v>7142</v>
      </c>
      <c r="H3144">
        <v>7077</v>
      </c>
      <c r="I3144">
        <v>7137</v>
      </c>
      <c r="J3144">
        <v>7138</v>
      </c>
      <c r="K3144">
        <v>7197</v>
      </c>
      <c r="L3144">
        <v>7213</v>
      </c>
      <c r="M3144">
        <v>6986</v>
      </c>
      <c r="N3144">
        <v>6967</v>
      </c>
      <c r="O3144">
        <f>INDEX([1]Opioid_prescription_amounts!$C$2:$E$3144,MATCH(B3144,[1]Opioid_prescription_amounts!$C$2:$C$3144,0),2)</f>
        <v>530.6</v>
      </c>
      <c r="P3144">
        <f>INDEX([1]Opioid_prescription_amounts!$C$2:$E$3144,MATCH(B3144,[1]Opioid_prescription_amounts!$C$2:$C$3144,0),3)</f>
        <v>566.9</v>
      </c>
      <c r="Q3144" t="s">
        <v>3153</v>
      </c>
    </row>
  </sheetData>
  <autoFilter ref="B1:R3144" xr:uid="{D0661C29-B7CA-4B4B-9D67-8F67340B7E0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County_Population_2010-2018 -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Poulose</dc:creator>
  <cp:lastModifiedBy>Solomon Poulose</cp:lastModifiedBy>
  <dcterms:created xsi:type="dcterms:W3CDTF">2019-11-10T18:48:39Z</dcterms:created>
  <dcterms:modified xsi:type="dcterms:W3CDTF">2019-11-10T20:49:00Z</dcterms:modified>
</cp:coreProperties>
</file>