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autoCompressPictures="0"/>
  <workbookProtection workbookPassword="DF8D" lockStructure="1"/>
  <bookViews>
    <workbookView xWindow="-80" yWindow="-470" windowWidth="28800" windowHeight="16440"/>
  </bookViews>
  <sheets>
    <sheet name="Entry" sheetId="1" r:id="rId1"/>
    <sheet name="Summary" sheetId="2" r:id="rId2"/>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 l="1"/>
  <c r="M72" i="1"/>
  <c r="M56" i="1"/>
  <c r="M40" i="1"/>
  <c r="M24" i="1"/>
  <c r="M88" i="1"/>
  <c r="F9" i="2"/>
  <c r="E9" i="2"/>
  <c r="D9" i="2"/>
  <c r="B9" i="2"/>
  <c r="A9" i="2"/>
  <c r="K82" i="1"/>
  <c r="K85" i="1"/>
  <c r="J82" i="1"/>
  <c r="J85" i="1"/>
  <c r="I82" i="1"/>
  <c r="I85" i="1"/>
  <c r="H82" i="1"/>
  <c r="H85" i="1"/>
  <c r="G82" i="1"/>
  <c r="G85" i="1"/>
  <c r="F82" i="1"/>
  <c r="F85" i="1"/>
  <c r="E82" i="1"/>
  <c r="E85" i="1"/>
  <c r="F8" i="2"/>
  <c r="F7" i="2"/>
  <c r="F5" i="2"/>
  <c r="F6" i="2"/>
  <c r="E8" i="2"/>
  <c r="D8" i="2"/>
  <c r="E7" i="2"/>
  <c r="D7" i="2"/>
  <c r="E6" i="2"/>
  <c r="D6" i="2"/>
  <c r="E5" i="2"/>
  <c r="D5" i="2"/>
  <c r="B3" i="2"/>
  <c r="D1" i="2"/>
  <c r="B8" i="2"/>
  <c r="A8" i="2"/>
  <c r="B7" i="2"/>
  <c r="A7" i="2"/>
  <c r="B6" i="2"/>
  <c r="A6" i="2"/>
  <c r="B5" i="2"/>
  <c r="A5" i="2"/>
  <c r="B2" i="2"/>
  <c r="B1" i="2"/>
  <c r="K66" i="1"/>
  <c r="K69" i="1"/>
  <c r="J66" i="1"/>
  <c r="J69" i="1"/>
  <c r="I66" i="1"/>
  <c r="I69" i="1"/>
  <c r="H66" i="1"/>
  <c r="H69" i="1"/>
  <c r="G66" i="1"/>
  <c r="G69" i="1"/>
  <c r="F66" i="1"/>
  <c r="F69" i="1"/>
  <c r="E66" i="1"/>
  <c r="E69" i="1"/>
  <c r="K50" i="1"/>
  <c r="K53" i="1"/>
  <c r="J50" i="1"/>
  <c r="J53" i="1"/>
  <c r="I50" i="1"/>
  <c r="I53" i="1"/>
  <c r="H50" i="1"/>
  <c r="H53" i="1"/>
  <c r="G50" i="1"/>
  <c r="G53" i="1"/>
  <c r="F50" i="1"/>
  <c r="F53" i="1"/>
  <c r="E50" i="1"/>
  <c r="E53" i="1"/>
  <c r="K34" i="1"/>
  <c r="K37" i="1"/>
  <c r="J34" i="1"/>
  <c r="J37" i="1"/>
  <c r="I34" i="1"/>
  <c r="I37" i="1"/>
  <c r="H34" i="1"/>
  <c r="H37" i="1"/>
  <c r="G34" i="1"/>
  <c r="G37" i="1"/>
  <c r="F34" i="1"/>
  <c r="F37" i="1"/>
  <c r="E34" i="1"/>
  <c r="E37" i="1"/>
  <c r="K18" i="1"/>
  <c r="K21" i="1"/>
  <c r="J18" i="1"/>
  <c r="J21" i="1"/>
  <c r="I18" i="1"/>
  <c r="I21" i="1"/>
  <c r="H18" i="1"/>
  <c r="H21" i="1"/>
  <c r="G18" i="1"/>
  <c r="G21" i="1"/>
  <c r="F18" i="1"/>
  <c r="F21" i="1"/>
  <c r="E18" i="1"/>
  <c r="E21" i="1"/>
</calcChain>
</file>

<file path=xl/sharedStrings.xml><?xml version="1.0" encoding="utf-8"?>
<sst xmlns="http://schemas.openxmlformats.org/spreadsheetml/2006/main" count="126" uniqueCount="62">
  <si>
    <t>Student #:</t>
  </si>
  <si>
    <t>Exceptional (80-89)</t>
  </si>
  <si>
    <t>Outstanding (90-100)</t>
  </si>
  <si>
    <t>Significantly below expectations (0-39)</t>
  </si>
  <si>
    <t>Below expectations (40-49)</t>
  </si>
  <si>
    <t>Meets expectations (50-59)</t>
  </si>
  <si>
    <t>Above expectations (60-69)</t>
  </si>
  <si>
    <t>Significantly above expectations (70-79)</t>
  </si>
  <si>
    <t>Project - Personal Performance Review</t>
  </si>
  <si>
    <t>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t>
  </si>
  <si>
    <t>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t>
  </si>
  <si>
    <t>Assessment done by (name):</t>
  </si>
  <si>
    <t>Assessment for (name):</t>
  </si>
  <si>
    <t>Performance as a team member:</t>
  </si>
  <si>
    <t>Technical contribution:</t>
  </si>
  <si>
    <t>Assessment for Team Member #1</t>
  </si>
  <si>
    <t>Overall assessment</t>
  </si>
  <si>
    <t>Managerial override:</t>
  </si>
  <si>
    <t>Your manager may override your assessment.  If that is the case, justification will be shown in this box.</t>
  </si>
  <si>
    <t>Date:</t>
  </si>
  <si>
    <t>Fill in the green blanks.  Your manager may override your assessment using the blue blanks.</t>
  </si>
  <si>
    <t>Assessment for Team Member #2</t>
  </si>
  <si>
    <t>Assessment for Team Member #3</t>
  </si>
  <si>
    <t>Assessment for Team Member #4</t>
  </si>
  <si>
    <t>Student number:</t>
  </si>
  <si>
    <t>Name</t>
  </si>
  <si>
    <t>Number</t>
  </si>
  <si>
    <t>Manager's assessment of your review:</t>
  </si>
  <si>
    <t>10% weight</t>
  </si>
  <si>
    <t>Review:</t>
  </si>
  <si>
    <t>Member</t>
  </si>
  <si>
    <t>Technical</t>
  </si>
  <si>
    <t>Team</t>
  </si>
  <si>
    <t>Override</t>
  </si>
  <si>
    <t>Assessment for Team Member #5</t>
  </si>
  <si>
    <t>Team Name:</t>
  </si>
  <si>
    <t>5% weight</t>
  </si>
  <si>
    <t>15% weight.</t>
  </si>
  <si>
    <t>Team Number:</t>
  </si>
  <si>
    <t>Team (Number &amp; Name):</t>
  </si>
  <si>
    <t>Project summary by (Number):</t>
  </si>
  <si>
    <t>Project summary by (Name):</t>
  </si>
  <si>
    <t>Jordan Hooper</t>
  </si>
  <si>
    <t>1437265</t>
  </si>
  <si>
    <t>3</t>
  </si>
  <si>
    <t>Joe Sampson</t>
  </si>
  <si>
    <t>1412130</t>
  </si>
  <si>
    <t>Luke Goodrige</t>
  </si>
  <si>
    <t>1408298</t>
  </si>
  <si>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As a Designer I believe Luke did a great job at designing and implementing a great looking project with good buttons which looks very user friendly and very close the original game. There were times where Luke was difficult to get a hold of, however this isn't wholly bad as you need time away from the project. Luke was unfotunately very ill for a couple of weeks but managed to keep working which was great.</t>
    </r>
  </si>
  <si>
    <t>Sam Coghlan</t>
  </si>
  <si>
    <t>1311178</t>
  </si>
  <si>
    <t>Matthew Evans</t>
  </si>
  <si>
    <t>1416185</t>
  </si>
  <si>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Sam has been a very good character in the "fill" catagorey for the team. He has been incredibly useful helping me as the programmer as he can go through the code too and refine it and show me errors. He has been good at doing the extra work I'm not able to. He has also been great at the audio, and has created awesome sounding content for the game.</t>
    </r>
  </si>
  <si>
    <t>HOOP CogRidgeSon</t>
  </si>
  <si>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Attitude wise Joe was great at getting us started, however he can be easily distracted. So he was good at seeing we were getting on with the work and then asking for tasks to do. So he filled in well with the team, but I feel the content that he added was limited. It was more extra content as opposed to the project work.</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</si>
  <si>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Joe has been good at creating the ideas document right at the beginning that allowed us a good overview of the project. He has also created timetables for us to work to during the week. He has been a little flexible in them, but has had many github issues which are not his fault as his technology has let him down. In all his technical contribution was rather limited as most of his efforts were spent on organisation and logbook tasks.</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</si>
  <si>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Luke was very good at adding material to the project, he has made it very visually appealling and close to the original game. I think he has furfilled his role well! Luke generally seemed to work in bursts. Suddenly he would add lots of content all in one go and then wouldn't add much for another couple of weeks. But every time he contributed it was a lot of quality work.</t>
    </r>
  </si>
  <si>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Sam has been a good influence in the group, I think he has been very helpful at stopping me from overworking which has probably been essential to my mental health. I think Sam has been a very grounded member of the group and made himself available to fill wherever needed. So he has been incredible as a team player. However he has had personal work issues  ahead of uni work and github hasn't worked for him</t>
    </r>
  </si>
  <si>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Matt has been great and been in Uni very often to be working on the project. He has been good at attending and being very light hearted over the whole duration of the project. Sometimes we have all struggled to meet together but that can't be hleped when members of the team have a job. Matt has been very supportive and has worked well behind the scenes too.</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</si>
  <si>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 xml:space="preserve">Content wise, Matt has created many of the supporting documents alongside the project and has done them on time and to date. His tests have also come along very well which are essential to the project. He has created the software design document and done all the unit tests.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</si>
</sst>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b/>
      <sz val="10"/>
      <name val="Arial"/>
      <family val="2"/>
    </font>
    <font>
      <sz val="28"/>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4"/>
      <color theme="1"/>
      <name val="Calibri"/>
      <scheme val="minor"/>
    </font>
  </fonts>
  <fills count="6">
    <fill>
      <patternFill patternType="none"/>
    </fill>
    <fill>
      <patternFill patternType="gray125"/>
    </fill>
    <fill>
      <patternFill patternType="solid">
        <fgColor theme="6" tint="0.59996337778862885"/>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s>
  <cellStyleXfs count="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0" fillId="0" borderId="0" xfId="0" applyAlignment="1">
      <alignment horizontal="center" vertical="center"/>
    </xf>
    <xf numFmtId="0" fontId="0" fillId="0" borderId="0" xfId="0" applyBorder="1"/>
    <xf numFmtId="0" fontId="0" fillId="0" borderId="4" xfId="0" applyBorder="1" applyAlignment="1">
      <alignment horizontal="center" vertical="center"/>
    </xf>
    <xf numFmtId="0" fontId="1" fillId="0" borderId="0" xfId="0" applyFont="1"/>
    <xf numFmtId="0" fontId="2" fillId="0" borderId="0" xfId="0" applyFont="1"/>
    <xf numFmtId="0" fontId="0" fillId="0" borderId="0" xfId="0" applyAlignment="1">
      <alignment horizontal="right"/>
    </xf>
    <xf numFmtId="0" fontId="0" fillId="0" borderId="0" xfId="0" applyBorder="1" applyAlignment="1">
      <alignment horizontal="left" vertical="top"/>
    </xf>
    <xf numFmtId="0" fontId="0" fillId="0" borderId="7" xfId="0" applyBorder="1" applyAlignment="1">
      <alignment horizontal="center" vertical="center"/>
    </xf>
    <xf numFmtId="0" fontId="0" fillId="0" borderId="0" xfId="0" applyAlignment="1">
      <alignment vertical="top"/>
    </xf>
    <xf numFmtId="0" fontId="4" fillId="0" borderId="0" xfId="0" applyFont="1" applyAlignment="1"/>
    <xf numFmtId="0" fontId="1" fillId="0" borderId="0" xfId="0" applyFont="1" applyAlignment="1">
      <alignment horizontal="right"/>
    </xf>
    <xf numFmtId="0" fontId="6" fillId="0" borderId="0" xfId="0" applyFont="1"/>
    <xf numFmtId="0" fontId="0" fillId="0" borderId="0" xfId="0" applyAlignment="1">
      <alignment horizontal="left" vertical="top"/>
    </xf>
    <xf numFmtId="0" fontId="3" fillId="2" borderId="1" xfId="0" applyFont="1" applyFill="1" applyBorder="1" applyProtection="1">
      <protection locked="0"/>
    </xf>
    <xf numFmtId="0" fontId="1" fillId="0" borderId="0" xfId="0" applyFont="1" applyFill="1"/>
    <xf numFmtId="0" fontId="0" fillId="0" borderId="0" xfId="0" applyFill="1" applyBorder="1" applyProtection="1">
      <protection locked="0"/>
    </xf>
    <xf numFmtId="0" fontId="0" fillId="0" borderId="0" xfId="0" applyFill="1"/>
    <xf numFmtId="0" fontId="1" fillId="0" borderId="0" xfId="0" applyFont="1" applyFill="1" applyAlignment="1">
      <alignment horizontal="right"/>
    </xf>
    <xf numFmtId="0" fontId="0" fillId="0" borderId="0" xfId="0" applyFill="1" applyBorder="1" applyAlignment="1" applyProtection="1">
      <alignment horizontal="left" vertical="top"/>
      <protection locked="0"/>
    </xf>
    <xf numFmtId="0" fontId="0" fillId="0" borderId="8" xfId="0" applyBorder="1" applyAlignment="1"/>
    <xf numFmtId="0" fontId="1" fillId="0" borderId="0" xfId="0" applyFont="1" applyFill="1" applyBorder="1" applyAlignment="1" applyProtection="1">
      <alignment horizontal="right" vertical="top"/>
      <protection locked="0"/>
    </xf>
    <xf numFmtId="0" fontId="1" fillId="3" borderId="0" xfId="0" applyFont="1" applyFill="1"/>
    <xf numFmtId="0" fontId="0" fillId="3" borderId="0" xfId="0" applyFill="1" applyBorder="1" applyProtection="1">
      <protection locked="0"/>
    </xf>
    <xf numFmtId="0" fontId="0" fillId="3" borderId="0" xfId="0" applyFill="1"/>
    <xf numFmtId="0" fontId="1" fillId="3" borderId="0" xfId="0" applyFont="1" applyFill="1" applyAlignment="1">
      <alignment horizontal="right"/>
    </xf>
    <xf numFmtId="0" fontId="0" fillId="3" borderId="0" xfId="0" applyFill="1" applyBorder="1" applyAlignment="1" applyProtection="1">
      <alignment horizontal="left" vertical="top"/>
      <protection locked="0"/>
    </xf>
    <xf numFmtId="0" fontId="1" fillId="3" borderId="0" xfId="0" applyFont="1" applyFill="1" applyBorder="1" applyAlignment="1" applyProtection="1">
      <alignment horizontal="right" vertical="top"/>
      <protection locked="0"/>
    </xf>
    <xf numFmtId="0" fontId="0" fillId="3" borderId="0" xfId="0" applyFill="1" applyAlignment="1">
      <alignment vertical="top"/>
    </xf>
    <xf numFmtId="0" fontId="3" fillId="4" borderId="1" xfId="0" applyFont="1" applyFill="1" applyBorder="1" applyProtection="1">
      <protection locked="0"/>
    </xf>
    <xf numFmtId="0" fontId="1" fillId="0" borderId="0" xfId="0" applyFont="1" applyBorder="1" applyAlignment="1">
      <alignment horizontal="right"/>
    </xf>
    <xf numFmtId="0" fontId="9" fillId="0" borderId="0" xfId="0" applyFont="1" applyFill="1"/>
    <xf numFmtId="0" fontId="1" fillId="0" borderId="0" xfId="0" applyFont="1" applyFill="1" applyBorder="1" applyAlignment="1" applyProtection="1">
      <alignment horizontal="right"/>
      <protection locked="0"/>
    </xf>
    <xf numFmtId="49" fontId="0" fillId="0" borderId="0" xfId="0" applyNumberFormat="1"/>
    <xf numFmtId="49" fontId="0" fillId="2" borderId="1" xfId="0" applyNumberFormat="1" applyFill="1" applyBorder="1" applyProtection="1">
      <protection locked="0"/>
    </xf>
    <xf numFmtId="49" fontId="0" fillId="0" borderId="0" xfId="0" applyNumberFormat="1" applyAlignment="1">
      <alignment wrapText="1"/>
    </xf>
    <xf numFmtId="14" fontId="0" fillId="5" borderId="1" xfId="0" applyNumberFormat="1" applyFill="1" applyBorder="1" applyProtection="1">
      <protection locked="0"/>
    </xf>
    <xf numFmtId="49" fontId="0" fillId="5" borderId="1" xfId="0" applyNumberFormat="1" applyFill="1" applyBorder="1" applyProtection="1">
      <protection locked="0"/>
    </xf>
    <xf numFmtId="0" fontId="1" fillId="0" borderId="0" xfId="0" applyFont="1" applyAlignment="1">
      <alignment wrapText="1"/>
    </xf>
    <xf numFmtId="0" fontId="1" fillId="0" borderId="0" xfId="0" applyFont="1" applyFill="1" applyBorder="1" applyAlignment="1" applyProtection="1">
      <alignment horizontal="right" vertical="top"/>
      <protection locked="0"/>
    </xf>
    <xf numFmtId="49" fontId="0" fillId="2" borderId="5" xfId="0" applyNumberFormat="1" applyFill="1" applyBorder="1" applyAlignment="1" applyProtection="1">
      <alignment horizontal="left" vertical="top"/>
      <protection locked="0"/>
    </xf>
    <xf numFmtId="0" fontId="3" fillId="0" borderId="0" xfId="0" applyFont="1" applyFill="1" applyBorder="1" applyProtection="1">
      <protection locked="0"/>
    </xf>
    <xf numFmtId="0" fontId="0" fillId="0" borderId="0" xfId="0" applyFill="1" applyBorder="1" applyAlignment="1">
      <alignment vertical="top"/>
    </xf>
    <xf numFmtId="0" fontId="0" fillId="0" borderId="0" xfId="0" applyFill="1" applyBorder="1"/>
    <xf numFmtId="0" fontId="1" fillId="0" borderId="0" xfId="0" applyFont="1" applyAlignment="1">
      <alignment wrapText="1"/>
    </xf>
    <xf numFmtId="0" fontId="0" fillId="4" borderId="5" xfId="0" applyFill="1" applyBorder="1" applyAlignment="1" applyProtection="1">
      <alignment horizontal="left" vertical="top" wrapText="1"/>
      <protection locked="0"/>
    </xf>
    <xf numFmtId="0" fontId="0" fillId="4" borderId="2" xfId="0" applyFill="1" applyBorder="1" applyAlignment="1" applyProtection="1">
      <alignment horizontal="left" vertical="top" wrapText="1"/>
      <protection locked="0"/>
    </xf>
    <xf numFmtId="0" fontId="0" fillId="4" borderId="3" xfId="0" applyFill="1" applyBorder="1" applyAlignment="1" applyProtection="1">
      <alignment horizontal="left" vertical="top" wrapText="1"/>
      <protection locked="0"/>
    </xf>
    <xf numFmtId="0" fontId="5" fillId="0" borderId="4" xfId="0" applyFont="1" applyBorder="1" applyAlignment="1"/>
    <xf numFmtId="0" fontId="5" fillId="0" borderId="6" xfId="0" applyFont="1" applyBorder="1" applyAlignment="1"/>
    <xf numFmtId="49" fontId="0" fillId="2" borderId="5" xfId="0" applyNumberFormat="1" applyFill="1" applyBorder="1" applyAlignment="1" applyProtection="1">
      <alignment horizontal="left"/>
      <protection locked="0"/>
    </xf>
    <xf numFmtId="49" fontId="0" fillId="2" borderId="2" xfId="0" applyNumberFormat="1" applyFill="1" applyBorder="1" applyAlignment="1" applyProtection="1">
      <alignment horizontal="left"/>
      <protection locked="0"/>
    </xf>
    <xf numFmtId="49" fontId="0" fillId="2" borderId="3" xfId="0" applyNumberFormat="1" applyFill="1" applyBorder="1" applyAlignment="1" applyProtection="1">
      <alignment horizontal="left"/>
      <protection locked="0"/>
    </xf>
    <xf numFmtId="0" fontId="0" fillId="2" borderId="5" xfId="0"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5" xfId="0" applyFill="1" applyBorder="1" applyAlignment="1" applyProtection="1">
      <alignment horizontal="left"/>
      <protection locked="0"/>
    </xf>
    <xf numFmtId="0" fontId="0" fillId="2" borderId="2" xfId="0" applyFill="1" applyBorder="1" applyAlignment="1" applyProtection="1">
      <alignment horizontal="left"/>
      <protection locked="0"/>
    </xf>
    <xf numFmtId="0" fontId="0" fillId="2" borderId="3" xfId="0" applyFill="1" applyBorder="1" applyAlignment="1" applyProtection="1">
      <alignment horizontal="left"/>
      <protection locked="0"/>
    </xf>
    <xf numFmtId="49" fontId="0" fillId="2" borderId="5" xfId="0" applyNumberFormat="1" applyFill="1" applyBorder="1" applyAlignment="1" applyProtection="1">
      <alignment horizontal="left" vertical="top"/>
      <protection locked="0"/>
    </xf>
    <xf numFmtId="49" fontId="0" fillId="2" borderId="2" xfId="0" applyNumberFormat="1" applyFill="1" applyBorder="1" applyAlignment="1" applyProtection="1">
      <alignment horizontal="left" vertical="top"/>
      <protection locked="0"/>
    </xf>
    <xf numFmtId="49" fontId="0" fillId="2" borderId="3" xfId="0" applyNumberFormat="1" applyFill="1" applyBorder="1" applyAlignment="1" applyProtection="1">
      <alignment horizontal="left" vertical="top"/>
      <protection locked="0"/>
    </xf>
    <xf numFmtId="0" fontId="1" fillId="0" borderId="0" xfId="0" applyFont="1" applyFill="1" applyBorder="1" applyAlignment="1" applyProtection="1">
      <alignment horizontal="right" vertical="top"/>
      <protection locked="0"/>
    </xf>
    <xf numFmtId="49" fontId="0" fillId="0" borderId="0" xfId="0" applyNumberFormat="1" applyAlignment="1">
      <alignment horizontal="left"/>
    </xf>
    <xf numFmtId="0" fontId="0" fillId="0" borderId="0" xfId="0" applyAlignment="1">
      <alignment horizontal="left"/>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9"/>
  <sheetViews>
    <sheetView tabSelected="1" topLeftCell="C1" zoomScale="85" zoomScaleNormal="85" zoomScalePageLayoutView="85" workbookViewId="0">
      <selection activeCell="B67" sqref="B67:K67"/>
    </sheetView>
  </sheetViews>
  <sheetFormatPr defaultColWidth="8.81640625" defaultRowHeight="14.5" x14ac:dyDescent="0.35"/>
  <cols>
    <col min="1" max="1" width="28.453125" customWidth="1"/>
    <col min="2" max="2" width="30.453125" customWidth="1"/>
    <col min="3" max="3" width="2.453125" customWidth="1"/>
    <col min="4" max="4" width="1.453125" customWidth="1"/>
    <col min="5" max="5" width="36.1796875" customWidth="1"/>
    <col min="6" max="6" width="25.81640625" customWidth="1"/>
    <col min="7" max="7" width="26.26953125" customWidth="1"/>
    <col min="8" max="8" width="25" customWidth="1"/>
    <col min="9" max="9" width="37.26953125" customWidth="1"/>
    <col min="10" max="10" width="19.453125" customWidth="1"/>
    <col min="11" max="11" width="19.81640625" customWidth="1"/>
    <col min="12" max="12" width="0.81640625" customWidth="1"/>
    <col min="13" max="13" width="11.453125" customWidth="1"/>
  </cols>
  <sheetData>
    <row r="1" spans="1:13" ht="23.5" x14ac:dyDescent="0.55000000000000004">
      <c r="A1" s="5" t="s">
        <v>8</v>
      </c>
      <c r="G1" s="4" t="s">
        <v>20</v>
      </c>
    </row>
    <row r="3" spans="1:13" ht="22.5" customHeight="1" x14ac:dyDescent="0.35">
      <c r="A3" s="4" t="s">
        <v>11</v>
      </c>
      <c r="B3" s="56" t="s">
        <v>42</v>
      </c>
      <c r="C3" s="57"/>
      <c r="D3" s="57"/>
      <c r="E3" s="58"/>
      <c r="F3" s="30" t="s">
        <v>19</v>
      </c>
      <c r="G3" s="36">
        <v>42710</v>
      </c>
      <c r="H3" s="2"/>
      <c r="I3" s="2"/>
      <c r="J3" s="2"/>
    </row>
    <row r="4" spans="1:13" ht="4.5" customHeight="1" x14ac:dyDescent="0.35"/>
    <row r="5" spans="1:13" ht="22.5" customHeight="1" x14ac:dyDescent="0.35">
      <c r="A5" s="4" t="s">
        <v>0</v>
      </c>
      <c r="B5" s="34" t="s">
        <v>43</v>
      </c>
      <c r="F5" s="11" t="s">
        <v>38</v>
      </c>
      <c r="G5" s="59" t="s">
        <v>44</v>
      </c>
      <c r="H5" s="60"/>
      <c r="I5" s="60"/>
      <c r="J5" s="60"/>
      <c r="K5" s="61"/>
    </row>
    <row r="6" spans="1:13" ht="22.5" customHeight="1" x14ac:dyDescent="0.35">
      <c r="A6" s="15"/>
      <c r="B6" s="16"/>
      <c r="C6" s="17"/>
      <c r="D6" s="17"/>
      <c r="E6" s="18"/>
      <c r="F6" s="11" t="s">
        <v>35</v>
      </c>
      <c r="G6" s="59" t="s">
        <v>55</v>
      </c>
      <c r="H6" s="60"/>
      <c r="I6" s="60"/>
      <c r="J6" s="60"/>
      <c r="K6" s="61"/>
    </row>
    <row r="7" spans="1:13" ht="22.5" customHeight="1" x14ac:dyDescent="0.55000000000000004">
      <c r="A7" s="15"/>
      <c r="B7" s="16"/>
      <c r="C7" s="17"/>
      <c r="D7" s="17"/>
      <c r="E7" s="18"/>
      <c r="F7" s="19"/>
      <c r="G7" s="40"/>
      <c r="H7" s="19"/>
      <c r="I7" s="19"/>
      <c r="J7" s="62"/>
      <c r="K7" s="62"/>
      <c r="L7" s="43"/>
      <c r="M7" s="41"/>
    </row>
    <row r="8" spans="1:13" ht="22.5" customHeight="1" x14ac:dyDescent="0.35">
      <c r="A8" s="15"/>
      <c r="B8" s="16"/>
      <c r="C8" s="17"/>
      <c r="D8" s="17"/>
      <c r="E8" s="18"/>
      <c r="F8" s="19"/>
      <c r="H8" s="19"/>
      <c r="I8" s="19"/>
      <c r="J8" s="39"/>
      <c r="K8" s="39"/>
      <c r="L8" s="43"/>
      <c r="M8" s="42"/>
    </row>
    <row r="9" spans="1:13" ht="22.5" customHeight="1" x14ac:dyDescent="0.55000000000000004">
      <c r="A9" s="15"/>
      <c r="B9" s="16"/>
      <c r="C9" s="17"/>
      <c r="D9" s="17"/>
      <c r="E9" s="18"/>
      <c r="F9" s="19"/>
      <c r="H9" s="19"/>
      <c r="I9" s="19"/>
      <c r="K9" s="21" t="s">
        <v>27</v>
      </c>
      <c r="M9" s="29"/>
    </row>
    <row r="10" spans="1:13" ht="22.5" customHeight="1" x14ac:dyDescent="0.35">
      <c r="A10" s="15"/>
      <c r="B10" s="16"/>
      <c r="C10" s="17"/>
      <c r="D10" s="17"/>
      <c r="E10" s="18"/>
      <c r="F10" s="19"/>
      <c r="H10" s="19"/>
      <c r="I10" s="19"/>
      <c r="J10" s="21"/>
      <c r="K10" s="21"/>
      <c r="M10" s="9" t="s">
        <v>36</v>
      </c>
    </row>
    <row r="11" spans="1:13" ht="6" customHeight="1" x14ac:dyDescent="0.35">
      <c r="A11" s="22"/>
      <c r="B11" s="23"/>
      <c r="C11" s="24"/>
      <c r="D11" s="24"/>
      <c r="E11" s="25"/>
      <c r="F11" s="26"/>
      <c r="G11" s="24"/>
      <c r="H11" s="26"/>
      <c r="I11" s="26"/>
      <c r="J11" s="27"/>
      <c r="K11" s="27"/>
      <c r="L11" s="24"/>
      <c r="M11" s="28"/>
    </row>
    <row r="12" spans="1:13" ht="22.5" customHeight="1" x14ac:dyDescent="0.45">
      <c r="A12" s="31" t="s">
        <v>15</v>
      </c>
      <c r="B12" s="16"/>
      <c r="C12" s="17"/>
      <c r="D12" s="17"/>
      <c r="E12" s="18"/>
      <c r="F12" s="19"/>
      <c r="G12" s="19"/>
      <c r="H12" s="19"/>
      <c r="I12" s="19"/>
      <c r="J12" s="19"/>
      <c r="K12" s="19"/>
    </row>
    <row r="13" spans="1:13" ht="22.5" customHeight="1" x14ac:dyDescent="0.35">
      <c r="A13" s="15" t="s">
        <v>12</v>
      </c>
      <c r="B13" s="50" t="s">
        <v>45</v>
      </c>
      <c r="C13" s="51"/>
      <c r="D13" s="51"/>
      <c r="E13" s="52"/>
      <c r="F13" s="32" t="s">
        <v>24</v>
      </c>
      <c r="G13" s="37" t="s">
        <v>46</v>
      </c>
      <c r="H13" s="19"/>
      <c r="I13" s="19"/>
      <c r="J13" s="19"/>
      <c r="K13" s="19"/>
    </row>
    <row r="14" spans="1:13" ht="18.75" customHeight="1" x14ac:dyDescent="0.35">
      <c r="M14" s="4"/>
    </row>
    <row r="15" spans="1:13" ht="20.25" customHeight="1" x14ac:dyDescent="0.55000000000000004">
      <c r="A15" s="44" t="s">
        <v>13</v>
      </c>
      <c r="B15" s="44"/>
      <c r="E15" s="3" t="s">
        <v>3</v>
      </c>
      <c r="F15" s="3" t="s">
        <v>4</v>
      </c>
      <c r="G15" s="3" t="s">
        <v>5</v>
      </c>
      <c r="H15" s="3" t="s">
        <v>6</v>
      </c>
      <c r="I15" s="3" t="s">
        <v>7</v>
      </c>
      <c r="J15" s="3" t="s">
        <v>1</v>
      </c>
      <c r="K15" s="3" t="s">
        <v>2</v>
      </c>
      <c r="L15" s="8"/>
      <c r="M15" s="14">
        <v>61</v>
      </c>
    </row>
    <row r="16" spans="1:13" ht="90.75" customHeight="1" x14ac:dyDescent="0.35">
      <c r="B16" s="53" t="s">
        <v>56</v>
      </c>
      <c r="C16" s="54"/>
      <c r="D16" s="54"/>
      <c r="E16" s="54"/>
      <c r="F16" s="54"/>
      <c r="G16" s="54"/>
      <c r="H16" s="54"/>
      <c r="I16" s="54"/>
      <c r="J16" s="54"/>
      <c r="K16" s="55"/>
      <c r="L16" s="7"/>
      <c r="M16" s="13" t="s">
        <v>37</v>
      </c>
    </row>
    <row r="17" spans="1:13" ht="8.25" customHeight="1" x14ac:dyDescent="0.35">
      <c r="B17" s="2"/>
      <c r="E17" s="1"/>
      <c r="F17" s="1"/>
      <c r="G17" s="1"/>
      <c r="H17" s="1"/>
      <c r="I17" s="1"/>
      <c r="J17" s="1"/>
      <c r="K17" s="1"/>
      <c r="L17" s="1"/>
    </row>
    <row r="18" spans="1:13" ht="22.5" customHeight="1" x14ac:dyDescent="0.55000000000000004">
      <c r="A18" s="44" t="s">
        <v>14</v>
      </c>
      <c r="B18" s="44"/>
      <c r="E18" s="3" t="str">
        <f>E15</f>
        <v>Significantly below expectations (0-39)</v>
      </c>
      <c r="F18" s="3" t="str">
        <f>F15</f>
        <v>Below expectations (40-49)</v>
      </c>
      <c r="G18" s="3" t="str">
        <f>G15</f>
        <v>Meets expectations (50-59)</v>
      </c>
      <c r="H18" s="3" t="str">
        <f>H15</f>
        <v>Above expectations (60-69)</v>
      </c>
      <c r="I18" s="3" t="str">
        <f t="shared" ref="I18:J18" si="0">I15</f>
        <v>Significantly above expectations (70-79)</v>
      </c>
      <c r="J18" s="3" t="str">
        <f t="shared" si="0"/>
        <v>Exceptional (80-89)</v>
      </c>
      <c r="K18" s="3" t="str">
        <f>K15</f>
        <v>Outstanding (90-100)</v>
      </c>
      <c r="L18" s="8"/>
      <c r="M18" s="14">
        <v>54</v>
      </c>
    </row>
    <row r="19" spans="1:13" ht="90.75" customHeight="1" x14ac:dyDescent="0.35">
      <c r="B19" s="53" t="s">
        <v>57</v>
      </c>
      <c r="C19" s="54"/>
      <c r="D19" s="54"/>
      <c r="E19" s="54"/>
      <c r="F19" s="54"/>
      <c r="G19" s="54"/>
      <c r="H19" s="54"/>
      <c r="I19" s="54"/>
      <c r="J19" s="54"/>
      <c r="K19" s="55"/>
      <c r="L19" s="7"/>
      <c r="M19" s="13" t="s">
        <v>28</v>
      </c>
    </row>
    <row r="20" spans="1:13" ht="8.25" customHeight="1" x14ac:dyDescent="0.35">
      <c r="B20" s="2"/>
      <c r="E20" s="1"/>
      <c r="F20" s="1"/>
      <c r="G20" s="1"/>
      <c r="H20" s="1"/>
      <c r="I20" s="1"/>
      <c r="J20" s="1"/>
      <c r="K20" s="1"/>
      <c r="L20" s="1"/>
    </row>
    <row r="21" spans="1:13" ht="22.5" customHeight="1" x14ac:dyDescent="0.55000000000000004">
      <c r="A21" s="44" t="s">
        <v>17</v>
      </c>
      <c r="B21" s="44"/>
      <c r="E21" s="3" t="str">
        <f>E18</f>
        <v>Significantly below expectations (0-39)</v>
      </c>
      <c r="F21" s="3" t="str">
        <f>F18</f>
        <v>Below expectations (40-49)</v>
      </c>
      <c r="G21" s="3" t="str">
        <f>G18</f>
        <v>Meets expectations (50-59)</v>
      </c>
      <c r="H21" s="3" t="str">
        <f>H18</f>
        <v>Above expectations (60-69)</v>
      </c>
      <c r="I21" s="3" t="str">
        <f t="shared" ref="I21:J21" si="1">I18</f>
        <v>Significantly above expectations (70-79)</v>
      </c>
      <c r="J21" s="3" t="str">
        <f t="shared" si="1"/>
        <v>Exceptional (80-89)</v>
      </c>
      <c r="K21" s="3" t="str">
        <f>K18</f>
        <v>Outstanding (90-100)</v>
      </c>
      <c r="L21" s="8"/>
      <c r="M21" s="29"/>
    </row>
    <row r="22" spans="1:13" ht="90.75" customHeight="1" x14ac:dyDescent="0.35">
      <c r="B22" s="45" t="s">
        <v>18</v>
      </c>
      <c r="C22" s="46"/>
      <c r="D22" s="46"/>
      <c r="E22" s="46"/>
      <c r="F22" s="46"/>
      <c r="G22" s="46"/>
      <c r="H22" s="46"/>
      <c r="I22" s="46"/>
      <c r="J22" s="46"/>
      <c r="K22" s="47"/>
      <c r="L22" s="7"/>
      <c r="M22" s="13"/>
    </row>
    <row r="23" spans="1:13" x14ac:dyDescent="0.35">
      <c r="M23" s="20"/>
    </row>
    <row r="24" spans="1:13" x14ac:dyDescent="0.35">
      <c r="K24" s="11" t="s">
        <v>16</v>
      </c>
      <c r="L24" s="6"/>
      <c r="M24" s="48">
        <f>IF(M21&gt;0,M21,M15*0.15+M18*0.1)+M$9*0.05</f>
        <v>14.55</v>
      </c>
    </row>
    <row r="25" spans="1:13" ht="15" customHeight="1" x14ac:dyDescent="0.35">
      <c r="E25" s="12"/>
      <c r="M25" s="49"/>
    </row>
    <row r="27" spans="1:13" ht="6" customHeight="1" x14ac:dyDescent="0.35">
      <c r="A27" s="22"/>
      <c r="B27" s="23"/>
      <c r="C27" s="24"/>
      <c r="D27" s="24"/>
      <c r="E27" s="25"/>
      <c r="F27" s="26"/>
      <c r="G27" s="24"/>
      <c r="H27" s="26"/>
      <c r="I27" s="26"/>
      <c r="J27" s="27"/>
      <c r="K27" s="27"/>
      <c r="L27" s="24"/>
      <c r="M27" s="28"/>
    </row>
    <row r="28" spans="1:13" ht="22.5" customHeight="1" x14ac:dyDescent="0.45">
      <c r="A28" s="31" t="s">
        <v>21</v>
      </c>
      <c r="B28" s="16"/>
      <c r="C28" s="17"/>
      <c r="D28" s="17"/>
      <c r="E28" s="18"/>
      <c r="F28" s="19"/>
      <c r="G28" s="19"/>
      <c r="H28" s="19"/>
      <c r="I28" s="19"/>
      <c r="J28" s="19"/>
      <c r="K28" s="19"/>
    </row>
    <row r="29" spans="1:13" ht="22.5" customHeight="1" x14ac:dyDescent="0.35">
      <c r="A29" s="15" t="s">
        <v>12</v>
      </c>
      <c r="B29" s="50" t="s">
        <v>47</v>
      </c>
      <c r="C29" s="51"/>
      <c r="D29" s="51"/>
      <c r="E29" s="52"/>
      <c r="F29" s="32" t="s">
        <v>24</v>
      </c>
      <c r="G29" s="37" t="s">
        <v>48</v>
      </c>
      <c r="H29" s="19"/>
      <c r="I29" s="19"/>
      <c r="J29" s="19"/>
      <c r="K29" s="19"/>
    </row>
    <row r="30" spans="1:13" ht="18.75" customHeight="1" x14ac:dyDescent="0.35">
      <c r="M30" s="4"/>
    </row>
    <row r="31" spans="1:13" ht="20.25" customHeight="1" x14ac:dyDescent="0.55000000000000004">
      <c r="A31" s="44" t="s">
        <v>13</v>
      </c>
      <c r="B31" s="44"/>
      <c r="E31" s="3" t="s">
        <v>3</v>
      </c>
      <c r="F31" s="3" t="s">
        <v>4</v>
      </c>
      <c r="G31" s="3" t="s">
        <v>5</v>
      </c>
      <c r="H31" s="3" t="s">
        <v>6</v>
      </c>
      <c r="I31" s="3" t="s">
        <v>7</v>
      </c>
      <c r="J31" s="3" t="s">
        <v>1</v>
      </c>
      <c r="K31" s="3" t="s">
        <v>2</v>
      </c>
      <c r="L31" s="8"/>
      <c r="M31" s="14">
        <v>69</v>
      </c>
    </row>
    <row r="32" spans="1:13" ht="90.75" customHeight="1" x14ac:dyDescent="0.35">
      <c r="B32" s="53" t="s">
        <v>49</v>
      </c>
      <c r="C32" s="54"/>
      <c r="D32" s="54"/>
      <c r="E32" s="54"/>
      <c r="F32" s="54"/>
      <c r="G32" s="54"/>
      <c r="H32" s="54"/>
      <c r="I32" s="54"/>
      <c r="J32" s="54"/>
      <c r="K32" s="55"/>
      <c r="L32" s="7"/>
      <c r="M32" s="13" t="s">
        <v>37</v>
      </c>
    </row>
    <row r="33" spans="1:13" ht="8.25" customHeight="1" x14ac:dyDescent="0.35">
      <c r="B33" s="2"/>
      <c r="E33" s="1"/>
      <c r="F33" s="1"/>
      <c r="G33" s="1"/>
      <c r="H33" s="1"/>
      <c r="I33" s="1"/>
      <c r="J33" s="1"/>
      <c r="K33" s="1"/>
      <c r="L33" s="1"/>
    </row>
    <row r="34" spans="1:13" ht="22.5" customHeight="1" x14ac:dyDescent="0.55000000000000004">
      <c r="A34" s="44" t="s">
        <v>14</v>
      </c>
      <c r="B34" s="44"/>
      <c r="E34" s="3" t="str">
        <f>E31</f>
        <v>Significantly below expectations (0-39)</v>
      </c>
      <c r="F34" s="3" t="str">
        <f>F31</f>
        <v>Below expectations (40-49)</v>
      </c>
      <c r="G34" s="3" t="str">
        <f>G31</f>
        <v>Meets expectations (50-59)</v>
      </c>
      <c r="H34" s="3" t="str">
        <f>H31</f>
        <v>Above expectations (60-69)</v>
      </c>
      <c r="I34" s="3" t="str">
        <f t="shared" ref="I34:J34" si="2">I31</f>
        <v>Significantly above expectations (70-79)</v>
      </c>
      <c r="J34" s="3" t="str">
        <f t="shared" si="2"/>
        <v>Exceptional (80-89)</v>
      </c>
      <c r="K34" s="3" t="str">
        <f>K31</f>
        <v>Outstanding (90-100)</v>
      </c>
      <c r="L34" s="8"/>
      <c r="M34" s="14">
        <v>78</v>
      </c>
    </row>
    <row r="35" spans="1:13" ht="90.75" customHeight="1" x14ac:dyDescent="0.35">
      <c r="B35" s="53" t="s">
        <v>58</v>
      </c>
      <c r="C35" s="54"/>
      <c r="D35" s="54"/>
      <c r="E35" s="54"/>
      <c r="F35" s="54"/>
      <c r="G35" s="54"/>
      <c r="H35" s="54"/>
      <c r="I35" s="54"/>
      <c r="J35" s="54"/>
      <c r="K35" s="55"/>
      <c r="L35" s="7"/>
      <c r="M35" s="13" t="s">
        <v>28</v>
      </c>
    </row>
    <row r="36" spans="1:13" ht="8.25" customHeight="1" x14ac:dyDescent="0.35">
      <c r="B36" s="2"/>
      <c r="E36" s="1"/>
      <c r="F36" s="1"/>
      <c r="G36" s="1"/>
      <c r="H36" s="1"/>
      <c r="I36" s="1"/>
      <c r="J36" s="1"/>
      <c r="K36" s="1"/>
      <c r="L36" s="1"/>
    </row>
    <row r="37" spans="1:13" ht="22.5" customHeight="1" x14ac:dyDescent="0.55000000000000004">
      <c r="A37" s="44" t="s">
        <v>17</v>
      </c>
      <c r="B37" s="44"/>
      <c r="E37" s="3" t="str">
        <f>E34</f>
        <v>Significantly below expectations (0-39)</v>
      </c>
      <c r="F37" s="3" t="str">
        <f>F34</f>
        <v>Below expectations (40-49)</v>
      </c>
      <c r="G37" s="3" t="str">
        <f>G34</f>
        <v>Meets expectations (50-59)</v>
      </c>
      <c r="H37" s="3" t="str">
        <f>H34</f>
        <v>Above expectations (60-69)</v>
      </c>
      <c r="I37" s="3" t="str">
        <f t="shared" ref="I37:J37" si="3">I34</f>
        <v>Significantly above expectations (70-79)</v>
      </c>
      <c r="J37" s="3" t="str">
        <f t="shared" si="3"/>
        <v>Exceptional (80-89)</v>
      </c>
      <c r="K37" s="3" t="str">
        <f>K34</f>
        <v>Outstanding (90-100)</v>
      </c>
      <c r="L37" s="8"/>
      <c r="M37" s="29">
        <v>0</v>
      </c>
    </row>
    <row r="38" spans="1:13" ht="90.75" customHeight="1" x14ac:dyDescent="0.35">
      <c r="B38" s="45" t="s">
        <v>18</v>
      </c>
      <c r="C38" s="46"/>
      <c r="D38" s="46"/>
      <c r="E38" s="46"/>
      <c r="F38" s="46"/>
      <c r="G38" s="46"/>
      <c r="H38" s="46"/>
      <c r="I38" s="46"/>
      <c r="J38" s="46"/>
      <c r="K38" s="47"/>
      <c r="L38" s="7"/>
      <c r="M38" s="13"/>
    </row>
    <row r="39" spans="1:13" x14ac:dyDescent="0.35">
      <c r="M39" s="20"/>
    </row>
    <row r="40" spans="1:13" x14ac:dyDescent="0.35">
      <c r="K40" s="11" t="s">
        <v>16</v>
      </c>
      <c r="L40" s="6"/>
      <c r="M40" s="48">
        <f>IF(M37&gt;0,M37,M31*0.15+M34*0.1)+M$9*0.05</f>
        <v>18.149999999999999</v>
      </c>
    </row>
    <row r="41" spans="1:13" ht="15" customHeight="1" x14ac:dyDescent="0.35">
      <c r="E41" s="12"/>
      <c r="M41" s="49"/>
    </row>
    <row r="43" spans="1:13" ht="6" customHeight="1" x14ac:dyDescent="0.35">
      <c r="A43" s="22"/>
      <c r="B43" s="23"/>
      <c r="C43" s="24"/>
      <c r="D43" s="24"/>
      <c r="E43" s="25"/>
      <c r="F43" s="26"/>
      <c r="G43" s="24"/>
      <c r="H43" s="26"/>
      <c r="I43" s="26"/>
      <c r="J43" s="27"/>
      <c r="K43" s="27"/>
      <c r="L43" s="24"/>
      <c r="M43" s="28"/>
    </row>
    <row r="44" spans="1:13" ht="22.5" customHeight="1" x14ac:dyDescent="0.45">
      <c r="A44" s="31" t="s">
        <v>22</v>
      </c>
      <c r="B44" s="16"/>
      <c r="C44" s="17"/>
      <c r="D44" s="17"/>
      <c r="E44" s="18"/>
      <c r="F44" s="19"/>
      <c r="G44" s="19"/>
      <c r="H44" s="19"/>
      <c r="I44" s="19"/>
      <c r="J44" s="19"/>
      <c r="K44" s="19"/>
    </row>
    <row r="45" spans="1:13" ht="22.5" customHeight="1" x14ac:dyDescent="0.35">
      <c r="A45" s="15" t="s">
        <v>12</v>
      </c>
      <c r="B45" s="50" t="s">
        <v>50</v>
      </c>
      <c r="C45" s="51"/>
      <c r="D45" s="51"/>
      <c r="E45" s="52"/>
      <c r="F45" s="32" t="s">
        <v>24</v>
      </c>
      <c r="G45" s="37" t="s">
        <v>51</v>
      </c>
      <c r="H45" s="19"/>
      <c r="I45" s="19"/>
      <c r="J45" s="19"/>
      <c r="K45" s="19"/>
    </row>
    <row r="46" spans="1:13" ht="18.75" customHeight="1" x14ac:dyDescent="0.35">
      <c r="M46" s="4"/>
    </row>
    <row r="47" spans="1:13" ht="20.25" customHeight="1" x14ac:dyDescent="0.55000000000000004">
      <c r="A47" s="44" t="s">
        <v>13</v>
      </c>
      <c r="B47" s="44"/>
      <c r="E47" s="3" t="s">
        <v>3</v>
      </c>
      <c r="F47" s="3" t="s">
        <v>4</v>
      </c>
      <c r="G47" s="3" t="s">
        <v>5</v>
      </c>
      <c r="H47" s="3" t="s">
        <v>6</v>
      </c>
      <c r="I47" s="3" t="s">
        <v>7</v>
      </c>
      <c r="J47" s="3" t="s">
        <v>1</v>
      </c>
      <c r="K47" s="3" t="s">
        <v>2</v>
      </c>
      <c r="L47" s="8"/>
      <c r="M47" s="14">
        <v>70</v>
      </c>
    </row>
    <row r="48" spans="1:13" ht="90.75" customHeight="1" x14ac:dyDescent="0.35">
      <c r="B48" s="53" t="s">
        <v>59</v>
      </c>
      <c r="C48" s="54"/>
      <c r="D48" s="54"/>
      <c r="E48" s="54"/>
      <c r="F48" s="54"/>
      <c r="G48" s="54"/>
      <c r="H48" s="54"/>
      <c r="I48" s="54"/>
      <c r="J48" s="54"/>
      <c r="K48" s="55"/>
      <c r="L48" s="7"/>
      <c r="M48" s="13" t="s">
        <v>37</v>
      </c>
    </row>
    <row r="49" spans="1:13" ht="8.25" customHeight="1" x14ac:dyDescent="0.35">
      <c r="B49" s="2"/>
      <c r="E49" s="1"/>
      <c r="F49" s="1"/>
      <c r="G49" s="1"/>
      <c r="H49" s="1"/>
      <c r="I49" s="1"/>
      <c r="J49" s="1"/>
      <c r="K49" s="1"/>
      <c r="L49" s="1"/>
    </row>
    <row r="50" spans="1:13" ht="22.5" customHeight="1" x14ac:dyDescent="0.55000000000000004">
      <c r="A50" s="44" t="s">
        <v>14</v>
      </c>
      <c r="B50" s="44"/>
      <c r="E50" s="3" t="str">
        <f>E47</f>
        <v>Significantly below expectations (0-39)</v>
      </c>
      <c r="F50" s="3" t="str">
        <f>F47</f>
        <v>Below expectations (40-49)</v>
      </c>
      <c r="G50" s="3" t="str">
        <f>G47</f>
        <v>Meets expectations (50-59)</v>
      </c>
      <c r="H50" s="3" t="str">
        <f>H47</f>
        <v>Above expectations (60-69)</v>
      </c>
      <c r="I50" s="3" t="str">
        <f t="shared" ref="I50:J50" si="4">I47</f>
        <v>Significantly above expectations (70-79)</v>
      </c>
      <c r="J50" s="3" t="str">
        <f t="shared" si="4"/>
        <v>Exceptional (80-89)</v>
      </c>
      <c r="K50" s="3" t="str">
        <f>K47</f>
        <v>Outstanding (90-100)</v>
      </c>
      <c r="L50" s="8"/>
      <c r="M50" s="14">
        <v>74</v>
      </c>
    </row>
    <row r="51" spans="1:13" ht="90.75" customHeight="1" x14ac:dyDescent="0.35">
      <c r="B51" s="53" t="s">
        <v>54</v>
      </c>
      <c r="C51" s="54"/>
      <c r="D51" s="54"/>
      <c r="E51" s="54"/>
      <c r="F51" s="54"/>
      <c r="G51" s="54"/>
      <c r="H51" s="54"/>
      <c r="I51" s="54"/>
      <c r="J51" s="54"/>
      <c r="K51" s="55"/>
      <c r="L51" s="7"/>
      <c r="M51" s="13" t="s">
        <v>28</v>
      </c>
    </row>
    <row r="52" spans="1:13" ht="8.25" customHeight="1" x14ac:dyDescent="0.35">
      <c r="B52" s="2"/>
      <c r="E52" s="1"/>
      <c r="F52" s="1"/>
      <c r="G52" s="1"/>
      <c r="H52" s="1"/>
      <c r="I52" s="1"/>
      <c r="J52" s="1"/>
      <c r="K52" s="1"/>
      <c r="L52" s="1"/>
    </row>
    <row r="53" spans="1:13" ht="22.5" customHeight="1" x14ac:dyDescent="0.55000000000000004">
      <c r="A53" s="44" t="s">
        <v>17</v>
      </c>
      <c r="B53" s="44"/>
      <c r="E53" s="3" t="str">
        <f>E50</f>
        <v>Significantly below expectations (0-39)</v>
      </c>
      <c r="F53" s="3" t="str">
        <f>F50</f>
        <v>Below expectations (40-49)</v>
      </c>
      <c r="G53" s="3" t="str">
        <f>G50</f>
        <v>Meets expectations (50-59)</v>
      </c>
      <c r="H53" s="3" t="str">
        <f>H50</f>
        <v>Above expectations (60-69)</v>
      </c>
      <c r="I53" s="3" t="str">
        <f t="shared" ref="I53:J53" si="5">I50</f>
        <v>Significantly above expectations (70-79)</v>
      </c>
      <c r="J53" s="3" t="str">
        <f t="shared" si="5"/>
        <v>Exceptional (80-89)</v>
      </c>
      <c r="K53" s="3" t="str">
        <f>K50</f>
        <v>Outstanding (90-100)</v>
      </c>
      <c r="L53" s="8"/>
      <c r="M53" s="29">
        <v>0</v>
      </c>
    </row>
    <row r="54" spans="1:13" ht="90.75" customHeight="1" x14ac:dyDescent="0.35">
      <c r="B54" s="45" t="s">
        <v>18</v>
      </c>
      <c r="C54" s="46"/>
      <c r="D54" s="46"/>
      <c r="E54" s="46"/>
      <c r="F54" s="46"/>
      <c r="G54" s="46"/>
      <c r="H54" s="46"/>
      <c r="I54" s="46"/>
      <c r="J54" s="46"/>
      <c r="K54" s="47"/>
      <c r="L54" s="7"/>
      <c r="M54" s="13"/>
    </row>
    <row r="55" spans="1:13" x14ac:dyDescent="0.35">
      <c r="M55" s="20"/>
    </row>
    <row r="56" spans="1:13" x14ac:dyDescent="0.35">
      <c r="K56" s="11" t="s">
        <v>16</v>
      </c>
      <c r="L56" s="6"/>
      <c r="M56" s="48">
        <f>IF(M53&gt;0,M53,M47*0.15+M50*0.1)+M$9*0.05</f>
        <v>17.899999999999999</v>
      </c>
    </row>
    <row r="57" spans="1:13" ht="15" customHeight="1" x14ac:dyDescent="0.35">
      <c r="E57" s="12"/>
      <c r="M57" s="49"/>
    </row>
    <row r="59" spans="1:13" ht="6" customHeight="1" x14ac:dyDescent="0.35">
      <c r="A59" s="22"/>
      <c r="B59" s="23"/>
      <c r="C59" s="24"/>
      <c r="D59" s="24"/>
      <c r="E59" s="25"/>
      <c r="F59" s="26"/>
      <c r="G59" s="24"/>
      <c r="H59" s="26"/>
      <c r="I59" s="26"/>
      <c r="J59" s="27"/>
      <c r="K59" s="27"/>
      <c r="L59" s="24"/>
      <c r="M59" s="28"/>
    </row>
    <row r="60" spans="1:13" ht="22.5" customHeight="1" x14ac:dyDescent="0.45">
      <c r="A60" s="31" t="s">
        <v>23</v>
      </c>
      <c r="B60" s="16"/>
      <c r="C60" s="17"/>
      <c r="D60" s="17"/>
      <c r="E60" s="18"/>
      <c r="F60" s="19"/>
      <c r="G60" s="19"/>
      <c r="H60" s="19"/>
      <c r="I60" s="19"/>
      <c r="J60" s="19"/>
      <c r="K60" s="19"/>
    </row>
    <row r="61" spans="1:13" ht="22.5" customHeight="1" x14ac:dyDescent="0.35">
      <c r="A61" s="15" t="s">
        <v>12</v>
      </c>
      <c r="B61" s="50" t="s">
        <v>52</v>
      </c>
      <c r="C61" s="51"/>
      <c r="D61" s="51"/>
      <c r="E61" s="52"/>
      <c r="F61" s="32" t="s">
        <v>24</v>
      </c>
      <c r="G61" s="37" t="s">
        <v>53</v>
      </c>
      <c r="H61" s="19"/>
      <c r="I61" s="19"/>
      <c r="J61" s="19"/>
      <c r="K61" s="19"/>
    </row>
    <row r="62" spans="1:13" ht="18.75" customHeight="1" x14ac:dyDescent="0.35">
      <c r="M62" s="4"/>
    </row>
    <row r="63" spans="1:13" ht="20.25" customHeight="1" x14ac:dyDescent="0.55000000000000004">
      <c r="A63" s="44" t="s">
        <v>13</v>
      </c>
      <c r="B63" s="44"/>
      <c r="E63" s="3" t="s">
        <v>3</v>
      </c>
      <c r="F63" s="3" t="s">
        <v>4</v>
      </c>
      <c r="G63" s="3" t="s">
        <v>5</v>
      </c>
      <c r="H63" s="3" t="s">
        <v>6</v>
      </c>
      <c r="I63" s="3" t="s">
        <v>7</v>
      </c>
      <c r="J63" s="3" t="s">
        <v>1</v>
      </c>
      <c r="K63" s="3" t="s">
        <v>2</v>
      </c>
      <c r="L63" s="8"/>
      <c r="M63" s="14">
        <v>72</v>
      </c>
    </row>
    <row r="64" spans="1:13" ht="90.75" customHeight="1" x14ac:dyDescent="0.35">
      <c r="B64" s="53" t="s">
        <v>60</v>
      </c>
      <c r="C64" s="54"/>
      <c r="D64" s="54"/>
      <c r="E64" s="54"/>
      <c r="F64" s="54"/>
      <c r="G64" s="54"/>
      <c r="H64" s="54"/>
      <c r="I64" s="54"/>
      <c r="J64" s="54"/>
      <c r="K64" s="55"/>
      <c r="L64" s="7"/>
      <c r="M64" s="13" t="s">
        <v>37</v>
      </c>
    </row>
    <row r="65" spans="1:13" ht="8.25" customHeight="1" x14ac:dyDescent="0.35">
      <c r="B65" s="2"/>
      <c r="E65" s="1"/>
      <c r="F65" s="1"/>
      <c r="G65" s="1"/>
      <c r="H65" s="1"/>
      <c r="I65" s="1"/>
      <c r="J65" s="1"/>
      <c r="K65" s="1"/>
      <c r="L65" s="1"/>
    </row>
    <row r="66" spans="1:13" ht="22.5" customHeight="1" x14ac:dyDescent="0.55000000000000004">
      <c r="A66" s="44" t="s">
        <v>14</v>
      </c>
      <c r="B66" s="44"/>
      <c r="E66" s="3" t="str">
        <f>E63</f>
        <v>Significantly below expectations (0-39)</v>
      </c>
      <c r="F66" s="3" t="str">
        <f>F63</f>
        <v>Below expectations (40-49)</v>
      </c>
      <c r="G66" s="3" t="str">
        <f>G63</f>
        <v>Meets expectations (50-59)</v>
      </c>
      <c r="H66" s="3" t="str">
        <f>H63</f>
        <v>Above expectations (60-69)</v>
      </c>
      <c r="I66" s="3" t="str">
        <f t="shared" ref="I66:J66" si="6">I63</f>
        <v>Significantly above expectations (70-79)</v>
      </c>
      <c r="J66" s="3" t="str">
        <f t="shared" si="6"/>
        <v>Exceptional (80-89)</v>
      </c>
      <c r="K66" s="3" t="str">
        <f>K63</f>
        <v>Outstanding (90-100)</v>
      </c>
      <c r="L66" s="8"/>
      <c r="M66" s="14">
        <v>75</v>
      </c>
    </row>
    <row r="67" spans="1:13" ht="90.75" customHeight="1" x14ac:dyDescent="0.35">
      <c r="B67" s="53" t="s">
        <v>61</v>
      </c>
      <c r="C67" s="54"/>
      <c r="D67" s="54"/>
      <c r="E67" s="54"/>
      <c r="F67" s="54"/>
      <c r="G67" s="54"/>
      <c r="H67" s="54"/>
      <c r="I67" s="54"/>
      <c r="J67" s="54"/>
      <c r="K67" s="55"/>
      <c r="L67" s="7"/>
      <c r="M67" s="13" t="s">
        <v>28</v>
      </c>
    </row>
    <row r="68" spans="1:13" ht="8.25" customHeight="1" x14ac:dyDescent="0.35">
      <c r="B68" s="2"/>
      <c r="E68" s="1"/>
      <c r="F68" s="1"/>
      <c r="G68" s="1"/>
      <c r="H68" s="1"/>
      <c r="I68" s="1"/>
      <c r="J68" s="1"/>
      <c r="K68" s="1"/>
      <c r="L68" s="1"/>
    </row>
    <row r="69" spans="1:13" ht="22.5" customHeight="1" x14ac:dyDescent="0.55000000000000004">
      <c r="A69" s="44" t="s">
        <v>17</v>
      </c>
      <c r="B69" s="44"/>
      <c r="E69" s="3" t="str">
        <f>E66</f>
        <v>Significantly below expectations (0-39)</v>
      </c>
      <c r="F69" s="3" t="str">
        <f>F66</f>
        <v>Below expectations (40-49)</v>
      </c>
      <c r="G69" s="3" t="str">
        <f>G66</f>
        <v>Meets expectations (50-59)</v>
      </c>
      <c r="H69" s="3" t="str">
        <f>H66</f>
        <v>Above expectations (60-69)</v>
      </c>
      <c r="I69" s="3" t="str">
        <f t="shared" ref="I69:J69" si="7">I66</f>
        <v>Significantly above expectations (70-79)</v>
      </c>
      <c r="J69" s="3" t="str">
        <f t="shared" si="7"/>
        <v>Exceptional (80-89)</v>
      </c>
      <c r="K69" s="3" t="str">
        <f>K66</f>
        <v>Outstanding (90-100)</v>
      </c>
      <c r="L69" s="8"/>
      <c r="M69" s="29">
        <v>0</v>
      </c>
    </row>
    <row r="70" spans="1:13" ht="90.75" customHeight="1" x14ac:dyDescent="0.35">
      <c r="B70" s="45" t="s">
        <v>18</v>
      </c>
      <c r="C70" s="46"/>
      <c r="D70" s="46"/>
      <c r="E70" s="46"/>
      <c r="F70" s="46"/>
      <c r="G70" s="46"/>
      <c r="H70" s="46"/>
      <c r="I70" s="46"/>
      <c r="J70" s="46"/>
      <c r="K70" s="47"/>
      <c r="L70" s="7"/>
      <c r="M70" s="13"/>
    </row>
    <row r="71" spans="1:13" x14ac:dyDescent="0.35">
      <c r="M71" s="20"/>
    </row>
    <row r="72" spans="1:13" x14ac:dyDescent="0.35">
      <c r="K72" s="11" t="s">
        <v>16</v>
      </c>
      <c r="L72" s="6"/>
      <c r="M72" s="48">
        <f>IF(M69&gt;0,M69,M63*0.15+M66*0.1)+M$9*0.05</f>
        <v>18.299999999999997</v>
      </c>
    </row>
    <row r="73" spans="1:13" ht="15" customHeight="1" x14ac:dyDescent="0.35">
      <c r="E73" s="12"/>
      <c r="M73" s="49"/>
    </row>
    <row r="75" spans="1:13" ht="6" customHeight="1" x14ac:dyDescent="0.35">
      <c r="A75" s="22"/>
      <c r="B75" s="23"/>
      <c r="C75" s="24"/>
      <c r="D75" s="24"/>
      <c r="E75" s="25"/>
      <c r="F75" s="26"/>
      <c r="G75" s="24"/>
      <c r="H75" s="26"/>
      <c r="I75" s="26"/>
      <c r="J75" s="27"/>
      <c r="K75" s="27"/>
      <c r="L75" s="24"/>
      <c r="M75" s="28"/>
    </row>
    <row r="76" spans="1:13" ht="22.5" customHeight="1" x14ac:dyDescent="0.45">
      <c r="A76" s="31" t="s">
        <v>34</v>
      </c>
      <c r="B76" s="16"/>
      <c r="C76" s="17"/>
      <c r="D76" s="17"/>
      <c r="E76" s="18"/>
      <c r="F76" s="19"/>
      <c r="G76" s="19"/>
      <c r="H76" s="19"/>
      <c r="I76" s="19"/>
      <c r="J76" s="19"/>
      <c r="K76" s="19"/>
    </row>
    <row r="77" spans="1:13" ht="22.5" customHeight="1" x14ac:dyDescent="0.35">
      <c r="A77" s="15" t="s">
        <v>12</v>
      </c>
      <c r="B77" s="50"/>
      <c r="C77" s="51"/>
      <c r="D77" s="51"/>
      <c r="E77" s="52"/>
      <c r="F77" s="32" t="s">
        <v>24</v>
      </c>
      <c r="G77" s="37"/>
      <c r="H77" s="19"/>
      <c r="I77" s="19"/>
      <c r="J77" s="19"/>
      <c r="K77" s="19"/>
    </row>
    <row r="78" spans="1:13" ht="18.75" customHeight="1" x14ac:dyDescent="0.35">
      <c r="M78" s="4"/>
    </row>
    <row r="79" spans="1:13" ht="20.25" customHeight="1" x14ac:dyDescent="0.55000000000000004">
      <c r="A79" s="44" t="s">
        <v>13</v>
      </c>
      <c r="B79" s="44"/>
      <c r="E79" s="3" t="s">
        <v>3</v>
      </c>
      <c r="F79" s="3" t="s">
        <v>4</v>
      </c>
      <c r="G79" s="3" t="s">
        <v>5</v>
      </c>
      <c r="H79" s="3" t="s">
        <v>6</v>
      </c>
      <c r="I79" s="3" t="s">
        <v>7</v>
      </c>
      <c r="J79" s="3" t="s">
        <v>1</v>
      </c>
      <c r="K79" s="3" t="s">
        <v>2</v>
      </c>
      <c r="L79" s="8"/>
      <c r="M79" s="14"/>
    </row>
    <row r="80" spans="1:13" ht="90.75" customHeight="1" x14ac:dyDescent="0.35">
      <c r="B80" s="53" t="s">
        <v>9</v>
      </c>
      <c r="C80" s="54"/>
      <c r="D80" s="54"/>
      <c r="E80" s="54"/>
      <c r="F80" s="54"/>
      <c r="G80" s="54"/>
      <c r="H80" s="54"/>
      <c r="I80" s="54"/>
      <c r="J80" s="54"/>
      <c r="K80" s="55"/>
      <c r="L80" s="7"/>
      <c r="M80" s="13" t="s">
        <v>37</v>
      </c>
    </row>
    <row r="81" spans="1:13" ht="8.25" customHeight="1" x14ac:dyDescent="0.35">
      <c r="B81" s="2"/>
      <c r="E81" s="1"/>
      <c r="F81" s="1"/>
      <c r="G81" s="1"/>
      <c r="H81" s="1"/>
      <c r="I81" s="1"/>
      <c r="J81" s="1"/>
      <c r="K81" s="1"/>
      <c r="L81" s="1"/>
    </row>
    <row r="82" spans="1:13" ht="22.5" customHeight="1" x14ac:dyDescent="0.55000000000000004">
      <c r="A82" s="44" t="s">
        <v>14</v>
      </c>
      <c r="B82" s="44"/>
      <c r="E82" s="3" t="str">
        <f>E79</f>
        <v>Significantly below expectations (0-39)</v>
      </c>
      <c r="F82" s="3" t="str">
        <f>F79</f>
        <v>Below expectations (40-49)</v>
      </c>
      <c r="G82" s="3" t="str">
        <f>G79</f>
        <v>Meets expectations (50-59)</v>
      </c>
      <c r="H82" s="3" t="str">
        <f>H79</f>
        <v>Above expectations (60-69)</v>
      </c>
      <c r="I82" s="3" t="str">
        <f t="shared" ref="I82:J82" si="8">I79</f>
        <v>Significantly above expectations (70-79)</v>
      </c>
      <c r="J82" s="3" t="str">
        <f t="shared" si="8"/>
        <v>Exceptional (80-89)</v>
      </c>
      <c r="K82" s="3" t="str">
        <f>K79</f>
        <v>Outstanding (90-100)</v>
      </c>
      <c r="L82" s="8"/>
      <c r="M82" s="14"/>
    </row>
    <row r="83" spans="1:13" ht="90.75" customHeight="1" x14ac:dyDescent="0.35">
      <c r="B83" s="53" t="s">
        <v>10</v>
      </c>
      <c r="C83" s="54"/>
      <c r="D83" s="54"/>
      <c r="E83" s="54"/>
      <c r="F83" s="54"/>
      <c r="G83" s="54"/>
      <c r="H83" s="54"/>
      <c r="I83" s="54"/>
      <c r="J83" s="54"/>
      <c r="K83" s="55"/>
      <c r="L83" s="7"/>
      <c r="M83" s="13" t="s">
        <v>28</v>
      </c>
    </row>
    <row r="84" spans="1:13" ht="8.25" customHeight="1" x14ac:dyDescent="0.35">
      <c r="B84" s="2"/>
      <c r="E84" s="1"/>
      <c r="F84" s="1"/>
      <c r="G84" s="1"/>
      <c r="H84" s="1"/>
      <c r="I84" s="1"/>
      <c r="J84" s="1"/>
      <c r="K84" s="1"/>
      <c r="L84" s="1"/>
    </row>
    <row r="85" spans="1:13" ht="22.5" customHeight="1" x14ac:dyDescent="0.55000000000000004">
      <c r="A85" s="44" t="s">
        <v>17</v>
      </c>
      <c r="B85" s="44"/>
      <c r="E85" s="3" t="str">
        <f>E82</f>
        <v>Significantly below expectations (0-39)</v>
      </c>
      <c r="F85" s="3" t="str">
        <f>F82</f>
        <v>Below expectations (40-49)</v>
      </c>
      <c r="G85" s="3" t="str">
        <f>G82</f>
        <v>Meets expectations (50-59)</v>
      </c>
      <c r="H85" s="3" t="str">
        <f>H82</f>
        <v>Above expectations (60-69)</v>
      </c>
      <c r="I85" s="3" t="str">
        <f t="shared" ref="I85:J85" si="9">I82</f>
        <v>Significantly above expectations (70-79)</v>
      </c>
      <c r="J85" s="3" t="str">
        <f t="shared" si="9"/>
        <v>Exceptional (80-89)</v>
      </c>
      <c r="K85" s="3" t="str">
        <f>K82</f>
        <v>Outstanding (90-100)</v>
      </c>
      <c r="L85" s="8"/>
      <c r="M85" s="29">
        <v>0</v>
      </c>
    </row>
    <row r="86" spans="1:13" ht="90.75" customHeight="1" x14ac:dyDescent="0.35">
      <c r="B86" s="45" t="s">
        <v>18</v>
      </c>
      <c r="C86" s="46"/>
      <c r="D86" s="46"/>
      <c r="E86" s="46"/>
      <c r="F86" s="46"/>
      <c r="G86" s="46"/>
      <c r="H86" s="46"/>
      <c r="I86" s="46"/>
      <c r="J86" s="46"/>
      <c r="K86" s="47"/>
      <c r="L86" s="7"/>
      <c r="M86" s="13"/>
    </row>
    <row r="87" spans="1:13" x14ac:dyDescent="0.35">
      <c r="M87" s="20"/>
    </row>
    <row r="88" spans="1:13" x14ac:dyDescent="0.35">
      <c r="K88" s="11" t="s">
        <v>16</v>
      </c>
      <c r="L88" s="6"/>
      <c r="M88" s="48">
        <f>IF(M85&gt;0,M85,M79*0.15+M82*0.1)+M$9*0.05</f>
        <v>0</v>
      </c>
    </row>
    <row r="89" spans="1:13" ht="15" customHeight="1" x14ac:dyDescent="0.35">
      <c r="E89" s="12"/>
      <c r="M89" s="49"/>
    </row>
  </sheetData>
  <mergeCells count="44">
    <mergeCell ref="M24:M25"/>
    <mergeCell ref="B29:E29"/>
    <mergeCell ref="A31:B31"/>
    <mergeCell ref="B32:K32"/>
    <mergeCell ref="A34:B34"/>
    <mergeCell ref="B3:E3"/>
    <mergeCell ref="G5:K5"/>
    <mergeCell ref="A21:B21"/>
    <mergeCell ref="B22:K22"/>
    <mergeCell ref="J7:K7"/>
    <mergeCell ref="A15:B15"/>
    <mergeCell ref="A18:B18"/>
    <mergeCell ref="B16:K16"/>
    <mergeCell ref="B19:K19"/>
    <mergeCell ref="B13:E13"/>
    <mergeCell ref="G6:K6"/>
    <mergeCell ref="B35:K35"/>
    <mergeCell ref="A37:B37"/>
    <mergeCell ref="B38:K38"/>
    <mergeCell ref="M40:M41"/>
    <mergeCell ref="B45:E45"/>
    <mergeCell ref="A47:B47"/>
    <mergeCell ref="B48:K48"/>
    <mergeCell ref="A50:B50"/>
    <mergeCell ref="B51:K51"/>
    <mergeCell ref="A53:B53"/>
    <mergeCell ref="B54:K54"/>
    <mergeCell ref="M56:M57"/>
    <mergeCell ref="B61:E61"/>
    <mergeCell ref="A63:B63"/>
    <mergeCell ref="B64:K64"/>
    <mergeCell ref="A66:B66"/>
    <mergeCell ref="B67:K67"/>
    <mergeCell ref="A69:B69"/>
    <mergeCell ref="B70:K70"/>
    <mergeCell ref="M72:M73"/>
    <mergeCell ref="A85:B85"/>
    <mergeCell ref="B86:K86"/>
    <mergeCell ref="M88:M89"/>
    <mergeCell ref="B77:E77"/>
    <mergeCell ref="A79:B79"/>
    <mergeCell ref="B80:K80"/>
    <mergeCell ref="A82:B82"/>
    <mergeCell ref="B83:K83"/>
  </mergeCells>
  <pageMargins left="0.7" right="0.7" top="0.75" bottom="0.75" header="0.3" footer="0.3"/>
  <pageSetup paperSize="9" scale="79"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2"/>
    </sheetView>
  </sheetViews>
  <sheetFormatPr defaultColWidth="8.81640625" defaultRowHeight="14.5" x14ac:dyDescent="0.35"/>
  <cols>
    <col min="1" max="1" width="28.453125" customWidth="1"/>
    <col min="2" max="2" width="23.1796875" customWidth="1"/>
    <col min="4" max="4" width="5.81640625" bestFit="1" customWidth="1"/>
  </cols>
  <sheetData>
    <row r="1" spans="1:6" x14ac:dyDescent="0.35">
      <c r="A1" s="10" t="s">
        <v>41</v>
      </c>
      <c r="B1" s="35" t="str">
        <f>Entry!B3</f>
        <v>Jordan Hooper</v>
      </c>
      <c r="C1" s="38" t="s">
        <v>29</v>
      </c>
      <c r="D1">
        <f>Entry!M9</f>
        <v>0</v>
      </c>
    </row>
    <row r="2" spans="1:6" x14ac:dyDescent="0.35">
      <c r="A2" s="4" t="s">
        <v>40</v>
      </c>
      <c r="B2" s="33" t="str">
        <f>Entry!B5</f>
        <v>1437265</v>
      </c>
      <c r="C2" s="4"/>
    </row>
    <row r="3" spans="1:6" x14ac:dyDescent="0.35">
      <c r="A3" s="4" t="s">
        <v>39</v>
      </c>
      <c r="B3" s="33" t="str">
        <f>Entry!G5</f>
        <v>3</v>
      </c>
      <c r="C3" s="63" t="str">
        <f>Entry!G6</f>
        <v>HOOP CogRidgeSon</v>
      </c>
      <c r="D3" s="64"/>
      <c r="E3" s="64"/>
      <c r="F3" s="64"/>
    </row>
    <row r="4" spans="1:6" x14ac:dyDescent="0.35">
      <c r="A4" s="4" t="s">
        <v>25</v>
      </c>
      <c r="B4" s="4" t="s">
        <v>26</v>
      </c>
      <c r="C4" s="4" t="s">
        <v>30</v>
      </c>
      <c r="D4" s="4" t="s">
        <v>32</v>
      </c>
      <c r="E4" s="4" t="s">
        <v>31</v>
      </c>
      <c r="F4" s="4" t="s">
        <v>33</v>
      </c>
    </row>
    <row r="5" spans="1:6" x14ac:dyDescent="0.35">
      <c r="A5" s="33" t="str">
        <f>Entry!B13</f>
        <v>Joe Sampson</v>
      </c>
      <c r="B5" s="33" t="str">
        <f>Entry!G13</f>
        <v>1412130</v>
      </c>
      <c r="C5">
        <v>1</v>
      </c>
      <c r="D5">
        <f>Entry!M15</f>
        <v>61</v>
      </c>
      <c r="E5">
        <f>Entry!M18</f>
        <v>54</v>
      </c>
      <c r="F5">
        <f>Entry!M21</f>
        <v>0</v>
      </c>
    </row>
    <row r="6" spans="1:6" x14ac:dyDescent="0.35">
      <c r="A6" s="33" t="str">
        <f>Entry!B29</f>
        <v>Luke Goodrige</v>
      </c>
      <c r="B6" s="33" t="str">
        <f>Entry!G29</f>
        <v>1408298</v>
      </c>
      <c r="C6">
        <v>2</v>
      </c>
      <c r="D6">
        <f>Entry!M31</f>
        <v>69</v>
      </c>
      <c r="E6">
        <f>Entry!M34</f>
        <v>78</v>
      </c>
      <c r="F6">
        <f>Entry!M37</f>
        <v>0</v>
      </c>
    </row>
    <row r="7" spans="1:6" x14ac:dyDescent="0.35">
      <c r="A7" s="33" t="str">
        <f>Entry!B45</f>
        <v>Sam Coghlan</v>
      </c>
      <c r="B7" s="33" t="str">
        <f>Entry!G45</f>
        <v>1311178</v>
      </c>
      <c r="C7">
        <v>3</v>
      </c>
      <c r="D7">
        <f>Entry!M47</f>
        <v>70</v>
      </c>
      <c r="E7">
        <f>Entry!M50</f>
        <v>74</v>
      </c>
      <c r="F7">
        <f>Entry!M53</f>
        <v>0</v>
      </c>
    </row>
    <row r="8" spans="1:6" x14ac:dyDescent="0.35">
      <c r="A8" s="33" t="str">
        <f>Entry!B61</f>
        <v>Matthew Evans</v>
      </c>
      <c r="B8" s="33" t="str">
        <f>Entry!G61</f>
        <v>1416185</v>
      </c>
      <c r="C8">
        <v>4</v>
      </c>
      <c r="D8">
        <f>Entry!M63</f>
        <v>72</v>
      </c>
      <c r="E8">
        <f>Entry!M66</f>
        <v>75</v>
      </c>
      <c r="F8">
        <f>Entry!M69</f>
        <v>0</v>
      </c>
    </row>
    <row r="9" spans="1:6" x14ac:dyDescent="0.35">
      <c r="A9" s="33">
        <f>Entry!A2+Entry!B77</f>
        <v>0</v>
      </c>
      <c r="B9" s="33">
        <f>Entry!G77</f>
        <v>0</v>
      </c>
      <c r="C9">
        <v>5</v>
      </c>
      <c r="D9">
        <f>Entry!M79</f>
        <v>0</v>
      </c>
      <c r="E9">
        <f>Entry!M82</f>
        <v>0</v>
      </c>
      <c r="F9">
        <f>Entry!M85</f>
        <v>0</v>
      </c>
    </row>
  </sheetData>
  <mergeCells count="1">
    <mergeCell ref="C3:F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F4E5606F4AACCF449C87F06563147C10" ma:contentTypeVersion="1" ma:contentTypeDescription="Create a new document." ma:contentTypeScope="" ma:versionID="fde5ca60f01261beb282658f04b40b7c">
  <xsd:schema xmlns:xsd="http://www.w3.org/2001/XMLSchema" xmlns:xs="http://www.w3.org/2001/XMLSchema" xmlns:p="http://schemas.microsoft.com/office/2006/metadata/properties" xmlns:ns1="http://schemas.microsoft.com/sharepoint/v3" xmlns:ns2="62591fc1-e6f5-44d7-8d71-d15fa8cce165" targetNamespace="http://schemas.microsoft.com/office/2006/metadata/properties" ma:root="true" ma:fieldsID="00844b2ab2790055d065751f4930f3cb" ns1:_="" ns2:_="">
    <xsd:import namespace="http://schemas.microsoft.com/sharepoint/v3"/>
    <xsd:import namespace="62591fc1-e6f5-44d7-8d71-d15fa8cce165"/>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591fc1-e6f5-44d7-8d71-d15fa8cce16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62591fc1-e6f5-44d7-8d71-d15fa8cce165">P24MVVAH6Y7U-1570466189-67</_dlc_DocId>
    <_dlc_DocIdUrl xmlns="62591fc1-e6f5-44d7-8d71-d15fa8cce165">
      <Url>https://vle.anglia.ac.uk/modules/2016/MOD003310/SEM1-F01CAM/_layouts/15/DocIdRedir.aspx?ID=P24MVVAH6Y7U-1570466189-67</Url>
      <Description>P24MVVAH6Y7U-1570466189-67</Description>
    </_dlc_DocIdUrl>
  </documentManagement>
</p:properties>
</file>

<file path=customXml/itemProps1.xml><?xml version="1.0" encoding="utf-8"?>
<ds:datastoreItem xmlns:ds="http://schemas.openxmlformats.org/officeDocument/2006/customXml" ds:itemID="{B9F22856-80FC-44DB-8C20-4AE4B925231B}">
  <ds:schemaRefs>
    <ds:schemaRef ds:uri="http://schemas.microsoft.com/sharepoint/events"/>
  </ds:schemaRefs>
</ds:datastoreItem>
</file>

<file path=customXml/itemProps2.xml><?xml version="1.0" encoding="utf-8"?>
<ds:datastoreItem xmlns:ds="http://schemas.openxmlformats.org/officeDocument/2006/customXml" ds:itemID="{760E9C31-FFCE-42C7-9D0B-1FF11B902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591fc1-e6f5-44d7-8d71-d15fa8cce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FF398D-BF98-4EFD-8E64-98EE6C6B7450}">
  <ds:schemaRefs>
    <ds:schemaRef ds:uri="http://schemas.microsoft.com/sharepoint/v3/contenttype/forms"/>
  </ds:schemaRefs>
</ds:datastoreItem>
</file>

<file path=customXml/itemProps4.xml><?xml version="1.0" encoding="utf-8"?>
<ds:datastoreItem xmlns:ds="http://schemas.openxmlformats.org/officeDocument/2006/customXml" ds:itemID="{FCE04609-64BC-46CA-AE80-674D5ACF7660}">
  <ds:schemaRefs>
    <ds:schemaRef ds:uri="62591fc1-e6f5-44d7-8d71-d15fa8cce165"/>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Entry</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2016-12-13T13:10:51Z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0x010100F4E5606F4AACCF449C87F06563147C10</vt:lpwstr>
  </property>
  <property fmtid="{D5CDD505-2E9C-101B-9397-08002B2CF9AE}" pid="3" name="_dlc_DocIdItemGuid">
    <vt:lpwstr>e842d401-66f6-47b1-8315-c5e6171c9b48</vt:lpwstr>
  </property>
</Properties>
</file>