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tables/table6.xml" ContentType="application/vnd.openxmlformats-officedocument.spreadsheetml.table+xml"/>
  <Override PartName="/xl/comments2.xml" ContentType="application/vnd.openxmlformats-officedocument.spreadsheetml.comments+xml"/>
  <Override PartName="/xl/tables/table7.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hidePivotFieldList="1" autoCompressPictures="0"/>
  <bookViews>
    <workbookView xWindow="0" yWindow="0" windowWidth="25600" windowHeight="14900" activeTab="1"/>
  </bookViews>
  <sheets>
    <sheet name="Budget Report" sheetId="4" r:id="rId1"/>
    <sheet name="Budget Details" sheetId="1" r:id="rId2"/>
    <sheet name="Lookup Lists" sheetId="2" r:id="rId3"/>
  </sheets>
  <definedNames>
    <definedName name="BudgetCategory">BudgetCategoryLookup[Budget Category Lookup]</definedName>
    <definedName name="_xlnm.Print_Area" localSheetId="0">'Budget Report'!$A$1:$H$51</definedName>
    <definedName name="_xlnm.Print_Titles" localSheetId="0">'Budget Report'!$B:$B,'Budget Report'!$23:$24</definedName>
  </definedNames>
  <calcPr calcId="140001" concurrentCalc="0"/>
  <pivotCaches>
    <pivotCache cacheId="5" r:id="rId4"/>
  </pivotCaches>
  <extLst>
    <ext xmlns:mx="http://schemas.microsoft.com/office/mac/excel/2008/main" uri="{7523E5D3-25F3-A5E0-1632-64F254C22452}">
      <mx:ArchID Flags="2"/>
    </ext>
  </extLst>
</workbook>
</file>

<file path=xl/calcChain.xml><?xml version="1.0" encoding="utf-8"?>
<calcChain xmlns="http://schemas.openxmlformats.org/spreadsheetml/2006/main">
  <c r="E10" i="4" l="1"/>
  <c r="E4" i="4"/>
  <c r="E23" i="1"/>
  <c r="F23" i="1"/>
  <c r="E2" i="1"/>
  <c r="F2" i="1"/>
  <c r="E4" i="1"/>
  <c r="F4" i="1"/>
  <c r="E3" i="1"/>
  <c r="F3" i="1"/>
  <c r="E29" i="1"/>
  <c r="E12" i="1"/>
  <c r="E10" i="1"/>
  <c r="E11" i="1"/>
  <c r="E19" i="1"/>
  <c r="E17" i="1"/>
  <c r="E18" i="1"/>
  <c r="E8" i="1"/>
  <c r="E20" i="1"/>
  <c r="E13" i="1"/>
  <c r="E27" i="1"/>
  <c r="E22" i="1"/>
  <c r="E30" i="1"/>
  <c r="E9" i="1"/>
  <c r="E15" i="1"/>
  <c r="E21" i="1"/>
  <c r="E16" i="1"/>
  <c r="E31" i="1"/>
  <c r="E25" i="1"/>
  <c r="E24" i="1"/>
  <c r="E14" i="1"/>
  <c r="E5" i="1"/>
  <c r="E6" i="1"/>
  <c r="E26" i="1"/>
  <c r="E7" i="1"/>
  <c r="E28" i="1"/>
  <c r="F29" i="1"/>
  <c r="F12" i="1"/>
  <c r="F10" i="1"/>
  <c r="F11" i="1"/>
  <c r="F19" i="1"/>
  <c r="F17" i="1"/>
  <c r="F18" i="1"/>
  <c r="F8" i="1"/>
  <c r="F20" i="1"/>
  <c r="F13" i="1"/>
  <c r="F27" i="1"/>
  <c r="F22" i="1"/>
  <c r="F30" i="1"/>
  <c r="F9" i="1"/>
  <c r="F15" i="1"/>
  <c r="F21" i="1"/>
  <c r="F16" i="1"/>
  <c r="F31" i="1"/>
  <c r="F25" i="1"/>
  <c r="F24" i="1"/>
  <c r="F14" i="1"/>
  <c r="F5" i="1"/>
  <c r="F6" i="1"/>
  <c r="F26" i="1"/>
  <c r="F7" i="1"/>
  <c r="F28" i="1"/>
  <c r="C7" i="4"/>
  <c r="C16" i="4"/>
  <c r="C13" i="4"/>
  <c r="C17" i="4"/>
  <c r="C18" i="4"/>
</calcChain>
</file>

<file path=xl/comments1.xml><?xml version="1.0" encoding="utf-8"?>
<comments xmlns="http://schemas.openxmlformats.org/spreadsheetml/2006/main">
  <authors>
    <author xml:space="preserve">   </author>
  </authors>
  <commentList>
    <comment ref="G2" authorId="0">
      <text>
        <r>
          <rPr>
            <b/>
            <sz val="9"/>
            <color indexed="81"/>
            <rFont val="Geneva"/>
          </rPr>
          <t>Edit your budget data on the Budget Details sheet. When you enter your data, the Budget Summary that you see here updates automatically.
The Expense Overview table below is a PivotTable. After you update your data on the Budget Details sheet, right-click in the table and then click Refresh Data to update both the table and the chart.</t>
        </r>
      </text>
    </comment>
    <comment ref="G14" authorId="0">
      <text>
        <r>
          <rPr>
            <b/>
            <sz val="9"/>
            <color indexed="81"/>
            <rFont val="Geneva"/>
          </rPr>
          <t>Easily apply your own colors to this template. This template is formatted using themes that enable you to apply fonts, colors, and graphic formatting effects throughout the workbook with just a click.
Find themes on the Home tab, in the Themes group. Select from dozens of built-in themes available in the Themes gallery or find options to change just the theme fonts or theme colors.</t>
        </r>
      </text>
    </comment>
    <comment ref="B39" authorId="0">
      <text>
        <r>
          <rPr>
            <b/>
            <sz val="9"/>
            <color indexed="81"/>
            <rFont val="Geneva"/>
          </rPr>
          <t xml:space="preserve">A PivotTable, such as the table at left, makes it easy for you to look at your data in different ways.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
</t>
        </r>
      </text>
    </comment>
  </commentList>
</comments>
</file>

<file path=xl/comments2.xml><?xml version="1.0" encoding="utf-8"?>
<comments xmlns="http://schemas.openxmlformats.org/spreadsheetml/2006/main">
  <authors>
    <author xml:space="preserve">   </author>
  </authors>
  <commentList>
    <comment ref="G1" authorId="0">
      <text>
        <r>
          <rPr>
            <b/>
            <sz val="9"/>
            <color indexed="81"/>
            <rFont val="Geneva"/>
          </rPr>
          <t>Click the arrow in any heading cell in this table for sort and filter options.</t>
        </r>
      </text>
    </comment>
    <comment ref="A33" authorId="0">
      <text>
        <r>
          <rPr>
            <b/>
            <sz val="9"/>
            <color indexed="81"/>
            <rFont val="Geneva"/>
          </rPr>
          <t>Edit the data on this sheet with your own information to update the Budget Report sheet.
You can edit data in the Description, Category, Projected Cost, and Actual Cost columns and the Difference and Actual Cost Overview are calculated automatically.
When you click in a cell in the Category column, you see a list of options from which to select. You can edit that list on the Lookup Lists sheet in this workbook.
The bars shown in the Actual Cost Overview column are conditional formatting that updates to show the relative actual cost values for your entire budget.</t>
        </r>
      </text>
    </comment>
    <comment ref="G33" authorId="0">
      <text>
        <r>
          <rPr>
            <b/>
            <sz val="9"/>
            <color indexed="81"/>
            <rFont val="Geneva"/>
          </rPr>
          <t>To add new items to the table, just start typing in the row directly beneath the table and the table expands automatically. The Budget Report sheet automatically recognizes your additional data when the table expands.</t>
        </r>
      </text>
    </comment>
  </commentList>
</comments>
</file>

<file path=xl/comments3.xml><?xml version="1.0" encoding="utf-8"?>
<comments xmlns="http://schemas.openxmlformats.org/spreadsheetml/2006/main">
  <authors>
    <author xml:space="preserve">   </author>
  </authors>
  <commentList>
    <comment ref="D10" authorId="0">
      <text>
        <r>
          <rPr>
            <b/>
            <sz val="9"/>
            <color indexed="81"/>
            <rFont val="Geneva"/>
          </rPr>
          <t>This list populates the options that appear in the pop-up lists you see in the Category column on the Budget Details sheet. Edit the existing values as needed. To add additional values, begin typing in the cell directly beneath the last existing entry and the list will automatically expand.</t>
        </r>
        <r>
          <rPr>
            <sz val="9"/>
            <color indexed="81"/>
            <rFont val="Geneva"/>
          </rPr>
          <t xml:space="preserve">
</t>
        </r>
      </text>
    </comment>
  </commentList>
</comments>
</file>

<file path=xl/sharedStrings.xml><?xml version="1.0" encoding="utf-8"?>
<sst xmlns="http://schemas.openxmlformats.org/spreadsheetml/2006/main" count="117" uniqueCount="65">
  <si>
    <t>Category</t>
  </si>
  <si>
    <t>Description</t>
  </si>
  <si>
    <t>Projected Cost</t>
  </si>
  <si>
    <t>Actual Cost</t>
  </si>
  <si>
    <t>Difference</t>
  </si>
  <si>
    <t>Housing</t>
  </si>
  <si>
    <t>Electric</t>
  </si>
  <si>
    <t>Mortgage or Rent</t>
  </si>
  <si>
    <t>Transportation</t>
  </si>
  <si>
    <t>Bus/Taxi fare</t>
  </si>
  <si>
    <t>Fuel</t>
  </si>
  <si>
    <t>Insurance</t>
  </si>
  <si>
    <t>Home</t>
  </si>
  <si>
    <t>Health</t>
  </si>
  <si>
    <t>Food</t>
  </si>
  <si>
    <t>Groceries</t>
  </si>
  <si>
    <t>Dining Out</t>
  </si>
  <si>
    <t>Grand Total</t>
  </si>
  <si>
    <t>Medical</t>
  </si>
  <si>
    <t>Clothing</t>
  </si>
  <si>
    <t>Entertainment</t>
  </si>
  <si>
    <t>Movies</t>
  </si>
  <si>
    <t>Sporting Events</t>
  </si>
  <si>
    <t>Gifts and Charity</t>
  </si>
  <si>
    <t>Charity 1</t>
  </si>
  <si>
    <t>Charity 2</t>
  </si>
  <si>
    <t>Pets</t>
  </si>
  <si>
    <t>Personal Care</t>
  </si>
  <si>
    <t>Dry Cleaning</t>
  </si>
  <si>
    <t>Total Cost</t>
  </si>
  <si>
    <t>Loans</t>
  </si>
  <si>
    <t>Credit Card 1</t>
  </si>
  <si>
    <t>Credit Card 2</t>
  </si>
  <si>
    <t>Taxes</t>
  </si>
  <si>
    <t>Federal</t>
  </si>
  <si>
    <t>State</t>
  </si>
  <si>
    <t>Income 1</t>
  </si>
  <si>
    <t>Extra income</t>
  </si>
  <si>
    <t>Total income</t>
  </si>
  <si>
    <t>Savings or Investments</t>
  </si>
  <si>
    <t>Retirement account</t>
  </si>
  <si>
    <t>Investment account</t>
  </si>
  <si>
    <t>Health Club</t>
  </si>
  <si>
    <t>Cable/Satellite</t>
  </si>
  <si>
    <t>Music (CDs, downloads, etc.)</t>
  </si>
  <si>
    <t>Projected Monthly Income</t>
  </si>
  <si>
    <t>Budget Category Lookup</t>
  </si>
  <si>
    <t>% of Expenses</t>
  </si>
  <si>
    <t>Children</t>
  </si>
  <si>
    <t>Income 2</t>
  </si>
  <si>
    <t>School Supplies</t>
  </si>
  <si>
    <t>Extracurricular activities</t>
  </si>
  <si>
    <t>Grooming</t>
  </si>
  <si>
    <t>Projected Monthly Expenses</t>
  </si>
  <si>
    <t>Actual Monthly Expenses</t>
  </si>
  <si>
    <t>Actual Monthly Income</t>
  </si>
  <si>
    <t xml:space="preserve"> </t>
  </si>
  <si>
    <t>Projected Balance</t>
  </si>
  <si>
    <t>Actual Balance</t>
  </si>
  <si>
    <t>Balance (income - expenses)</t>
  </si>
  <si>
    <t>Budget Summary</t>
  </si>
  <si>
    <t>Budget Categories</t>
  </si>
  <si>
    <t>Expense Overview</t>
  </si>
  <si>
    <t>Values</t>
  </si>
  <si>
    <t>Actual Cost Ranking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</si>
</sst>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11" x14ac:knownFonts="1">
    <font>
      <sz val="12"/>
      <color indexed="63"/>
      <name val="Calibri"/>
      <scheme val="minor"/>
    </font>
    <font>
      <b/>
      <sz val="15"/>
      <color theme="1" tint="0.24994659260841701"/>
      <name val="Calibri"/>
      <family val="2"/>
      <scheme val="minor"/>
    </font>
    <font>
      <sz val="8"/>
      <name val="Calibri"/>
      <family val="2"/>
      <scheme val="minor"/>
    </font>
    <font>
      <sz val="9"/>
      <color indexed="81"/>
      <name val="Geneva"/>
    </font>
    <font>
      <b/>
      <sz val="9"/>
      <color indexed="81"/>
      <name val="Geneva"/>
    </font>
    <font>
      <u/>
      <sz val="11"/>
      <color theme="10"/>
      <name val="Calibri"/>
      <family val="2"/>
      <scheme val="minor"/>
    </font>
    <font>
      <u/>
      <sz val="11"/>
      <color theme="11"/>
      <name val="Calibri"/>
      <family val="2"/>
      <scheme val="minor"/>
    </font>
    <font>
      <u/>
      <sz val="12"/>
      <color theme="10"/>
      <name val="Calibri"/>
      <scheme val="minor"/>
    </font>
    <font>
      <u/>
      <sz val="12"/>
      <color theme="11"/>
      <name val="Calibri"/>
      <scheme val="minor"/>
    </font>
    <font>
      <b/>
      <sz val="12"/>
      <color indexed="63"/>
      <name val="Calibri"/>
      <scheme val="minor"/>
    </font>
    <font>
      <b/>
      <sz val="20"/>
      <color theme="1" tint="0.24994659260841701"/>
      <name val="Calibri"/>
      <scheme val="minor"/>
    </font>
  </fonts>
  <fills count="2">
    <fill>
      <patternFill patternType="none"/>
    </fill>
    <fill>
      <patternFill patternType="gray125"/>
    </fill>
  </fills>
  <borders count="9">
    <border>
      <left/>
      <right/>
      <top/>
      <bottom/>
      <diagonal/>
    </border>
    <border>
      <left/>
      <right/>
      <top/>
      <bottom style="thick">
        <color theme="4"/>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right style="thick">
        <color theme="4"/>
      </right>
      <top/>
      <bottom/>
      <diagonal/>
    </border>
    <border>
      <left style="thick">
        <color theme="4"/>
      </left>
      <right/>
      <top/>
      <bottom style="thick">
        <color theme="4"/>
      </bottom>
      <diagonal/>
    </border>
    <border>
      <left/>
      <right style="thick">
        <color theme="4"/>
      </right>
      <top/>
      <bottom style="thick">
        <color theme="4"/>
      </bottom>
      <diagonal/>
    </border>
  </borders>
  <cellStyleXfs count="12">
    <xf numFmtId="0" fontId="0" fillId="0" borderId="0"/>
    <xf numFmtId="0" fontId="1" fillId="0" borderId="1" applyNumberFormat="0" applyFill="0" applyProtection="0">
      <alignment horizontal="left"/>
    </xf>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7">
    <xf numFmtId="0" fontId="0" fillId="0" borderId="0" xfId="0"/>
    <xf numFmtId="0" fontId="0" fillId="0" borderId="0" xfId="0" applyAlignment="1">
      <alignment horizontal="left"/>
    </xf>
    <xf numFmtId="0" fontId="0" fillId="0" borderId="0" xfId="0" applyBorder="1"/>
    <xf numFmtId="0" fontId="0" fillId="0" borderId="0" xfId="0" applyBorder="1" applyAlignment="1">
      <alignment horizontal="center" vertical="center"/>
    </xf>
    <xf numFmtId="0" fontId="1" fillId="0" borderId="1" xfId="1">
      <alignment horizontal="left"/>
    </xf>
    <xf numFmtId="0" fontId="1" fillId="0" borderId="1" xfId="1" applyAlignment="1">
      <alignment horizontal="center" vertical="center"/>
    </xf>
    <xf numFmtId="0" fontId="1" fillId="0" borderId="1" xfId="1" applyAlignment="1">
      <alignment vertical="center" wrapText="1"/>
    </xf>
    <xf numFmtId="0" fontId="0" fillId="0" borderId="2" xfId="0" applyBorder="1"/>
    <xf numFmtId="0" fontId="0" fillId="0" borderId="3" xfId="0" applyBorder="1" applyAlignment="1"/>
    <xf numFmtId="0" fontId="0" fillId="0" borderId="3" xfId="0" applyBorder="1"/>
    <xf numFmtId="0" fontId="0" fillId="0" borderId="4" xfId="0" applyBorder="1"/>
    <xf numFmtId="0" fontId="0" fillId="0" borderId="5" xfId="0" applyBorder="1"/>
    <xf numFmtId="0" fontId="0" fillId="0" borderId="6" xfId="0" applyBorder="1"/>
    <xf numFmtId="6" fontId="0" fillId="0" borderId="0" xfId="0" applyNumberFormat="1" applyBorder="1"/>
    <xf numFmtId="0" fontId="0" fillId="0" borderId="7" xfId="0" applyBorder="1"/>
    <xf numFmtId="6" fontId="0" fillId="0" borderId="1" xfId="0" applyNumberFormat="1" applyBorder="1"/>
    <xf numFmtId="0" fontId="0" fillId="0" borderId="1" xfId="0" applyBorder="1"/>
    <xf numFmtId="0" fontId="0" fillId="0" borderId="8" xfId="0" applyBorder="1"/>
    <xf numFmtId="0" fontId="0" fillId="0" borderId="0" xfId="0" applyAlignment="1">
      <alignment wrapText="1"/>
    </xf>
    <xf numFmtId="6" fontId="0" fillId="0" borderId="0" xfId="0" applyNumberFormat="1" applyAlignment="1">
      <alignment wrapText="1"/>
    </xf>
    <xf numFmtId="0" fontId="0" fillId="0" borderId="0" xfId="0" pivotButton="1"/>
    <xf numFmtId="6" fontId="0" fillId="0" borderId="0" xfId="0" applyNumberFormat="1"/>
    <xf numFmtId="10" fontId="0" fillId="0" borderId="0" xfId="0" applyNumberFormat="1"/>
    <xf numFmtId="0" fontId="1" fillId="0" borderId="0" xfId="1" applyBorder="1" applyAlignment="1">
      <alignment vertical="center" wrapText="1"/>
    </xf>
    <xf numFmtId="6" fontId="0" fillId="0" borderId="0" xfId="0" applyNumberFormat="1" applyFont="1" applyBorder="1"/>
    <xf numFmtId="6" fontId="9" fillId="0" borderId="0" xfId="0" applyNumberFormat="1" applyFont="1" applyBorder="1"/>
    <xf numFmtId="0" fontId="10" fillId="0" borderId="1" xfId="1" applyFont="1" applyAlignment="1">
      <alignment horizontal="left" vertical="center"/>
    </xf>
  </cellXfs>
  <cellStyles count="1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Heading 1" xfId="1" builtinId="16" customBuiltin="1"/>
    <cellStyle name="Hyperlink" xfId="2" builtinId="8" hidden="1"/>
    <cellStyle name="Hyperlink" xfId="4" builtinId="8" hidden="1"/>
    <cellStyle name="Hyperlink" xfId="6" builtinId="8" hidden="1"/>
    <cellStyle name="Hyperlink" xfId="8" builtinId="8" hidden="1"/>
    <cellStyle name="Hyperlink" xfId="10" builtinId="8" hidden="1"/>
    <cellStyle name="Normal" xfId="0" builtinId="0" customBuiltin="1"/>
  </cellStyles>
  <dxfs count="28">
    <dxf>
      <numFmt numFmtId="10" formatCode="&quot;$&quot;#,##0_);[Red]\(&quot;$&quot;#,##0\)"/>
      <alignment horizontal="general" vertical="bottom" textRotation="0" wrapText="1" indent="0" justifyLastLine="0" shrinkToFit="0" readingOrder="0"/>
    </dxf>
    <dxf>
      <numFmt numFmtId="10" formatCode="&quot;$&quot;#,##0_);[Red]\(&quot;$&quot;#,##0\)"/>
      <alignment horizontal="general" vertical="bottom" textRotation="0" wrapText="1" indent="0" justifyLastLine="0" shrinkToFit="0" readingOrder="0"/>
    </dxf>
    <dxf>
      <numFmt numFmtId="10" formatCode="&quot;$&quot;#,##0_);[Red]\(&quot;$&quot;#,##0\)"/>
      <alignment horizontal="general" vertical="bottom" textRotation="0" wrapText="1" indent="0" justifyLastLine="0" shrinkToFit="0" readingOrder="0"/>
    </dxf>
    <dxf>
      <numFmt numFmtId="10" formatCode="&quot;$&quot;#,##0_);[Red]\(&quot;$&quot;#,##0\)"/>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0" formatCode="&quot;$&quot;#,##0_);[Red]\(&quot;$&quot;#,##0\)"/>
    </dxf>
    <dxf>
      <font>
        <b/>
      </font>
    </dxf>
    <dxf>
      <numFmt numFmtId="10" formatCode="&quot;$&quot;#,##0_);[Red]\(&quot;$&quot;#,##0\)"/>
    </dxf>
    <dxf>
      <font>
        <b/>
      </font>
    </dxf>
    <dxf>
      <numFmt numFmtId="10" formatCode="&quot;$&quot;#,##0_);[Red]\(&quot;$&quot;#,##0\)"/>
    </dxf>
    <dxf>
      <numFmt numFmtId="10" formatCode="&quot;$&quot;#,##0_);[Red]\(&quot;$&quot;#,##0\)"/>
    </dxf>
    <dxf>
      <numFmt numFmtId="10" formatCode="&quot;$&quot;#,##0_);[Red]\(&quot;$&quot;#,##0\)"/>
    </dxf>
    <dxf>
      <border>
        <top style="thin">
          <color theme="8" tint="0.79998168889431442"/>
        </top>
        <bottom style="thin">
          <color theme="8" tint="0.79998168889431442"/>
        </bottom>
      </border>
    </dxf>
    <dxf>
      <border>
        <top style="thin">
          <color theme="8" tint="0.79998168889431442"/>
        </top>
        <bottom style="thin">
          <color theme="8" tint="0.79998168889431442"/>
        </bottom>
      </border>
    </dxf>
    <dxf>
      <fill>
        <patternFill patternType="solid">
          <fgColor theme="8" tint="0.79998168889431442"/>
          <bgColor theme="8" tint="0.79998168889431442"/>
        </patternFill>
      </fill>
      <border>
        <bottom style="thin">
          <color theme="8"/>
        </bottom>
      </border>
    </dxf>
    <dxf>
      <font>
        <color theme="0"/>
      </font>
      <fill>
        <patternFill patternType="solid">
          <fgColor theme="8" tint="0.39997558519241921"/>
          <bgColor theme="8" tint="0.39997558519241921"/>
        </patternFill>
      </fill>
      <border>
        <bottom style="thin">
          <color theme="8" tint="0.79998168889431442"/>
        </bottom>
        <horizontal style="thin">
          <color theme="8" tint="0.39997558519241921"/>
        </horizontal>
      </border>
    </dxf>
    <dxf>
      <border>
        <bottom style="thin">
          <color theme="8" tint="0.59999389629810485"/>
        </bottom>
      </border>
    </dxf>
    <dxf>
      <font>
        <b/>
        <color theme="1"/>
      </font>
      <fill>
        <patternFill patternType="solid">
          <fgColor theme="0" tint="-0.14999847407452621"/>
          <bgColor theme="0" tint="-0.14999847407452621"/>
        </patternFill>
      </fill>
    </dxf>
    <dxf>
      <font>
        <b/>
        <color theme="0"/>
      </font>
      <fill>
        <patternFill patternType="solid">
          <fgColor theme="8" tint="0.39994506668294322"/>
          <bgColor theme="8" tint="0.79998168889431442"/>
        </patternFill>
      </fill>
    </dxf>
    <dxf>
      <font>
        <b/>
        <color theme="0"/>
      </font>
    </dxf>
    <dxf>
      <font>
        <color theme="0" tint="-4.9989318521683403E-2"/>
      </font>
      <fill>
        <patternFill>
          <bgColor theme="8" tint="0.39994506668294322"/>
        </patternFill>
      </fill>
      <border>
        <left/>
        <right/>
      </border>
    </dxf>
    <dxf>
      <fill>
        <patternFill patternType="solid">
          <fgColor indexed="64"/>
          <bgColor theme="8"/>
        </patternFill>
      </fill>
      <border>
        <top style="thin">
          <color theme="8" tint="-0.249977111117893"/>
        </top>
        <bottom style="thin">
          <color theme="8" tint="-0.249977111117893"/>
        </bottom>
        <horizontal style="thin">
          <color theme="8" tint="-0.249977111117893"/>
        </horizontal>
      </border>
    </dxf>
    <dxf>
      <font>
        <b/>
        <i val="0"/>
        <color theme="1" tint="0.24994659260841701"/>
      </font>
      <border>
        <top style="double">
          <color theme="8" tint="-0.249977111117893"/>
        </top>
      </border>
    </dxf>
    <dxf>
      <font>
        <color theme="0"/>
      </font>
      <fill>
        <patternFill patternType="solid">
          <fgColor theme="8" tint="-0.249977111117893"/>
          <bgColor theme="8" tint="-0.249977111117893"/>
        </patternFill>
      </fill>
      <border>
        <horizontal style="thin">
          <color theme="8" tint="-0.249977111117893"/>
        </horizontal>
      </border>
    </dxf>
    <dxf>
      <font>
        <color theme="1"/>
      </font>
      <border>
        <horizontal style="thin">
          <color theme="8" tint="0.79998168889431442"/>
        </horizontal>
      </border>
    </dxf>
  </dxfs>
  <tableStyles count="1" defaultTableStyle="TableStyleMedium2" defaultPivotStyle="PivotStyleLight16">
    <tableStyle name="BudgetReportPivot" table="0" count="13">
      <tableStyleElement type="wholeTable" dxfId="27"/>
      <tableStyleElement type="headerRow" dxfId="26"/>
      <tableStyleElement type="totalRow" dxfId="25"/>
      <tableStyleElement type="firstRowStripe" dxfId="24"/>
      <tableStyleElement type="firstColumnStripe" dxfId="23"/>
      <tableStyleElement type="firstHeaderCell" dxfId="22"/>
      <tableStyleElement type="firstSubtotalRow" dxfId="21"/>
      <tableStyleElement type="secondSubtotalRow" dxfId="20"/>
      <tableStyleElement type="firstColumnSubheading" dxfId="19"/>
      <tableStyleElement type="firstRowSubheading" dxfId="18"/>
      <tableStyleElement type="secondRowSubheading" dxfId="17"/>
      <tableStyleElement type="pageFieldLabels" dxfId="16"/>
      <tableStyleElement type="pageFieldValues" dxfId="1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1"/>
    <c:plotArea>
      <c:layout/>
      <c:pieChart>
        <c:varyColors val="1"/>
        <c:ser>
          <c:idx val="2"/>
          <c:order val="0"/>
          <c:cat>
            <c:strRef>
              <c:f>'Budget Report'!$B$25:$B$36</c:f>
              <c:strCache>
                <c:ptCount val="12"/>
                <c:pt idx="0">
                  <c:v>Food</c:v>
                </c:pt>
                <c:pt idx="1">
                  <c:v>Transportation</c:v>
                </c:pt>
                <c:pt idx="2">
                  <c:v>Housing</c:v>
                </c:pt>
                <c:pt idx="3">
                  <c:v>Insurance</c:v>
                </c:pt>
                <c:pt idx="4">
                  <c:v>Gifts and Charity</c:v>
                </c:pt>
                <c:pt idx="5">
                  <c:v>Personal Care</c:v>
                </c:pt>
                <c:pt idx="6">
                  <c:v>Entertainment</c:v>
                </c:pt>
                <c:pt idx="7">
                  <c:v>Loans</c:v>
                </c:pt>
                <c:pt idx="8">
                  <c:v>Pets</c:v>
                </c:pt>
                <c:pt idx="9">
                  <c:v>Children</c:v>
                </c:pt>
                <c:pt idx="10">
                  <c:v>Taxes</c:v>
                </c:pt>
                <c:pt idx="11">
                  <c:v>Savings or Investments</c:v>
                </c:pt>
              </c:strCache>
            </c:strRef>
          </c:cat>
          <c:val>
            <c:numRef>
              <c:f>'Budget Report'!$D$25:$D$36</c:f>
              <c:numCache>
                <c:formatCode>0.00%</c:formatCode>
                <c:ptCount val="12"/>
                <c:pt idx="0">
                  <c:v>0.259291270527226</c:v>
                </c:pt>
                <c:pt idx="1">
                  <c:v>0.183664649956785</c:v>
                </c:pt>
                <c:pt idx="2">
                  <c:v>0.181503889369058</c:v>
                </c:pt>
                <c:pt idx="3">
                  <c:v>0.17286084701815</c:v>
                </c:pt>
                <c:pt idx="4">
                  <c:v>0.151253241140882</c:v>
                </c:pt>
                <c:pt idx="5">
                  <c:v>0.0302506482281763</c:v>
                </c:pt>
                <c:pt idx="6">
                  <c:v>0.0211754537597234</c:v>
                </c:pt>
                <c:pt idx="7">
                  <c:v>0.0</c:v>
                </c:pt>
                <c:pt idx="8">
                  <c:v>0.0</c:v>
                </c:pt>
                <c:pt idx="9">
                  <c:v>0.0</c:v>
                </c:pt>
                <c:pt idx="10">
                  <c:v>0.0</c:v>
                </c:pt>
                <c:pt idx="11">
                  <c:v>0.0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44421141968032"/>
          <c:y val="0.12846982288423"/>
          <c:w val="0.236417181385261"/>
          <c:h val="0.783362621234059"/>
        </c:manualLayout>
      </c:layout>
      <c:overlay val="0"/>
      <c:txPr>
        <a:bodyPr/>
        <a:lstStyle/>
        <a:p>
          <a:pPr>
            <a:defRPr sz="1200"/>
          </a:pPr>
          <a:endParaRPr lang="en-US"/>
        </a:p>
      </c:txPr>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184150</xdr:colOff>
      <xdr:row>22</xdr:row>
      <xdr:rowOff>0</xdr:rowOff>
    </xdr:from>
    <xdr:to>
      <xdr:col>7</xdr:col>
      <xdr:colOff>660400</xdr:colOff>
      <xdr:row>48</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ample" refreshedDate="42500.908350115744" createdVersion="4" refreshedVersion="4" minRefreshableVersion="3" recordCount="30">
  <cacheSource type="worksheet">
    <worksheetSource name="BudgetDetails"/>
  </cacheSource>
  <cacheFields count="6">
    <cacheField name="Description" numFmtId="0">
      <sharedItems count="66">
        <s v="Extracurricular activities"/>
        <s v="Medical"/>
        <s v="School Supplies"/>
        <s v="Movies"/>
        <s v="Music (CDs, downloads, etc.)"/>
        <s v="Sporting Events"/>
        <s v="Dining Out"/>
        <s v="Groceries"/>
        <s v="Charity 1"/>
        <s v="Charity 2"/>
        <s v="Cable/Satellite"/>
        <s v="Electric"/>
        <s v="Mortgage or Rent"/>
        <s v="Health"/>
        <s v="Home"/>
        <s v="Credit Card 1"/>
        <s v="Credit Card 2"/>
        <s v="Clothing"/>
        <s v="Dry Cleaning"/>
        <s v="Health Club"/>
        <s v="Food"/>
        <s v="Grooming"/>
        <s v="Investment account"/>
        <s v="Retirement account"/>
        <s v="Federal"/>
        <s v="State"/>
        <s v="Bus/Taxi fare"/>
        <s v="Fuel"/>
        <s v="Insurance"/>
        <s v="Vehicle payment" u="1"/>
        <s v="Parking fees" u="1"/>
        <s v="Personal" u="1"/>
        <s v="Online/Internet Service" u="1"/>
        <s v="Waste Removal" u="1"/>
        <s v="Phone (Home)" u="1"/>
        <s v="Licencing " u="1"/>
        <s v="Video/DVD (Purchase)" u="1"/>
        <s v="Natural gas/oil" u="1"/>
        <s v="Live Theater" u="1"/>
        <s v="Water and Sewer" u="1"/>
        <s v="House Cleaning Service" u="1"/>
        <s v="Gift 2" u="1"/>
        <s v="School Tuition" u="1"/>
        <s v="Cable" u="1"/>
        <s v="Licensing " u="1"/>
        <s v="Toys" u="1"/>
        <s v="Phone" u="1"/>
        <s v="Credit Card 3" u="1"/>
        <s v="Local" u="1"/>
        <s v="Gas" u="1"/>
        <s v="Concerts" u="1"/>
        <s v="Phone (Cellular)" u="1"/>
        <s v="Gift 1" u="1"/>
        <s v="Video/DVD (Rental)" u="1"/>
        <s v="Student" u="1"/>
        <s v="CD" u="1"/>
        <s v="Other" u="1"/>
        <s v="Charity 3" u="1"/>
        <s v="Second Mortgage" u="1"/>
        <s v="Hair/Nails" u="1"/>
        <s v="Waste Removal and Recycle" u="1"/>
        <s v="Maintenance" u="1"/>
        <s v="Supplies" u="1"/>
        <s v="Vehicle payment 2" u="1"/>
        <s v="Life" u="1"/>
        <s v="Vehicle payment 1" u="1"/>
      </sharedItems>
    </cacheField>
    <cacheField name="Category" numFmtId="0">
      <sharedItems count="12">
        <s v="Children"/>
        <s v="Entertainment"/>
        <s v="Food"/>
        <s v="Gifts and Charity"/>
        <s v="Housing"/>
        <s v="Insurance"/>
        <s v="Loans"/>
        <s v="Personal Care"/>
        <s v="Pets"/>
        <s v="Savings or Investments"/>
        <s v="Taxes"/>
        <s v="Transportation"/>
      </sharedItems>
    </cacheField>
    <cacheField name="Projected Cost" numFmtId="6">
      <sharedItems containsString="0" containsBlank="1" containsNumber="1" containsInteger="1" minValue="0" maxValue="1000"/>
    </cacheField>
    <cacheField name="Actual Cost" numFmtId="6">
      <sharedItems containsString="0" containsBlank="1" containsNumber="1" containsInteger="1" minValue="0" maxValue="1200"/>
    </cacheField>
    <cacheField name="Difference" numFmtId="6">
      <sharedItems containsSemiMixedTypes="0" containsString="0" containsNumber="1" containsInteger="1" minValue="-200" maxValue="470"/>
    </cacheField>
    <cacheField name="Actual Cost Ranking" numFmtId="6">
      <sharedItems containsSemiMixedTypes="0" containsString="0" containsNumber="1" containsInteger="1" minValue="0" maxValue="12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
  <r>
    <x v="0"/>
    <x v="0"/>
    <m/>
    <m/>
    <n v="0"/>
    <n v="0"/>
  </r>
  <r>
    <x v="1"/>
    <x v="0"/>
    <m/>
    <m/>
    <n v="0"/>
    <n v="0"/>
  </r>
  <r>
    <x v="2"/>
    <x v="0"/>
    <m/>
    <m/>
    <n v="0"/>
    <n v="0"/>
  </r>
  <r>
    <x v="3"/>
    <x v="1"/>
    <n v="50"/>
    <n v="28"/>
    <n v="22"/>
    <n v="28"/>
  </r>
  <r>
    <x v="4"/>
    <x v="1"/>
    <n v="500"/>
    <n v="30"/>
    <n v="470"/>
    <n v="30"/>
  </r>
  <r>
    <x v="5"/>
    <x v="1"/>
    <n v="0"/>
    <n v="40"/>
    <n v="-40"/>
    <n v="40"/>
  </r>
  <r>
    <x v="6"/>
    <x v="2"/>
    <n v="1000"/>
    <n v="1200"/>
    <n v="-200"/>
    <n v="1200"/>
  </r>
  <r>
    <x v="7"/>
    <x v="2"/>
    <n v="100"/>
    <n v="0"/>
    <n v="100"/>
    <n v="0"/>
  </r>
  <r>
    <x v="8"/>
    <x v="3"/>
    <n v="200"/>
    <n v="200"/>
    <n v="0"/>
    <n v="200"/>
  </r>
  <r>
    <x v="9"/>
    <x v="3"/>
    <n v="500"/>
    <n v="500"/>
    <n v="0"/>
    <n v="500"/>
  </r>
  <r>
    <x v="10"/>
    <x v="4"/>
    <n v="100"/>
    <n v="100"/>
    <n v="0"/>
    <n v="100"/>
  </r>
  <r>
    <x v="11"/>
    <x v="4"/>
    <n v="45"/>
    <n v="40"/>
    <n v="5"/>
    <n v="40"/>
  </r>
  <r>
    <x v="12"/>
    <x v="4"/>
    <n v="700"/>
    <n v="700"/>
    <n v="0"/>
    <n v="700"/>
  </r>
  <r>
    <x v="13"/>
    <x v="5"/>
    <n v="400"/>
    <n v="400"/>
    <n v="0"/>
    <n v="400"/>
  </r>
  <r>
    <x v="14"/>
    <x v="5"/>
    <n v="400"/>
    <n v="400"/>
    <n v="0"/>
    <n v="400"/>
  </r>
  <r>
    <x v="15"/>
    <x v="6"/>
    <m/>
    <m/>
    <n v="0"/>
    <n v="0"/>
  </r>
  <r>
    <x v="16"/>
    <x v="6"/>
    <m/>
    <m/>
    <n v="0"/>
    <n v="0"/>
  </r>
  <r>
    <x v="17"/>
    <x v="7"/>
    <n v="150"/>
    <n v="140"/>
    <n v="10"/>
    <n v="140"/>
  </r>
  <r>
    <x v="18"/>
    <x v="7"/>
    <n v="0"/>
    <m/>
    <n v="0"/>
    <n v="0"/>
  </r>
  <r>
    <x v="19"/>
    <x v="7"/>
    <m/>
    <m/>
    <n v="0"/>
    <n v="0"/>
  </r>
  <r>
    <x v="20"/>
    <x v="8"/>
    <m/>
    <m/>
    <n v="0"/>
    <n v="0"/>
  </r>
  <r>
    <x v="21"/>
    <x v="8"/>
    <m/>
    <m/>
    <n v="0"/>
    <n v="0"/>
  </r>
  <r>
    <x v="1"/>
    <x v="8"/>
    <m/>
    <m/>
    <n v="0"/>
    <n v="0"/>
  </r>
  <r>
    <x v="22"/>
    <x v="9"/>
    <m/>
    <m/>
    <n v="0"/>
    <n v="0"/>
  </r>
  <r>
    <x v="23"/>
    <x v="9"/>
    <m/>
    <m/>
    <n v="0"/>
    <n v="0"/>
  </r>
  <r>
    <x v="24"/>
    <x v="10"/>
    <m/>
    <m/>
    <n v="0"/>
    <n v="0"/>
  </r>
  <r>
    <x v="25"/>
    <x v="10"/>
    <m/>
    <m/>
    <n v="0"/>
    <n v="0"/>
  </r>
  <r>
    <x v="26"/>
    <x v="11"/>
    <n v="100"/>
    <n v="150"/>
    <n v="-50"/>
    <n v="150"/>
  </r>
  <r>
    <x v="27"/>
    <x v="11"/>
    <n v="450"/>
    <n v="400"/>
    <n v="50"/>
    <n v="400"/>
  </r>
  <r>
    <x v="28"/>
    <x v="11"/>
    <n v="300"/>
    <n v="300"/>
    <n v="0"/>
    <n v="3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udgetReport" cacheId="5" applyNumberFormats="0" applyBorderFormats="0" applyFontFormats="0" applyPatternFormats="0" applyAlignmentFormats="0" applyWidthHeightFormats="1" dataCaption="Values" updatedVersion="4" minRefreshableVersion="3" fieldPrintTitles="1" itemPrintTitles="1" createdVersion="4" indent="0" outline="1" outlineData="1" multipleFieldFilters="0" chartFormat="5" rowHeaderCaption="Budget Categories">
  <location ref="B23:D37" firstHeaderRow="1" firstDataRow="2" firstDataCol="1"/>
  <pivotFields count="6">
    <pivotField axis="axisRow" showAll="0">
      <items count="67">
        <item m="1" x="29"/>
        <item x="27"/>
        <item x="28"/>
        <item m="1" x="44"/>
        <item x="12"/>
        <item m="1" x="61"/>
        <item x="26"/>
        <item m="1" x="43"/>
        <item x="10"/>
        <item m="1" x="55"/>
        <item x="8"/>
        <item x="9"/>
        <item m="1" x="57"/>
        <item x="17"/>
        <item m="1" x="50"/>
        <item x="15"/>
        <item x="16"/>
        <item m="1" x="47"/>
        <item x="7"/>
        <item x="6"/>
        <item x="18"/>
        <item x="11"/>
        <item x="1"/>
        <item m="1" x="42"/>
        <item x="2"/>
        <item x="0"/>
        <item x="24"/>
        <item x="20"/>
        <item m="1" x="49"/>
        <item m="1" x="52"/>
        <item m="1" x="41"/>
        <item x="21"/>
        <item m="1" x="59"/>
        <item x="13"/>
        <item x="19"/>
        <item x="14"/>
        <item x="22"/>
        <item m="1" x="35"/>
        <item m="1" x="64"/>
        <item m="1" x="38"/>
        <item m="1" x="48"/>
        <item x="3"/>
        <item x="4"/>
        <item m="1" x="37"/>
        <item m="1" x="32"/>
        <item m="1" x="56"/>
        <item m="1" x="30"/>
        <item m="1" x="31"/>
        <item m="1" x="46"/>
        <item m="1" x="51"/>
        <item m="1" x="34"/>
        <item x="23"/>
        <item m="1" x="58"/>
        <item x="5"/>
        <item x="25"/>
        <item m="1" x="54"/>
        <item m="1" x="62"/>
        <item m="1" x="45"/>
        <item m="1" x="65"/>
        <item m="1" x="63"/>
        <item m="1" x="36"/>
        <item m="1" x="53"/>
        <item m="1" x="33"/>
        <item m="1" x="60"/>
        <item m="1" x="39"/>
        <item m="1" x="40"/>
        <item t="default"/>
      </items>
    </pivotField>
    <pivotField axis="axisRow" showAll="0" sortType="descending">
      <items count="13">
        <item sd="0" x="4"/>
        <item sd="0" x="11"/>
        <item sd="0" x="0"/>
        <item sd="0" x="2"/>
        <item sd="0" x="7"/>
        <item sd="0" x="5"/>
        <item sd="0" x="6"/>
        <item sd="0" x="9"/>
        <item sd="0" x="10"/>
        <item sd="0" x="8"/>
        <item sd="0" x="1"/>
        <item sd="0"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6" showAll="0" defaultSubtotal="0"/>
  </pivotFields>
  <rowFields count="2">
    <field x="1"/>
    <field x="0"/>
  </rowFields>
  <rowItems count="13">
    <i>
      <x v="3"/>
    </i>
    <i>
      <x v="1"/>
    </i>
    <i>
      <x/>
    </i>
    <i>
      <x v="5"/>
    </i>
    <i>
      <x v="11"/>
    </i>
    <i>
      <x v="4"/>
    </i>
    <i>
      <x v="10"/>
    </i>
    <i>
      <x v="6"/>
    </i>
    <i>
      <x v="9"/>
    </i>
    <i>
      <x v="2"/>
    </i>
    <i>
      <x v="8"/>
    </i>
    <i>
      <x v="7"/>
    </i>
    <i t="grand">
      <x/>
    </i>
  </rowItems>
  <colFields count="1">
    <field x="-2"/>
  </colFields>
  <colItems count="2">
    <i>
      <x/>
    </i>
    <i i="1">
      <x v="1"/>
    </i>
  </colItems>
  <dataFields count="2">
    <dataField name="Total Cost" fld="3" baseField="1" baseItem="1" numFmtId="6"/>
    <dataField name="% of Expenses" fld="3" showDataAs="percentOfTotal" baseField="0" baseItem="1" numFmtId="10"/>
  </dataFields>
  <chartFormats count="7">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1" count="1" selected="0">
            <x v="4"/>
          </reference>
        </references>
      </pivotArea>
    </chartFormat>
  </chartFormats>
  <pivotTableStyleInfo name="PivotStyleMedium11" showRowHeaders="1" showColHeaders="1" showRowStripes="0" showColStripes="1" showLastColumn="1"/>
</pivotTableDefinition>
</file>

<file path=xl/tables/table1.xml><?xml version="1.0" encoding="utf-8"?>
<table xmlns="http://schemas.openxmlformats.org/spreadsheetml/2006/main" id="3" name="Table3" displayName="Table3" ref="B3:C7" totalsRowShown="0">
  <autoFilter ref="B3:C7"/>
  <tableColumns count="2">
    <tableColumn id="1" name="Projected Monthly Income"/>
    <tableColumn id="2" name=" " dataDxfId="14"/>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B9:C13" totalsRowShown="0">
  <autoFilter ref="B9:C13"/>
  <tableColumns count="2">
    <tableColumn id="1" name="Actual Monthly Income"/>
    <tableColumn id="2" name=" " dataDxfId="13"/>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B15:C18" totalsRowShown="0">
  <autoFilter ref="B15:C18"/>
  <tableColumns count="2">
    <tableColumn id="1" name="Balance (income - expenses)"/>
    <tableColumn id="2" name=" " dataDxfId="12"/>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E3:E4" totalsRowShown="0" dataDxfId="11">
  <autoFilter ref="E3:E4"/>
  <tableColumns count="1">
    <tableColumn id="1" name="Projected Monthly Expenses" dataDxfId="10">
      <calculatedColumnFormula>SUM(BudgetDetails[Projected Cost])</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E9:E10" totalsRowShown="0" dataDxfId="9">
  <autoFilter ref="E9:E10"/>
  <tableColumns count="1">
    <tableColumn id="1" name="Actual Monthly Expenses" dataDxfId="8">
      <calculatedColumnFormula>SUM(BudgetDetails[Actual Cost])</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1" name="BudgetDetails" displayName="BudgetDetails" ref="A1:F31" totalsRowShown="0" headerRowDxfId="7" dataDxfId="6">
  <autoFilter ref="A1:F31"/>
  <sortState ref="A2:F31">
    <sortCondition ref="B2:B60"/>
    <sortCondition ref="A2:A60"/>
  </sortState>
  <tableColumns count="6">
    <tableColumn id="2" name="Description" dataDxfId="5"/>
    <tableColumn id="1" name="Category" dataDxfId="4"/>
    <tableColumn id="3" name="Projected Cost" dataDxfId="3"/>
    <tableColumn id="4" name="Actual Cost" dataDxfId="2"/>
    <tableColumn id="5" name="Difference" dataDxfId="1">
      <calculatedColumnFormula>BudgetDetails[[#This Row],[Projected Cost]]-BudgetDetails[[#This Row],[Actual Cost]]</calculatedColumnFormula>
    </tableColumn>
    <tableColumn id="6" name="Actual Cost Ranking" dataDxfId="0">
      <calculatedColumnFormula>BudgetDetails[[#This Row],[Actual Cost]]</calculatedColumnFormula>
    </tableColumn>
  </tableColumns>
  <tableStyleInfo name="TableStyleMedium2" showFirstColumn="0" showLastColumn="0" showRowStripes="1" showColumnStripes="0"/>
</table>
</file>

<file path=xl/tables/table7.xml><?xml version="1.0" encoding="utf-8"?>
<table xmlns="http://schemas.openxmlformats.org/spreadsheetml/2006/main" id="2" name="BudgetCategoryLookup" displayName="BudgetCategoryLookup" ref="A1:A13" totalsRowShown="0">
  <autoFilter ref="A1:A13"/>
  <sortState ref="A2:A13">
    <sortCondition ref="A1:A13"/>
  </sortState>
  <tableColumns count="1">
    <tableColumn id="1" name="Budget Category Lookup"/>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table" Target="../tables/table1.xml"/><Relationship Id="rId5" Type="http://schemas.openxmlformats.org/officeDocument/2006/relationships/table" Target="../tables/table2.xml"/><Relationship Id="rId6" Type="http://schemas.openxmlformats.org/officeDocument/2006/relationships/table" Target="../tables/table3.xml"/><Relationship Id="rId7" Type="http://schemas.openxmlformats.org/officeDocument/2006/relationships/table" Target="../tables/table4.xml"/><Relationship Id="rId8" Type="http://schemas.openxmlformats.org/officeDocument/2006/relationships/table" Target="../tables/table5.xml"/><Relationship Id="rId9" Type="http://schemas.openxmlformats.org/officeDocument/2006/relationships/comments" Target="../comments1.xml"/><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table" Target="../tables/table6.x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table" Target="../tables/table7.x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G39"/>
  <sheetViews>
    <sheetView showGridLines="0" topLeftCell="B1" workbookViewId="0">
      <selection activeCell="K21" sqref="K21"/>
    </sheetView>
  </sheetViews>
  <sheetFormatPr baseColWidth="10" defaultColWidth="8.83203125" defaultRowHeight="15" x14ac:dyDescent="0"/>
  <cols>
    <col min="1" max="1" width="1.6640625" customWidth="1"/>
    <col min="2" max="2" width="33.33203125" customWidth="1"/>
    <col min="3" max="3" width="17" customWidth="1"/>
    <col min="4" max="4" width="13.33203125" customWidth="1"/>
    <col min="5" max="5" width="32.5" customWidth="1"/>
    <col min="6" max="6" width="1.6640625" customWidth="1"/>
    <col min="7" max="7" width="29.1640625" customWidth="1"/>
  </cols>
  <sheetData>
    <row r="1" spans="1:7" ht="35.25" customHeight="1" thickBot="1">
      <c r="A1" s="26" t="s">
        <v>60</v>
      </c>
      <c r="B1" s="5"/>
      <c r="C1" s="5"/>
      <c r="D1" s="5"/>
      <c r="E1" s="6"/>
    </row>
    <row r="2" spans="1:7" ht="9" customHeight="1" thickTop="1">
      <c r="A2" s="7"/>
      <c r="B2" s="9"/>
      <c r="C2" s="8"/>
      <c r="D2" s="9"/>
      <c r="E2" s="9"/>
      <c r="F2" s="10"/>
    </row>
    <row r="3" spans="1:7">
      <c r="A3" s="11"/>
      <c r="B3" s="2" t="s">
        <v>45</v>
      </c>
      <c r="C3" s="2" t="s">
        <v>56</v>
      </c>
      <c r="D3" s="2"/>
      <c r="E3" s="2" t="s">
        <v>53</v>
      </c>
      <c r="F3" s="12"/>
    </row>
    <row r="4" spans="1:7" ht="15" customHeight="1">
      <c r="A4" s="11"/>
      <c r="B4" s="2" t="s">
        <v>36</v>
      </c>
      <c r="C4" s="24">
        <v>6000</v>
      </c>
      <c r="D4" s="2"/>
      <c r="E4" s="25">
        <f>SUM(BudgetDetails[Projected Cost])</f>
        <v>4995</v>
      </c>
      <c r="F4" s="12"/>
    </row>
    <row r="5" spans="1:7" ht="15" customHeight="1">
      <c r="A5" s="11"/>
      <c r="B5" s="2" t="s">
        <v>49</v>
      </c>
      <c r="C5" s="24">
        <v>1000</v>
      </c>
      <c r="D5" s="2"/>
      <c r="E5" s="2"/>
      <c r="F5" s="12"/>
    </row>
    <row r="6" spans="1:7">
      <c r="A6" s="11"/>
      <c r="B6" s="2" t="s">
        <v>37</v>
      </c>
      <c r="C6" s="24">
        <v>2500</v>
      </c>
      <c r="D6" s="2"/>
      <c r="E6" s="2"/>
      <c r="F6" s="12"/>
    </row>
    <row r="7" spans="1:7" ht="15" customHeight="1">
      <c r="A7" s="11"/>
      <c r="B7" s="2" t="s">
        <v>38</v>
      </c>
      <c r="C7" s="25">
        <f>SUM(C4:C6)</f>
        <v>9500</v>
      </c>
      <c r="D7" s="2"/>
      <c r="E7" s="2"/>
      <c r="F7" s="12"/>
    </row>
    <row r="8" spans="1:7" ht="15" customHeight="1">
      <c r="A8" s="11"/>
      <c r="B8" s="2"/>
      <c r="C8" s="2"/>
      <c r="D8" s="13"/>
      <c r="E8" s="2"/>
      <c r="F8" s="12"/>
    </row>
    <row r="9" spans="1:7" ht="15" customHeight="1">
      <c r="A9" s="11"/>
      <c r="B9" s="2" t="s">
        <v>55</v>
      </c>
      <c r="C9" s="2" t="s">
        <v>56</v>
      </c>
      <c r="D9" s="13"/>
      <c r="E9" s="2" t="s">
        <v>54</v>
      </c>
      <c r="F9" s="12"/>
    </row>
    <row r="10" spans="1:7" ht="15" customHeight="1">
      <c r="A10" s="11"/>
      <c r="B10" s="2" t="s">
        <v>36</v>
      </c>
      <c r="C10" s="24">
        <v>5800</v>
      </c>
      <c r="D10" s="2"/>
      <c r="E10" s="25">
        <f>SUM(BudgetDetails[Actual Cost])</f>
        <v>4628</v>
      </c>
      <c r="F10" s="12"/>
    </row>
    <row r="11" spans="1:7" ht="15" customHeight="1">
      <c r="A11" s="11"/>
      <c r="B11" s="2" t="s">
        <v>49</v>
      </c>
      <c r="C11" s="24">
        <v>2000</v>
      </c>
      <c r="D11" s="2"/>
      <c r="E11" s="2"/>
      <c r="F11" s="12"/>
    </row>
    <row r="12" spans="1:7">
      <c r="A12" s="11"/>
      <c r="B12" s="2" t="s">
        <v>37</v>
      </c>
      <c r="C12" s="24">
        <v>1500</v>
      </c>
      <c r="D12" s="2"/>
      <c r="E12" s="2"/>
      <c r="F12" s="12"/>
    </row>
    <row r="13" spans="1:7" ht="15" customHeight="1">
      <c r="A13" s="11"/>
      <c r="B13" s="2" t="s">
        <v>38</v>
      </c>
      <c r="C13" s="25">
        <f>SUM(C10:C12)</f>
        <v>9300</v>
      </c>
      <c r="D13" s="2"/>
      <c r="E13" s="2"/>
      <c r="F13" s="12"/>
    </row>
    <row r="14" spans="1:7" ht="15" customHeight="1">
      <c r="A14" s="11"/>
      <c r="B14" s="2"/>
      <c r="C14" s="13"/>
      <c r="D14" s="2"/>
      <c r="E14" s="2"/>
      <c r="F14" s="12"/>
    </row>
    <row r="15" spans="1:7" ht="15" customHeight="1">
      <c r="A15" s="11"/>
      <c r="B15" s="2" t="s">
        <v>59</v>
      </c>
      <c r="C15" s="2" t="s">
        <v>56</v>
      </c>
      <c r="D15" s="13"/>
      <c r="E15" s="2"/>
      <c r="F15" s="12"/>
    </row>
    <row r="16" spans="1:7">
      <c r="A16" s="11"/>
      <c r="B16" s="2" t="s">
        <v>57</v>
      </c>
      <c r="C16" s="25">
        <f>C7-SUM(BudgetDetails[Projected Cost])</f>
        <v>4505</v>
      </c>
      <c r="D16" s="2"/>
      <c r="E16" s="2"/>
      <c r="F16" s="12"/>
    </row>
    <row r="17" spans="1:7">
      <c r="A17" s="11"/>
      <c r="B17" s="2" t="s">
        <v>58</v>
      </c>
      <c r="C17" s="25">
        <f>C13-SUM(BudgetDetails[Actual Cost])</f>
        <v>4672</v>
      </c>
      <c r="D17" s="2"/>
      <c r="E17" s="2"/>
      <c r="F17" s="12"/>
    </row>
    <row r="18" spans="1:7">
      <c r="A18" s="11"/>
      <c r="B18" s="2" t="s">
        <v>4</v>
      </c>
      <c r="C18" s="25">
        <f>C16-C17</f>
        <v>-167</v>
      </c>
      <c r="D18" s="2"/>
      <c r="E18" s="2"/>
      <c r="F18" s="12"/>
    </row>
    <row r="19" spans="1:7" ht="9" customHeight="1" thickBot="1">
      <c r="A19" s="14"/>
      <c r="B19" s="16"/>
      <c r="C19" s="15"/>
      <c r="D19" s="16"/>
      <c r="E19" s="16"/>
      <c r="F19" s="17"/>
    </row>
    <row r="20" spans="1:7" ht="9" customHeight="1" thickTop="1">
      <c r="A20" s="2"/>
      <c r="B20" s="2"/>
      <c r="C20" s="13"/>
      <c r="D20" s="2"/>
      <c r="E20" s="2"/>
      <c r="F20" s="2"/>
    </row>
    <row r="21" spans="1:7" ht="34.5" customHeight="1" thickBot="1">
      <c r="A21" s="4" t="s">
        <v>62</v>
      </c>
      <c r="B21" s="5"/>
      <c r="C21" s="5"/>
      <c r="D21" s="5"/>
      <c r="E21" s="6"/>
      <c r="F21" s="6"/>
      <c r="G21" s="23"/>
    </row>
    <row r="22" spans="1:7" ht="16" thickTop="1">
      <c r="B22" s="3"/>
      <c r="C22" s="2"/>
    </row>
    <row r="23" spans="1:7">
      <c r="C23" s="20" t="s">
        <v>63</v>
      </c>
    </row>
    <row r="24" spans="1:7">
      <c r="B24" s="20" t="s">
        <v>61</v>
      </c>
      <c r="C24" t="s">
        <v>29</v>
      </c>
      <c r="D24" t="s">
        <v>47</v>
      </c>
    </row>
    <row r="25" spans="1:7">
      <c r="B25" s="1" t="s">
        <v>14</v>
      </c>
      <c r="C25" s="21">
        <v>1200</v>
      </c>
      <c r="D25" s="22">
        <v>0.25929127052722556</v>
      </c>
    </row>
    <row r="26" spans="1:7">
      <c r="B26" s="1" t="s">
        <v>8</v>
      </c>
      <c r="C26" s="21">
        <v>850</v>
      </c>
      <c r="D26" s="22">
        <v>0.18366464995678478</v>
      </c>
    </row>
    <row r="27" spans="1:7">
      <c r="B27" s="1" t="s">
        <v>5</v>
      </c>
      <c r="C27" s="21">
        <v>840</v>
      </c>
      <c r="D27" s="22">
        <v>0.1815038893690579</v>
      </c>
    </row>
    <row r="28" spans="1:7">
      <c r="B28" s="1" t="s">
        <v>11</v>
      </c>
      <c r="C28" s="21">
        <v>800</v>
      </c>
      <c r="D28" s="22">
        <v>0.17286084701815038</v>
      </c>
    </row>
    <row r="29" spans="1:7">
      <c r="B29" s="1" t="s">
        <v>23</v>
      </c>
      <c r="C29" s="21">
        <v>700</v>
      </c>
      <c r="D29" s="22">
        <v>0.15125324114088159</v>
      </c>
    </row>
    <row r="30" spans="1:7">
      <c r="B30" s="1" t="s">
        <v>27</v>
      </c>
      <c r="C30" s="21">
        <v>140</v>
      </c>
      <c r="D30" s="22">
        <v>3.025064822817632E-2</v>
      </c>
    </row>
    <row r="31" spans="1:7">
      <c r="B31" s="1" t="s">
        <v>20</v>
      </c>
      <c r="C31" s="21">
        <v>98</v>
      </c>
      <c r="D31" s="22">
        <v>2.1175453759723423E-2</v>
      </c>
    </row>
    <row r="32" spans="1:7">
      <c r="B32" s="1" t="s">
        <v>30</v>
      </c>
      <c r="C32" s="21"/>
      <c r="D32" s="22">
        <v>0</v>
      </c>
    </row>
    <row r="33" spans="2:4">
      <c r="B33" s="1" t="s">
        <v>26</v>
      </c>
      <c r="C33" s="21"/>
      <c r="D33" s="22">
        <v>0</v>
      </c>
    </row>
    <row r="34" spans="2:4">
      <c r="B34" s="1" t="s">
        <v>48</v>
      </c>
      <c r="C34" s="21"/>
      <c r="D34" s="22">
        <v>0</v>
      </c>
    </row>
    <row r="35" spans="2:4">
      <c r="B35" s="1" t="s">
        <v>33</v>
      </c>
      <c r="C35" s="21"/>
      <c r="D35" s="22">
        <v>0</v>
      </c>
    </row>
    <row r="36" spans="2:4">
      <c r="B36" s="1" t="s">
        <v>39</v>
      </c>
      <c r="C36" s="21"/>
      <c r="D36" s="22">
        <v>0</v>
      </c>
    </row>
    <row r="37" spans="2:4">
      <c r="B37" s="1" t="s">
        <v>17</v>
      </c>
      <c r="C37" s="21">
        <v>4628</v>
      </c>
      <c r="D37" s="22">
        <v>1</v>
      </c>
    </row>
    <row r="39" spans="2:4"/>
  </sheetData>
  <phoneticPr fontId="2" type="noConversion"/>
  <printOptions horizontalCentered="1"/>
  <pageMargins left="0.5" right="0.5" top="0.75" bottom="0.75" header="0.3" footer="0.3"/>
  <pageSetup scale="69" fitToHeight="0" orientation="landscape" horizontalDpi="200" verticalDpi="200"/>
  <headerFooter>
    <oddHeader>&amp;L&amp;"-,Bold"&amp;18&amp;K01+020Budget Report&amp;R&amp;"-,Bold"&amp;K01+020[Your Name]
&amp;D
Page &amp;P of &amp;N</oddHeader>
  </headerFooter>
  <drawing r:id="rId2"/>
  <legacyDrawing r:id="rId3"/>
  <tableParts count="5">
    <tablePart r:id="rId4"/>
    <tablePart r:id="rId5"/>
    <tablePart r:id="rId6"/>
    <tablePart r:id="rId7"/>
    <tablePart r:id="rId8"/>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3"/>
  <sheetViews>
    <sheetView showGridLines="0" tabSelected="1" topLeftCell="A4" workbookViewId="0">
      <selection activeCell="D38" sqref="D38"/>
    </sheetView>
  </sheetViews>
  <sheetFormatPr baseColWidth="10" defaultColWidth="8.83203125" defaultRowHeight="15" x14ac:dyDescent="0"/>
  <cols>
    <col min="1" max="1" width="26.83203125" style="18" customWidth="1"/>
    <col min="2" max="2" width="21.6640625" style="18" customWidth="1"/>
    <col min="3" max="3" width="19.6640625" style="18" customWidth="1"/>
    <col min="4" max="4" width="18.33203125" style="18" customWidth="1"/>
    <col min="5" max="5" width="13.83203125" style="18" customWidth="1"/>
    <col min="6" max="6" width="21.5" style="18" customWidth="1"/>
    <col min="7" max="16384" width="8.83203125" style="18"/>
  </cols>
  <sheetData>
    <row r="1" spans="1:7">
      <c r="A1" s="18" t="s">
        <v>1</v>
      </c>
      <c r="B1" s="18" t="s">
        <v>0</v>
      </c>
      <c r="C1" s="18" t="s">
        <v>2</v>
      </c>
      <c r="D1" s="18" t="s">
        <v>3</v>
      </c>
      <c r="E1" s="18" t="s">
        <v>4</v>
      </c>
      <c r="F1" s="18" t="s">
        <v>64</v>
      </c>
    </row>
    <row r="2" spans="1:7">
      <c r="A2" s="18" t="s">
        <v>51</v>
      </c>
      <c r="B2" s="18" t="s">
        <v>48</v>
      </c>
      <c r="C2" s="19"/>
      <c r="D2" s="19"/>
      <c r="E2" s="19">
        <f>BudgetDetails[[#This Row],[Projected Cost]]-BudgetDetails[[#This Row],[Actual Cost]]</f>
        <v>0</v>
      </c>
      <c r="F2" s="19">
        <f>BudgetDetails[[#This Row],[Actual Cost]]</f>
        <v>0</v>
      </c>
    </row>
    <row r="3" spans="1:7">
      <c r="A3" s="18" t="s">
        <v>18</v>
      </c>
      <c r="B3" s="18" t="s">
        <v>48</v>
      </c>
      <c r="C3" s="19"/>
      <c r="D3" s="19"/>
      <c r="E3" s="19">
        <f>BudgetDetails[[#This Row],[Projected Cost]]-BudgetDetails[[#This Row],[Actual Cost]]</f>
        <v>0</v>
      </c>
      <c r="F3" s="19">
        <f>BudgetDetails[[#This Row],[Actual Cost]]</f>
        <v>0</v>
      </c>
    </row>
    <row r="4" spans="1:7">
      <c r="A4" s="18" t="s">
        <v>50</v>
      </c>
      <c r="B4" s="18" t="s">
        <v>48</v>
      </c>
      <c r="C4" s="19"/>
      <c r="D4" s="19"/>
      <c r="E4" s="19">
        <f>BudgetDetails[[#This Row],[Projected Cost]]-BudgetDetails[[#This Row],[Actual Cost]]</f>
        <v>0</v>
      </c>
      <c r="F4" s="19">
        <f>BudgetDetails[[#This Row],[Actual Cost]]</f>
        <v>0</v>
      </c>
    </row>
    <row r="5" spans="1:7">
      <c r="A5" s="18" t="s">
        <v>21</v>
      </c>
      <c r="B5" s="18" t="s">
        <v>20</v>
      </c>
      <c r="C5" s="19">
        <v>50</v>
      </c>
      <c r="D5" s="19">
        <v>28</v>
      </c>
      <c r="E5" s="19">
        <f>BudgetDetails[[#This Row],[Projected Cost]]-BudgetDetails[[#This Row],[Actual Cost]]</f>
        <v>22</v>
      </c>
      <c r="F5" s="19">
        <f>BudgetDetails[[#This Row],[Actual Cost]]</f>
        <v>28</v>
      </c>
    </row>
    <row r="6" spans="1:7">
      <c r="A6" s="18" t="s">
        <v>44</v>
      </c>
      <c r="B6" s="18" t="s">
        <v>20</v>
      </c>
      <c r="C6" s="19">
        <v>500</v>
      </c>
      <c r="D6" s="19">
        <v>30</v>
      </c>
      <c r="E6" s="19">
        <f>BudgetDetails[[#This Row],[Projected Cost]]-BudgetDetails[[#This Row],[Actual Cost]]</f>
        <v>470</v>
      </c>
      <c r="F6" s="19">
        <f>BudgetDetails[[#This Row],[Actual Cost]]</f>
        <v>30</v>
      </c>
    </row>
    <row r="7" spans="1:7">
      <c r="A7" s="18" t="s">
        <v>22</v>
      </c>
      <c r="B7" s="18" t="s">
        <v>20</v>
      </c>
      <c r="C7" s="19">
        <v>0</v>
      </c>
      <c r="D7" s="19">
        <v>40</v>
      </c>
      <c r="E7" s="19">
        <f>BudgetDetails[[#This Row],[Projected Cost]]-BudgetDetails[[#This Row],[Actual Cost]]</f>
        <v>-40</v>
      </c>
      <c r="F7" s="19">
        <f>BudgetDetails[[#This Row],[Actual Cost]]</f>
        <v>40</v>
      </c>
    </row>
    <row r="8" spans="1:7">
      <c r="A8" s="18" t="s">
        <v>16</v>
      </c>
      <c r="B8" s="18" t="s">
        <v>14</v>
      </c>
      <c r="C8" s="19">
        <v>1000</v>
      </c>
      <c r="D8" s="19">
        <v>1200</v>
      </c>
      <c r="E8" s="19">
        <f>BudgetDetails[[#This Row],[Projected Cost]]-BudgetDetails[[#This Row],[Actual Cost]]</f>
        <v>-200</v>
      </c>
      <c r="F8" s="19">
        <f>BudgetDetails[[#This Row],[Actual Cost]]</f>
        <v>1200</v>
      </c>
    </row>
    <row r="9" spans="1:7">
      <c r="A9" s="18" t="s">
        <v>15</v>
      </c>
      <c r="B9" s="18" t="s">
        <v>14</v>
      </c>
      <c r="C9" s="19">
        <v>100</v>
      </c>
      <c r="D9" s="19">
        <v>0</v>
      </c>
      <c r="E9" s="19">
        <f>BudgetDetails[[#This Row],[Projected Cost]]-BudgetDetails[[#This Row],[Actual Cost]]</f>
        <v>100</v>
      </c>
      <c r="F9" s="19">
        <f>BudgetDetails[[#This Row],[Actual Cost]]</f>
        <v>0</v>
      </c>
    </row>
    <row r="10" spans="1:7">
      <c r="A10" s="18" t="s">
        <v>24</v>
      </c>
      <c r="B10" s="18" t="s">
        <v>23</v>
      </c>
      <c r="C10" s="19">
        <v>200</v>
      </c>
      <c r="D10" s="19">
        <v>200</v>
      </c>
      <c r="E10" s="19">
        <f>BudgetDetails[[#This Row],[Projected Cost]]-BudgetDetails[[#This Row],[Actual Cost]]</f>
        <v>0</v>
      </c>
      <c r="F10" s="19">
        <f>BudgetDetails[[#This Row],[Actual Cost]]</f>
        <v>200</v>
      </c>
    </row>
    <row r="11" spans="1:7">
      <c r="A11" s="18" t="s">
        <v>25</v>
      </c>
      <c r="B11" s="18" t="s">
        <v>23</v>
      </c>
      <c r="C11" s="19">
        <v>500</v>
      </c>
      <c r="D11" s="19">
        <v>500</v>
      </c>
      <c r="E11" s="19">
        <f>BudgetDetails[[#This Row],[Projected Cost]]-BudgetDetails[[#This Row],[Actual Cost]]</f>
        <v>0</v>
      </c>
      <c r="F11" s="19">
        <f>BudgetDetails[[#This Row],[Actual Cost]]</f>
        <v>500</v>
      </c>
    </row>
    <row r="12" spans="1:7">
      <c r="A12" s="18" t="s">
        <v>43</v>
      </c>
      <c r="B12" s="18" t="s">
        <v>5</v>
      </c>
      <c r="C12" s="19">
        <v>100</v>
      </c>
      <c r="D12" s="19">
        <v>100</v>
      </c>
      <c r="E12" s="19">
        <f>BudgetDetails[[#This Row],[Projected Cost]]-BudgetDetails[[#This Row],[Actual Cost]]</f>
        <v>0</v>
      </c>
      <c r="F12" s="19">
        <f>BudgetDetails[[#This Row],[Actual Cost]]</f>
        <v>100</v>
      </c>
    </row>
    <row r="13" spans="1:7">
      <c r="A13" s="18" t="s">
        <v>6</v>
      </c>
      <c r="B13" s="18" t="s">
        <v>5</v>
      </c>
      <c r="C13" s="19">
        <v>45</v>
      </c>
      <c r="D13" s="19">
        <v>40</v>
      </c>
      <c r="E13" s="19">
        <f>BudgetDetails[[#This Row],[Projected Cost]]-BudgetDetails[[#This Row],[Actual Cost]]</f>
        <v>5</v>
      </c>
      <c r="F13" s="19">
        <f>BudgetDetails[[#This Row],[Actual Cost]]</f>
        <v>40</v>
      </c>
    </row>
    <row r="14" spans="1:7">
      <c r="A14" s="18" t="s">
        <v>7</v>
      </c>
      <c r="B14" s="18" t="s">
        <v>5</v>
      </c>
      <c r="C14" s="19">
        <v>700</v>
      </c>
      <c r="D14" s="19">
        <v>700</v>
      </c>
      <c r="E14" s="19">
        <f>BudgetDetails[[#This Row],[Projected Cost]]-BudgetDetails[[#This Row],[Actual Cost]]</f>
        <v>0</v>
      </c>
      <c r="F14" s="19">
        <f>BudgetDetails[[#This Row],[Actual Cost]]</f>
        <v>700</v>
      </c>
    </row>
    <row r="15" spans="1:7">
      <c r="A15" s="18" t="s">
        <v>13</v>
      </c>
      <c r="B15" s="18" t="s">
        <v>11</v>
      </c>
      <c r="C15" s="19">
        <v>400</v>
      </c>
      <c r="D15" s="19">
        <v>400</v>
      </c>
      <c r="E15" s="19">
        <f>BudgetDetails[[#This Row],[Projected Cost]]-BudgetDetails[[#This Row],[Actual Cost]]</f>
        <v>0</v>
      </c>
      <c r="F15" s="19">
        <f>BudgetDetails[[#This Row],[Actual Cost]]</f>
        <v>400</v>
      </c>
    </row>
    <row r="16" spans="1:7">
      <c r="A16" s="18" t="s">
        <v>12</v>
      </c>
      <c r="B16" s="18" t="s">
        <v>11</v>
      </c>
      <c r="C16" s="19">
        <v>400</v>
      </c>
      <c r="D16" s="19">
        <v>400</v>
      </c>
      <c r="E16" s="19">
        <f>BudgetDetails[[#This Row],[Projected Cost]]-BudgetDetails[[#This Row],[Actual Cost]]</f>
        <v>0</v>
      </c>
      <c r="F16" s="19">
        <f>BudgetDetails[[#This Row],[Actual Cost]]</f>
        <v>400</v>
      </c>
    </row>
    <row r="17" spans="1:6">
      <c r="A17" s="18" t="s">
        <v>31</v>
      </c>
      <c r="B17" s="18" t="s">
        <v>30</v>
      </c>
      <c r="C17" s="19"/>
      <c r="D17" s="19"/>
      <c r="E17" s="19">
        <f>BudgetDetails[[#This Row],[Projected Cost]]-BudgetDetails[[#This Row],[Actual Cost]]</f>
        <v>0</v>
      </c>
      <c r="F17" s="19">
        <f>BudgetDetails[[#This Row],[Actual Cost]]</f>
        <v>0</v>
      </c>
    </row>
    <row r="18" spans="1:6">
      <c r="A18" s="18" t="s">
        <v>32</v>
      </c>
      <c r="B18" s="18" t="s">
        <v>30</v>
      </c>
      <c r="C18" s="19"/>
      <c r="D18" s="19"/>
      <c r="E18" s="19">
        <f>BudgetDetails[[#This Row],[Projected Cost]]-BudgetDetails[[#This Row],[Actual Cost]]</f>
        <v>0</v>
      </c>
      <c r="F18" s="19">
        <f>BudgetDetails[[#This Row],[Actual Cost]]</f>
        <v>0</v>
      </c>
    </row>
    <row r="19" spans="1:6">
      <c r="A19" s="18" t="s">
        <v>19</v>
      </c>
      <c r="B19" s="18" t="s">
        <v>27</v>
      </c>
      <c r="C19" s="19">
        <v>150</v>
      </c>
      <c r="D19" s="19">
        <v>140</v>
      </c>
      <c r="E19" s="19">
        <f>BudgetDetails[[#This Row],[Projected Cost]]-BudgetDetails[[#This Row],[Actual Cost]]</f>
        <v>10</v>
      </c>
      <c r="F19" s="19">
        <f>BudgetDetails[[#This Row],[Actual Cost]]</f>
        <v>140</v>
      </c>
    </row>
    <row r="20" spans="1:6">
      <c r="A20" s="18" t="s">
        <v>28</v>
      </c>
      <c r="B20" s="18" t="s">
        <v>27</v>
      </c>
      <c r="C20" s="19">
        <v>0</v>
      </c>
      <c r="D20" s="19"/>
      <c r="E20" s="19">
        <f>BudgetDetails[[#This Row],[Projected Cost]]-BudgetDetails[[#This Row],[Actual Cost]]</f>
        <v>0</v>
      </c>
      <c r="F20" s="19">
        <f>BudgetDetails[[#This Row],[Actual Cost]]</f>
        <v>0</v>
      </c>
    </row>
    <row r="21" spans="1:6">
      <c r="A21" s="18" t="s">
        <v>42</v>
      </c>
      <c r="B21" s="18" t="s">
        <v>27</v>
      </c>
      <c r="C21" s="19"/>
      <c r="D21" s="19"/>
      <c r="E21" s="19">
        <f>BudgetDetails[[#This Row],[Projected Cost]]-BudgetDetails[[#This Row],[Actual Cost]]</f>
        <v>0</v>
      </c>
      <c r="F21" s="19">
        <f>BudgetDetails[[#This Row],[Actual Cost]]</f>
        <v>0</v>
      </c>
    </row>
    <row r="22" spans="1:6">
      <c r="A22" s="18" t="s">
        <v>14</v>
      </c>
      <c r="B22" s="18" t="s">
        <v>26</v>
      </c>
      <c r="C22" s="19"/>
      <c r="D22" s="19"/>
      <c r="E22" s="19">
        <f>BudgetDetails[[#This Row],[Projected Cost]]-BudgetDetails[[#This Row],[Actual Cost]]</f>
        <v>0</v>
      </c>
      <c r="F22" s="19">
        <f>BudgetDetails[[#This Row],[Actual Cost]]</f>
        <v>0</v>
      </c>
    </row>
    <row r="23" spans="1:6">
      <c r="A23" s="18" t="s">
        <v>52</v>
      </c>
      <c r="B23" s="18" t="s">
        <v>26</v>
      </c>
      <c r="C23" s="19"/>
      <c r="D23" s="19"/>
      <c r="E23" s="19">
        <f>BudgetDetails[[#This Row],[Projected Cost]]-BudgetDetails[[#This Row],[Actual Cost]]</f>
        <v>0</v>
      </c>
      <c r="F23" s="19">
        <f>BudgetDetails[[#This Row],[Actual Cost]]</f>
        <v>0</v>
      </c>
    </row>
    <row r="24" spans="1:6">
      <c r="A24" s="18" t="s">
        <v>18</v>
      </c>
      <c r="B24" s="18" t="s">
        <v>26</v>
      </c>
      <c r="C24" s="19"/>
      <c r="D24" s="19"/>
      <c r="E24" s="19">
        <f>BudgetDetails[[#This Row],[Projected Cost]]-BudgetDetails[[#This Row],[Actual Cost]]</f>
        <v>0</v>
      </c>
      <c r="F24" s="19">
        <f>BudgetDetails[[#This Row],[Actual Cost]]</f>
        <v>0</v>
      </c>
    </row>
    <row r="25" spans="1:6">
      <c r="A25" s="18" t="s">
        <v>41</v>
      </c>
      <c r="B25" s="18" t="s">
        <v>39</v>
      </c>
      <c r="C25" s="19"/>
      <c r="D25" s="19"/>
      <c r="E25" s="19">
        <f>BudgetDetails[[#This Row],[Projected Cost]]-BudgetDetails[[#This Row],[Actual Cost]]</f>
        <v>0</v>
      </c>
      <c r="F25" s="19">
        <f>BudgetDetails[[#This Row],[Actual Cost]]</f>
        <v>0</v>
      </c>
    </row>
    <row r="26" spans="1:6">
      <c r="A26" s="18" t="s">
        <v>40</v>
      </c>
      <c r="B26" s="18" t="s">
        <v>39</v>
      </c>
      <c r="C26" s="19"/>
      <c r="D26" s="19"/>
      <c r="E26" s="19">
        <f>BudgetDetails[[#This Row],[Projected Cost]]-BudgetDetails[[#This Row],[Actual Cost]]</f>
        <v>0</v>
      </c>
      <c r="F26" s="19">
        <f>BudgetDetails[[#This Row],[Actual Cost]]</f>
        <v>0</v>
      </c>
    </row>
    <row r="27" spans="1:6">
      <c r="A27" s="18" t="s">
        <v>34</v>
      </c>
      <c r="B27" s="18" t="s">
        <v>33</v>
      </c>
      <c r="C27" s="19"/>
      <c r="D27" s="19"/>
      <c r="E27" s="19">
        <f>BudgetDetails[[#This Row],[Projected Cost]]-BudgetDetails[[#This Row],[Actual Cost]]</f>
        <v>0</v>
      </c>
      <c r="F27" s="19">
        <f>BudgetDetails[[#This Row],[Actual Cost]]</f>
        <v>0</v>
      </c>
    </row>
    <row r="28" spans="1:6">
      <c r="A28" s="18" t="s">
        <v>35</v>
      </c>
      <c r="B28" s="18" t="s">
        <v>33</v>
      </c>
      <c r="C28" s="19"/>
      <c r="D28" s="19"/>
      <c r="E28" s="19">
        <f>BudgetDetails[[#This Row],[Projected Cost]]-BudgetDetails[[#This Row],[Actual Cost]]</f>
        <v>0</v>
      </c>
      <c r="F28" s="19">
        <f>BudgetDetails[[#This Row],[Actual Cost]]</f>
        <v>0</v>
      </c>
    </row>
    <row r="29" spans="1:6">
      <c r="A29" s="18" t="s">
        <v>9</v>
      </c>
      <c r="B29" s="18" t="s">
        <v>8</v>
      </c>
      <c r="C29" s="19">
        <v>100</v>
      </c>
      <c r="D29" s="19">
        <v>150</v>
      </c>
      <c r="E29" s="19">
        <f>BudgetDetails[[#This Row],[Projected Cost]]-BudgetDetails[[#This Row],[Actual Cost]]</f>
        <v>-50</v>
      </c>
      <c r="F29" s="19">
        <f>BudgetDetails[[#This Row],[Actual Cost]]</f>
        <v>150</v>
      </c>
    </row>
    <row r="30" spans="1:6">
      <c r="A30" s="18" t="s">
        <v>10</v>
      </c>
      <c r="B30" s="18" t="s">
        <v>8</v>
      </c>
      <c r="C30" s="19">
        <v>450</v>
      </c>
      <c r="D30" s="19">
        <v>400</v>
      </c>
      <c r="E30" s="19">
        <f>BudgetDetails[[#This Row],[Projected Cost]]-BudgetDetails[[#This Row],[Actual Cost]]</f>
        <v>50</v>
      </c>
      <c r="F30" s="19">
        <f>BudgetDetails[[#This Row],[Actual Cost]]</f>
        <v>400</v>
      </c>
    </row>
    <row r="31" spans="1:6">
      <c r="A31" s="18" t="s">
        <v>11</v>
      </c>
      <c r="B31" s="18" t="s">
        <v>8</v>
      </c>
      <c r="C31" s="19">
        <v>300</v>
      </c>
      <c r="D31" s="19">
        <v>300</v>
      </c>
      <c r="E31" s="19">
        <f>BudgetDetails[[#This Row],[Projected Cost]]-BudgetDetails[[#This Row],[Actual Cost]]</f>
        <v>0</v>
      </c>
      <c r="F31" s="19">
        <f>BudgetDetails[[#This Row],[Actual Cost]]</f>
        <v>300</v>
      </c>
    </row>
    <row r="33" spans="1:7"/>
  </sheetData>
  <phoneticPr fontId="2" type="noConversion"/>
  <conditionalFormatting sqref="F2:F31">
    <cfRule type="dataBar" priority="54">
      <dataBar showValue="0">
        <cfvo type="min"/>
        <cfvo type="max"/>
        <color theme="3"/>
      </dataBar>
      <extLst>
        <ext xmlns:x14="http://schemas.microsoft.com/office/spreadsheetml/2009/9/main" uri="{B025F937-C7B1-47D3-B67F-A62EFF666E3E}">
          <x14:id>{9E1D629C-C9E4-46EE-955B-95C11716F046}</x14:id>
        </ext>
      </extLst>
    </cfRule>
  </conditionalFormatting>
  <dataValidations count="1">
    <dataValidation type="list" allowBlank="1" showInputMessage="1" showErrorMessage="1" errorTitle="Invalid Data" error="If you need to add a new category to this list, you can add new list items to the Budget Category Lookup column on the worksheet named Lookup Lists." sqref="B2:B31">
      <formula1>BudgetCategory</formula1>
    </dataValidation>
  </dataValidations>
  <pageMargins left="0.5" right="0.5" top="0.75" bottom="0.75" header="0.3" footer="0.3"/>
  <pageSetup orientation="portrait" horizontalDpi="4294967292" verticalDpi="4294967292"/>
  <headerFooter>
    <oddHeader>&amp;L&amp;"-,Bold"&amp;16&amp;K01+024Monthly Budget - Detail&amp;R&amp;"-,Bold"&amp;K01+024&amp;D
Page &amp;P of &amp;N</oddHead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E1D629C-C9E4-46EE-955B-95C11716F046}">
            <x14:dataBar minLength="0" maxLength="100" gradient="0">
              <x14:cfvo type="autoMin"/>
              <x14:cfvo type="autoMax"/>
              <x14:negativeFillColor rgb="FFFF0000"/>
              <x14:axisColor rgb="FF000000"/>
            </x14:dataBar>
          </x14:cfRule>
          <xm:sqref>F2:F31</xm:sqref>
        </x14:conditionalFormatting>
        <x14:conditionalFormatting xmlns:xm="http://schemas.microsoft.com/office/excel/2006/main">
          <x14:cfRule type="iconSet" priority="56" id="{F2FB7FF4-1734-4CDA-9347-1DD0CA5DB733}">
            <x14:iconSet iconSet="3Triangles" custom="1">
              <x14:cfvo type="percent">
                <xm:f>0</xm:f>
              </x14:cfvo>
              <x14:cfvo type="num">
                <xm:f>0</xm:f>
              </x14:cfvo>
              <x14:cfvo type="num">
                <xm:f>1</xm:f>
              </x14:cfvo>
              <x14:cfIcon iconSet="3Triangles" iconId="0"/>
              <x14:cfIcon iconSet="NoIcons" iconId="0"/>
              <x14:cfIcon iconSet="3Triangles" iconId="2"/>
            </x14:iconSet>
          </x14:cfRule>
          <xm:sqref>E2:E31</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
  <sheetViews>
    <sheetView showGridLines="0" workbookViewId="0">
      <selection activeCell="H13" sqref="H13"/>
    </sheetView>
  </sheetViews>
  <sheetFormatPr baseColWidth="10" defaultColWidth="8.83203125" defaultRowHeight="15" x14ac:dyDescent="0"/>
  <cols>
    <col min="1" max="1" width="25.1640625" customWidth="1"/>
  </cols>
  <sheetData>
    <row r="1" spans="1:4">
      <c r="A1" t="s">
        <v>46</v>
      </c>
    </row>
    <row r="2" spans="1:4">
      <c r="A2" t="s">
        <v>48</v>
      </c>
    </row>
    <row r="3" spans="1:4">
      <c r="A3" t="s">
        <v>20</v>
      </c>
    </row>
    <row r="4" spans="1:4">
      <c r="A4" t="s">
        <v>14</v>
      </c>
    </row>
    <row r="5" spans="1:4">
      <c r="A5" t="s">
        <v>23</v>
      </c>
    </row>
    <row r="6" spans="1:4">
      <c r="A6" t="s">
        <v>5</v>
      </c>
    </row>
    <row r="7" spans="1:4">
      <c r="A7" t="s">
        <v>11</v>
      </c>
    </row>
    <row r="8" spans="1:4">
      <c r="A8" t="s">
        <v>30</v>
      </c>
    </row>
    <row r="9" spans="1:4">
      <c r="A9" t="s">
        <v>27</v>
      </c>
    </row>
    <row r="10" spans="1:4">
      <c r="A10" t="s">
        <v>26</v>
      </c>
    </row>
    <row r="11" spans="1:4">
      <c r="A11" t="s">
        <v>39</v>
      </c>
    </row>
    <row r="12" spans="1:4">
      <c r="A12" t="s">
        <v>33</v>
      </c>
    </row>
    <row r="13" spans="1:4">
      <c r="A13" t="s">
        <v>8</v>
      </c>
    </row>
  </sheetData>
  <pageMargins left="0.7" right="0.7" top="0.75" bottom="0.75" header="0.3" footer="0.3"/>
  <legacyDrawing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Budget Report</vt:lpstr>
      <vt:lpstr>Budget Details</vt:lpstr>
      <vt:lpstr>Lookup Lists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Sample</cp:lastModifiedBy>
  <cp:lastPrinted>2010-03-24T00:13:51Z</cp:lastPrinted>
  <dcterms:created xsi:type="dcterms:W3CDTF">2010-03-18T14:33:29Z</dcterms:created>
  <dcterms:modified xsi:type="dcterms:W3CDTF">2016-05-11T04:48:18Z</dcterms:modified>
  <cp:category/>
</cp:coreProperties>
</file>