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Berlin 7 Mil" sheetId="1" r:id="rId1"/>
    <sheet name="Berlin 5 Mil" sheetId="2" r:id="rId2"/>
  </sheets>
  <definedNames>
    <definedName name="OpenSolver_ChosenSolver" localSheetId="1" hidden="1">CBC</definedName>
    <definedName name="OpenSolver_ChosenSolver" localSheetId="0" hidden="1">CBC</definedName>
    <definedName name="OpenSolver_DualsNewSheet" localSheetId="1" hidden="1">0</definedName>
    <definedName name="OpenSolver_DualsNewSheet" localSheetId="0" hidden="1">0</definedName>
    <definedName name="OpenSolver_LinearityCheck" localSheetId="1" hidden="1">1</definedName>
    <definedName name="OpenSolver_LinearityCheck" localSheetId="0" hidden="1">1</definedName>
    <definedName name="OpenSolver_UpdateSensitivity" localSheetId="1" hidden="1">1</definedName>
    <definedName name="OpenSolver_UpdateSensitivity" localSheetId="0" hidden="1">1</definedName>
    <definedName name="solver_adj" localSheetId="1" hidden="1">'Berlin 5 Mil'!$C$8:$C$9</definedName>
    <definedName name="solver_adj" localSheetId="0" hidden="1">'Berlin 7 Mil'!$C$8:$C$9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'Berlin 5 Mil'!$C$8:$C$9</definedName>
    <definedName name="solver_lhs1" localSheetId="0" hidden="1">'Berlin 7 Mil'!$F$8</definedName>
    <definedName name="solver_lhs2" localSheetId="1" hidden="1">'Berlin 5 Mil'!$F$8</definedName>
    <definedName name="solver_lhs2" localSheetId="0" hidden="1">'Berlin 7 Mil'!$F$10</definedName>
    <definedName name="solver_lhs3" localSheetId="1" hidden="1">'Berlin 5 Mil'!$F$9</definedName>
    <definedName name="solver_lhs3" localSheetId="0" hidden="1">'Berlin 7 Mil'!$F$9</definedName>
    <definedName name="solver_lhs4" localSheetId="1" hidden="1">'Berlin 5 Mil'!$F$10</definedName>
    <definedName name="solver_lhs4" localSheetId="0" hidden="1">'Berlin 7 Mil'!$C$8:$C$9</definedName>
    <definedName name="solver_lhs5" localSheetId="0" hidden="1">'Berlin 7 Mil'!$B$20:$L$23</definedName>
    <definedName name="solver_lhs6" localSheetId="0" hidden="1">'Berlin 7 Mil'!$H$8</definedName>
    <definedName name="solver_lhs7" localSheetId="0" hidden="1">'Berlin 7 Mil'!$N$20</definedName>
    <definedName name="solver_neg" localSheetId="1" hidden="1">1</definedName>
    <definedName name="solver_neg" localSheetId="0" hidden="1">1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'Berlin 5 Mil'!$K$8</definedName>
    <definedName name="solver_opt" localSheetId="0" hidden="1">'Berlin 7 Mil'!$K$8</definedName>
    <definedName name="solver_rel1" localSheetId="1" hidden="1">4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el7" localSheetId="0" hidden="1">4</definedName>
    <definedName name="solver_rhs1" localSheetId="1" hidden="1">integer</definedName>
    <definedName name="solver_rhs1" localSheetId="0" hidden="1">'Berlin 7 Mil'!$H$3</definedName>
    <definedName name="solver_rhs2" localSheetId="1" hidden="1">'Berlin 5 Mil'!$H$3</definedName>
    <definedName name="solver_rhs2" localSheetId="0" hidden="1">'Berlin 7 Mil'!$J$3</definedName>
    <definedName name="solver_rhs3" localSheetId="1" hidden="1">'Berlin 5 Mil'!$I$3</definedName>
    <definedName name="solver_rhs3" localSheetId="0" hidden="1">'Berlin 7 Mil'!$I$3</definedName>
    <definedName name="solver_rhs4" localSheetId="1" hidden="1">'Berlin 5 Mil'!$J$3</definedName>
    <definedName name="solver_rhs4" localSheetId="0" hidden="1">integer</definedName>
    <definedName name="solver_rhs5" localSheetId="0" hidden="1">'Berlin 7 Mil'!$K$3</definedName>
    <definedName name="solver_rhs6" localSheetId="0" hidden="1">integer</definedName>
    <definedName name="solver_rhs7" localSheetId="0" hidden="1">integer</definedName>
    <definedName name="solver_rlx" localSheetId="1" hidden="1">2</definedName>
    <definedName name="solver_rlx" localSheetId="0" hidden="1">2</definedName>
    <definedName name="solver_scl" localSheetId="1" hidden="1">2</definedName>
    <definedName name="solver_scl" localSheetId="0" hidden="1">2</definedName>
    <definedName name="solver_sho" localSheetId="1" hidden="1">0</definedName>
    <definedName name="solver_sho" localSheetId="0" hidden="1">0</definedName>
    <definedName name="solver_tim" localSheetId="1" hidden="1">2147483647</definedName>
    <definedName name="solver_tim" localSheetId="0" hidden="1">2147483647</definedName>
    <definedName name="solver_tol" localSheetId="1" hidden="1">0.05</definedName>
    <definedName name="solver_tol" localSheetId="0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K8" i="2" l="1"/>
  <c r="I8" i="2"/>
  <c r="F10" i="2"/>
  <c r="I9" i="2"/>
  <c r="F9" i="2"/>
  <c r="I9" i="1"/>
  <c r="I8" i="1"/>
  <c r="K8" i="1" s="1"/>
  <c r="F10" i="1"/>
  <c r="F9" i="1"/>
  <c r="F8" i="2" l="1"/>
  <c r="F8" i="1"/>
</calcChain>
</file>

<file path=xl/sharedStrings.xml><?xml version="1.0" encoding="utf-8"?>
<sst xmlns="http://schemas.openxmlformats.org/spreadsheetml/2006/main" count="46" uniqueCount="14">
  <si>
    <t>Cargo</t>
  </si>
  <si>
    <t>American</t>
  </si>
  <si>
    <t>British</t>
  </si>
  <si>
    <t>Cost</t>
  </si>
  <si>
    <t>Budget</t>
  </si>
  <si>
    <t>Planes</t>
  </si>
  <si>
    <t>Count</t>
  </si>
  <si>
    <t>Crews</t>
  </si>
  <si>
    <t>Totals</t>
  </si>
  <si>
    <t>Crew</t>
  </si>
  <si>
    <t>Measure</t>
  </si>
  <si>
    <t>Capacity</t>
  </si>
  <si>
    <t>Trips</t>
  </si>
  <si>
    <t>Flight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</si>
</sst>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/>
    <xf numFmtId="6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274" name="OpenSolver1"/>
        <xdr:cNvSpPr/>
      </xdr:nvSpPr>
      <xdr:spPr>
        <a:xfrm>
          <a:off x="1238250" y="1333500"/>
          <a:ext cx="438150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75" name="OpenSolver2"/>
        <xdr:cNvSpPr/>
      </xdr:nvSpPr>
      <xdr:spPr>
        <a:xfrm>
          <a:off x="5791200" y="1333500"/>
          <a:ext cx="6096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415925</xdr:colOff>
      <xdr:row>6</xdr:row>
      <xdr:rowOff>114300</xdr:rowOff>
    </xdr:from>
    <xdr:to>
      <xdr:col>10</xdr:col>
      <xdr:colOff>236535</xdr:colOff>
      <xdr:row>7</xdr:row>
      <xdr:rowOff>50800</xdr:rowOff>
    </xdr:to>
    <xdr:sp macro="" textlink="">
      <xdr:nvSpPr>
        <xdr:cNvPr id="276" name="OpenSolver3"/>
        <xdr:cNvSpPr/>
      </xdr:nvSpPr>
      <xdr:spPr>
        <a:xfrm>
          <a:off x="5778500" y="1257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77" name="OpenSolver4"/>
        <xdr:cNvSpPr/>
      </xdr:nvSpPr>
      <xdr:spPr>
        <a:xfrm>
          <a:off x="2914650" y="1333500"/>
          <a:ext cx="5429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78" name="OpenSolver5"/>
        <xdr:cNvSpPr/>
      </xdr:nvSpPr>
      <xdr:spPr>
        <a:xfrm>
          <a:off x="4067175" y="381000"/>
          <a:ext cx="8382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2</xdr:row>
      <xdr:rowOff>95250</xdr:rowOff>
    </xdr:from>
    <xdr:to>
      <xdr:col>7</xdr:col>
      <xdr:colOff>0</xdr:colOff>
      <xdr:row>7</xdr:row>
      <xdr:rowOff>95250</xdr:rowOff>
    </xdr:to>
    <xdr:cxnSp macro="">
      <xdr:nvCxnSpPr>
        <xdr:cNvPr id="279" name="OpenSolver6"/>
        <xdr:cNvCxnSpPr>
          <a:stCxn id="277" idx="3"/>
          <a:endCxn id="278" idx="1"/>
        </xdr:cNvCxnSpPr>
      </xdr:nvCxnSpPr>
      <xdr:spPr>
        <a:xfrm flipV="1">
          <a:off x="3457575" y="476250"/>
          <a:ext cx="609600" cy="9525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4</xdr:row>
      <xdr:rowOff>63500</xdr:rowOff>
    </xdr:from>
    <xdr:to>
      <xdr:col>6</xdr:col>
      <xdr:colOff>495300</xdr:colOff>
      <xdr:row>5</xdr:row>
      <xdr:rowOff>127000</xdr:rowOff>
    </xdr:to>
    <xdr:sp macro="" textlink="">
      <xdr:nvSpPr>
        <xdr:cNvPr id="280" name="OpenSolver7"/>
        <xdr:cNvSpPr/>
      </xdr:nvSpPr>
      <xdr:spPr>
        <a:xfrm>
          <a:off x="3571875" y="8255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81" name="OpenSolver8"/>
        <xdr:cNvSpPr/>
      </xdr:nvSpPr>
      <xdr:spPr>
        <a:xfrm>
          <a:off x="2914650" y="1714500"/>
          <a:ext cx="5429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282" name="OpenSolver9"/>
        <xdr:cNvSpPr/>
      </xdr:nvSpPr>
      <xdr:spPr>
        <a:xfrm>
          <a:off x="5362575" y="381000"/>
          <a:ext cx="4286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2</xdr:row>
      <xdr:rowOff>95250</xdr:rowOff>
    </xdr:from>
    <xdr:to>
      <xdr:col>9</xdr:col>
      <xdr:colOff>0</xdr:colOff>
      <xdr:row>9</xdr:row>
      <xdr:rowOff>95250</xdr:rowOff>
    </xdr:to>
    <xdr:cxnSp macro="">
      <xdr:nvCxnSpPr>
        <xdr:cNvPr id="283" name="OpenSolver10"/>
        <xdr:cNvCxnSpPr>
          <a:stCxn id="281" idx="3"/>
          <a:endCxn id="282" idx="1"/>
        </xdr:cNvCxnSpPr>
      </xdr:nvCxnSpPr>
      <xdr:spPr>
        <a:xfrm flipV="1">
          <a:off x="3457575" y="476250"/>
          <a:ext cx="1905000" cy="13335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63500</xdr:rowOff>
    </xdr:from>
    <xdr:to>
      <xdr:col>7</xdr:col>
      <xdr:colOff>533400</xdr:colOff>
      <xdr:row>6</xdr:row>
      <xdr:rowOff>127000</xdr:rowOff>
    </xdr:to>
    <xdr:sp macro="" textlink="">
      <xdr:nvSpPr>
        <xdr:cNvPr id="284" name="OpenSolver11"/>
        <xdr:cNvSpPr/>
      </xdr:nvSpPr>
      <xdr:spPr>
        <a:xfrm>
          <a:off x="4219575" y="1016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85" name="OpenSolver12"/>
        <xdr:cNvSpPr/>
      </xdr:nvSpPr>
      <xdr:spPr>
        <a:xfrm>
          <a:off x="2914650" y="1524000"/>
          <a:ext cx="5429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286" name="OpenSolver13"/>
        <xdr:cNvSpPr/>
      </xdr:nvSpPr>
      <xdr:spPr>
        <a:xfrm>
          <a:off x="4905375" y="381000"/>
          <a:ext cx="4572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2</xdr:row>
      <xdr:rowOff>95250</xdr:rowOff>
    </xdr:from>
    <xdr:to>
      <xdr:col>8</xdr:col>
      <xdr:colOff>0</xdr:colOff>
      <xdr:row>8</xdr:row>
      <xdr:rowOff>95250</xdr:rowOff>
    </xdr:to>
    <xdr:cxnSp macro="">
      <xdr:nvCxnSpPr>
        <xdr:cNvPr id="287" name="OpenSolver14"/>
        <xdr:cNvCxnSpPr>
          <a:stCxn id="285" idx="3"/>
          <a:endCxn id="286" idx="1"/>
        </xdr:cNvCxnSpPr>
      </xdr:nvCxnSpPr>
      <xdr:spPr>
        <a:xfrm flipV="1">
          <a:off x="3457575" y="476250"/>
          <a:ext cx="1447800" cy="11430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4</xdr:row>
      <xdr:rowOff>158750</xdr:rowOff>
    </xdr:from>
    <xdr:to>
      <xdr:col>7</xdr:col>
      <xdr:colOff>304800</xdr:colOff>
      <xdr:row>6</xdr:row>
      <xdr:rowOff>31750</xdr:rowOff>
    </xdr:to>
    <xdr:sp macro="" textlink="">
      <xdr:nvSpPr>
        <xdr:cNvPr id="288" name="OpenSolver15"/>
        <xdr:cNvSpPr/>
      </xdr:nvSpPr>
      <xdr:spPr>
        <a:xfrm>
          <a:off x="3990975" y="9207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6350</xdr:colOff>
      <xdr:row>7</xdr:row>
      <xdr:rowOff>12700</xdr:rowOff>
    </xdr:from>
    <xdr:to>
      <xdr:col>2</xdr:col>
      <xdr:colOff>58480</xdr:colOff>
      <xdr:row>7</xdr:row>
      <xdr:rowOff>127000</xdr:rowOff>
    </xdr:to>
    <xdr:sp macro="" textlink="">
      <xdr:nvSpPr>
        <xdr:cNvPr id="289" name="OpenSolver16"/>
        <xdr:cNvSpPr/>
      </xdr:nvSpPr>
      <xdr:spPr>
        <a:xfrm>
          <a:off x="1244600" y="134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8</xdr:row>
      <xdr:rowOff>12700</xdr:rowOff>
    </xdr:from>
    <xdr:to>
      <xdr:col>2</xdr:col>
      <xdr:colOff>58480</xdr:colOff>
      <xdr:row>8</xdr:row>
      <xdr:rowOff>127000</xdr:rowOff>
    </xdr:to>
    <xdr:sp macro="" textlink="">
      <xdr:nvSpPr>
        <xdr:cNvPr id="290" name="OpenSolver17"/>
        <xdr:cNvSpPr/>
      </xdr:nvSpPr>
      <xdr:spPr>
        <a:xfrm>
          <a:off x="1244600" y="1536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104" name="OpenSolver1"/>
        <xdr:cNvSpPr/>
      </xdr:nvSpPr>
      <xdr:spPr>
        <a:xfrm>
          <a:off x="1238250" y="1333500"/>
          <a:ext cx="438150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5" name="OpenSolver2"/>
        <xdr:cNvSpPr/>
      </xdr:nvSpPr>
      <xdr:spPr>
        <a:xfrm>
          <a:off x="5791200" y="1333500"/>
          <a:ext cx="63817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415925</xdr:colOff>
      <xdr:row>6</xdr:row>
      <xdr:rowOff>114300</xdr:rowOff>
    </xdr:from>
    <xdr:to>
      <xdr:col>10</xdr:col>
      <xdr:colOff>236535</xdr:colOff>
      <xdr:row>7</xdr:row>
      <xdr:rowOff>50800</xdr:rowOff>
    </xdr:to>
    <xdr:sp macro="" textlink="">
      <xdr:nvSpPr>
        <xdr:cNvPr id="106" name="OpenSolver3"/>
        <xdr:cNvSpPr/>
      </xdr:nvSpPr>
      <xdr:spPr>
        <a:xfrm>
          <a:off x="5778500" y="1257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7" name="OpenSolver4"/>
        <xdr:cNvSpPr/>
      </xdr:nvSpPr>
      <xdr:spPr>
        <a:xfrm>
          <a:off x="2914650" y="1333500"/>
          <a:ext cx="5429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108" name="OpenSolver5"/>
        <xdr:cNvSpPr/>
      </xdr:nvSpPr>
      <xdr:spPr>
        <a:xfrm>
          <a:off x="4067175" y="381000"/>
          <a:ext cx="8382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2</xdr:row>
      <xdr:rowOff>95250</xdr:rowOff>
    </xdr:from>
    <xdr:to>
      <xdr:col>7</xdr:col>
      <xdr:colOff>0</xdr:colOff>
      <xdr:row>7</xdr:row>
      <xdr:rowOff>95250</xdr:rowOff>
    </xdr:to>
    <xdr:cxnSp macro="">
      <xdr:nvCxnSpPr>
        <xdr:cNvPr id="109" name="OpenSolver6"/>
        <xdr:cNvCxnSpPr>
          <a:stCxn id="107" idx="3"/>
          <a:endCxn id="108" idx="1"/>
        </xdr:cNvCxnSpPr>
      </xdr:nvCxnSpPr>
      <xdr:spPr>
        <a:xfrm flipV="1">
          <a:off x="3457575" y="476250"/>
          <a:ext cx="609600" cy="9525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4</xdr:row>
      <xdr:rowOff>63500</xdr:rowOff>
    </xdr:from>
    <xdr:to>
      <xdr:col>6</xdr:col>
      <xdr:colOff>495300</xdr:colOff>
      <xdr:row>5</xdr:row>
      <xdr:rowOff>127000</xdr:rowOff>
    </xdr:to>
    <xdr:sp macro="" textlink="">
      <xdr:nvSpPr>
        <xdr:cNvPr id="110" name="OpenSolver7"/>
        <xdr:cNvSpPr/>
      </xdr:nvSpPr>
      <xdr:spPr>
        <a:xfrm>
          <a:off x="3571875" y="8255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11" name="OpenSolver8"/>
        <xdr:cNvSpPr/>
      </xdr:nvSpPr>
      <xdr:spPr>
        <a:xfrm>
          <a:off x="2914650" y="1524000"/>
          <a:ext cx="5429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112" name="OpenSolver9"/>
        <xdr:cNvSpPr/>
      </xdr:nvSpPr>
      <xdr:spPr>
        <a:xfrm>
          <a:off x="4905375" y="381000"/>
          <a:ext cx="4572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2</xdr:row>
      <xdr:rowOff>95250</xdr:rowOff>
    </xdr:from>
    <xdr:to>
      <xdr:col>8</xdr:col>
      <xdr:colOff>0</xdr:colOff>
      <xdr:row>8</xdr:row>
      <xdr:rowOff>95250</xdr:rowOff>
    </xdr:to>
    <xdr:cxnSp macro="">
      <xdr:nvCxnSpPr>
        <xdr:cNvPr id="113" name="OpenSolver10"/>
        <xdr:cNvCxnSpPr>
          <a:stCxn id="111" idx="3"/>
          <a:endCxn id="112" idx="1"/>
        </xdr:cNvCxnSpPr>
      </xdr:nvCxnSpPr>
      <xdr:spPr>
        <a:xfrm flipV="1">
          <a:off x="3457575" y="476250"/>
          <a:ext cx="1447800" cy="11430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4</xdr:row>
      <xdr:rowOff>158750</xdr:rowOff>
    </xdr:from>
    <xdr:to>
      <xdr:col>7</xdr:col>
      <xdr:colOff>304800</xdr:colOff>
      <xdr:row>6</xdr:row>
      <xdr:rowOff>31750</xdr:rowOff>
    </xdr:to>
    <xdr:sp macro="" textlink="">
      <xdr:nvSpPr>
        <xdr:cNvPr id="114" name="OpenSolver11"/>
        <xdr:cNvSpPr/>
      </xdr:nvSpPr>
      <xdr:spPr>
        <a:xfrm>
          <a:off x="3990975" y="9207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5" name="OpenSolver12"/>
        <xdr:cNvSpPr/>
      </xdr:nvSpPr>
      <xdr:spPr>
        <a:xfrm>
          <a:off x="2914650" y="1714500"/>
          <a:ext cx="5429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116" name="OpenSolver13"/>
        <xdr:cNvSpPr/>
      </xdr:nvSpPr>
      <xdr:spPr>
        <a:xfrm>
          <a:off x="5362575" y="381000"/>
          <a:ext cx="4286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2</xdr:row>
      <xdr:rowOff>95250</xdr:rowOff>
    </xdr:from>
    <xdr:to>
      <xdr:col>9</xdr:col>
      <xdr:colOff>0</xdr:colOff>
      <xdr:row>9</xdr:row>
      <xdr:rowOff>95250</xdr:rowOff>
    </xdr:to>
    <xdr:cxnSp macro="">
      <xdr:nvCxnSpPr>
        <xdr:cNvPr id="117" name="OpenSolver14"/>
        <xdr:cNvCxnSpPr>
          <a:stCxn id="115" idx="3"/>
          <a:endCxn id="116" idx="1"/>
        </xdr:cNvCxnSpPr>
      </xdr:nvCxnSpPr>
      <xdr:spPr>
        <a:xfrm flipV="1">
          <a:off x="3457575" y="476250"/>
          <a:ext cx="1905000" cy="13335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63500</xdr:rowOff>
    </xdr:from>
    <xdr:to>
      <xdr:col>7</xdr:col>
      <xdr:colOff>533400</xdr:colOff>
      <xdr:row>6</xdr:row>
      <xdr:rowOff>127000</xdr:rowOff>
    </xdr:to>
    <xdr:sp macro="" textlink="">
      <xdr:nvSpPr>
        <xdr:cNvPr id="118" name="OpenSolver15"/>
        <xdr:cNvSpPr/>
      </xdr:nvSpPr>
      <xdr:spPr>
        <a:xfrm>
          <a:off x="4219575" y="1016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6350</xdr:colOff>
      <xdr:row>7</xdr:row>
      <xdr:rowOff>12700</xdr:rowOff>
    </xdr:from>
    <xdr:to>
      <xdr:col>2</xdr:col>
      <xdr:colOff>58480</xdr:colOff>
      <xdr:row>7</xdr:row>
      <xdr:rowOff>127000</xdr:rowOff>
    </xdr:to>
    <xdr:sp macro="" textlink="">
      <xdr:nvSpPr>
        <xdr:cNvPr id="119" name="OpenSolver16"/>
        <xdr:cNvSpPr/>
      </xdr:nvSpPr>
      <xdr:spPr>
        <a:xfrm>
          <a:off x="1244600" y="134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8</xdr:row>
      <xdr:rowOff>12700</xdr:rowOff>
    </xdr:from>
    <xdr:to>
      <xdr:col>2</xdr:col>
      <xdr:colOff>58480</xdr:colOff>
      <xdr:row>8</xdr:row>
      <xdr:rowOff>127000</xdr:rowOff>
    </xdr:to>
    <xdr:sp macro="" textlink="">
      <xdr:nvSpPr>
        <xdr:cNvPr id="120" name="OpenSolver17"/>
        <xdr:cNvSpPr/>
      </xdr:nvSpPr>
      <xdr:spPr>
        <a:xfrm>
          <a:off x="1244600" y="1536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zoomScaleNormal="100" workbookViewId="0">
      <selection activeCell="E13" sqref="E13"/>
    </sheetView>
  </sheetViews>
  <sheetFormatPr defaultRowHeight="15" x14ac:dyDescent="0.25"/>
  <cols>
    <col min="2" max="2" width="9.42578125" bestFit="1" customWidth="1"/>
    <col min="3" max="3" width="6.5703125" bestFit="1" customWidth="1"/>
    <col min="5" max="5" width="9.42578125" bestFit="1" customWidth="1"/>
    <col min="6" max="6" width="8.140625" bestFit="1" customWidth="1"/>
    <col min="8" max="8" width="12.5703125" bestFit="1" customWidth="1"/>
    <col min="9" max="9" width="6.85546875" bestFit="1" customWidth="1"/>
    <col min="10" max="10" width="6.42578125" bestFit="1" customWidth="1"/>
    <col min="11" max="11" width="10.140625" bestFit="1" customWidth="1"/>
  </cols>
  <sheetData>
    <row r="2" spans="1:18" x14ac:dyDescent="0.25">
      <c r="B2" s="10" t="s">
        <v>0</v>
      </c>
      <c r="C2" s="10"/>
      <c r="E2" s="10" t="s">
        <v>3</v>
      </c>
      <c r="F2" s="10"/>
      <c r="H2" s="1" t="s">
        <v>4</v>
      </c>
      <c r="I2" s="1" t="s">
        <v>5</v>
      </c>
      <c r="J2" s="1" t="s">
        <v>7</v>
      </c>
      <c r="K2" s="5" t="s">
        <v>12</v>
      </c>
    </row>
    <row r="3" spans="1:18" x14ac:dyDescent="0.25">
      <c r="B3" s="1" t="s">
        <v>1</v>
      </c>
      <c r="C3" s="2">
        <v>30000</v>
      </c>
      <c r="E3" s="1" t="s">
        <v>1</v>
      </c>
      <c r="F3" s="2">
        <v>9000</v>
      </c>
      <c r="H3" s="3">
        <v>7000000</v>
      </c>
      <c r="I3" s="1">
        <v>44</v>
      </c>
      <c r="J3" s="1">
        <v>64</v>
      </c>
      <c r="K3" s="9">
        <v>21</v>
      </c>
    </row>
    <row r="4" spans="1:18" x14ac:dyDescent="0.25">
      <c r="B4" s="1" t="s">
        <v>2</v>
      </c>
      <c r="C4" s="2">
        <v>20000</v>
      </c>
      <c r="E4" s="1" t="s">
        <v>2</v>
      </c>
      <c r="F4" s="2">
        <v>5000</v>
      </c>
    </row>
    <row r="6" spans="1:18" x14ac:dyDescent="0.25">
      <c r="H6" s="6"/>
      <c r="I6" s="6"/>
      <c r="J6" s="6"/>
      <c r="K6" s="6"/>
    </row>
    <row r="7" spans="1:18" x14ac:dyDescent="0.25">
      <c r="B7" s="1" t="s">
        <v>5</v>
      </c>
      <c r="C7" s="1" t="s">
        <v>6</v>
      </c>
      <c r="E7" s="1" t="s">
        <v>10</v>
      </c>
      <c r="F7" s="1" t="s">
        <v>8</v>
      </c>
      <c r="H7" s="5" t="s">
        <v>13</v>
      </c>
      <c r="I7" s="12"/>
      <c r="J7" s="13"/>
      <c r="K7" s="5" t="s">
        <v>11</v>
      </c>
      <c r="L7" s="8"/>
      <c r="M7" s="8"/>
      <c r="N7" s="7"/>
    </row>
    <row r="8" spans="1:18" x14ac:dyDescent="0.25">
      <c r="B8" s="1" t="s">
        <v>1</v>
      </c>
      <c r="C8" s="1">
        <v>20</v>
      </c>
      <c r="E8" s="1" t="s">
        <v>3</v>
      </c>
      <c r="F8" s="1">
        <f>I8 * F3 + I9 * F4</f>
        <v>6300000</v>
      </c>
      <c r="H8" s="12" t="s">
        <v>1</v>
      </c>
      <c r="I8" s="12">
        <f xml:space="preserve"> K3 * C8</f>
        <v>420</v>
      </c>
      <c r="J8" s="13"/>
      <c r="K8" s="1">
        <f>I8 * C3 + I9 * C4</f>
        <v>22680000</v>
      </c>
    </row>
    <row r="9" spans="1:18" x14ac:dyDescent="0.25">
      <c r="B9" s="1" t="s">
        <v>2</v>
      </c>
      <c r="C9" s="1">
        <v>24</v>
      </c>
      <c r="E9" s="1" t="s">
        <v>5</v>
      </c>
      <c r="F9" s="1">
        <f>C8+C9</f>
        <v>44</v>
      </c>
      <c r="H9" s="11" t="s">
        <v>2</v>
      </c>
      <c r="I9" s="11">
        <f>K3 * C9</f>
        <v>504</v>
      </c>
      <c r="J9" s="6"/>
      <c r="K9" s="6"/>
    </row>
    <row r="10" spans="1:18" x14ac:dyDescent="0.25">
      <c r="B10" s="4"/>
      <c r="C10" s="6"/>
      <c r="E10" s="1" t="s">
        <v>9</v>
      </c>
      <c r="F10" s="1">
        <f>2*C8+1*C9</f>
        <v>64</v>
      </c>
    </row>
    <row r="12" spans="1:18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13"/>
      <c r="C13" s="1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14"/>
      <c r="C19" s="14"/>
      <c r="D19" s="6"/>
      <c r="E19" s="6"/>
      <c r="F19" s="6"/>
      <c r="G19" s="6"/>
      <c r="H19" s="6"/>
      <c r="I19" s="6"/>
      <c r="J19" s="6"/>
      <c r="K19" s="6"/>
      <c r="L19" s="6"/>
      <c r="M19" s="6"/>
      <c r="N19" s="13"/>
      <c r="O19" s="13"/>
      <c r="P19" s="13"/>
      <c r="Q19" s="6"/>
      <c r="R19" s="6"/>
    </row>
    <row r="20" spans="1:1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3"/>
      <c r="O20" s="13"/>
      <c r="P20" s="13"/>
      <c r="Q20" s="6"/>
      <c r="R20" s="6"/>
    </row>
    <row r="21" spans="1:18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</sheetData>
  <mergeCells count="3">
    <mergeCell ref="B2:C2"/>
    <mergeCell ref="E2:F2"/>
    <mergeCell ref="B19:C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zoomScaleNormal="100" workbookViewId="0">
      <selection activeCell="N14" sqref="N14"/>
    </sheetView>
  </sheetViews>
  <sheetFormatPr defaultRowHeight="15" x14ac:dyDescent="0.25"/>
  <cols>
    <col min="2" max="2" width="9.42578125" bestFit="1" customWidth="1"/>
    <col min="3" max="3" width="6.5703125" bestFit="1" customWidth="1"/>
    <col min="5" max="5" width="9.42578125" bestFit="1" customWidth="1"/>
    <col min="6" max="6" width="8.140625" bestFit="1" customWidth="1"/>
    <col min="8" max="8" width="12.5703125" bestFit="1" customWidth="1"/>
    <col min="9" max="9" width="6.85546875" bestFit="1" customWidth="1"/>
    <col min="10" max="10" width="6.42578125" bestFit="1" customWidth="1"/>
    <col min="11" max="11" width="9.5703125" bestFit="1" customWidth="1"/>
  </cols>
  <sheetData>
    <row r="2" spans="2:11" x14ac:dyDescent="0.25">
      <c r="B2" s="10" t="s">
        <v>0</v>
      </c>
      <c r="C2" s="10"/>
      <c r="E2" s="10" t="s">
        <v>3</v>
      </c>
      <c r="F2" s="10"/>
      <c r="H2" s="9" t="s">
        <v>4</v>
      </c>
      <c r="I2" s="9" t="s">
        <v>5</v>
      </c>
      <c r="J2" s="9" t="s">
        <v>7</v>
      </c>
      <c r="K2" s="5" t="s">
        <v>12</v>
      </c>
    </row>
    <row r="3" spans="2:11" x14ac:dyDescent="0.25">
      <c r="B3" s="9" t="s">
        <v>1</v>
      </c>
      <c r="C3" s="2">
        <v>30000</v>
      </c>
      <c r="E3" s="9" t="s">
        <v>1</v>
      </c>
      <c r="F3" s="2">
        <v>9000</v>
      </c>
      <c r="H3" s="3">
        <v>5000000</v>
      </c>
      <c r="I3" s="9">
        <v>44</v>
      </c>
      <c r="J3" s="9">
        <v>64</v>
      </c>
      <c r="K3" s="9">
        <v>21</v>
      </c>
    </row>
    <row r="4" spans="2:11" x14ac:dyDescent="0.25">
      <c r="B4" s="9" t="s">
        <v>2</v>
      </c>
      <c r="C4" s="2">
        <v>20000</v>
      </c>
      <c r="E4" s="9" t="s">
        <v>2</v>
      </c>
      <c r="F4" s="2">
        <v>5000</v>
      </c>
    </row>
    <row r="6" spans="2:11" x14ac:dyDescent="0.25">
      <c r="H6" s="6"/>
      <c r="I6" s="6"/>
      <c r="J6" s="6"/>
      <c r="K6" s="6"/>
    </row>
    <row r="7" spans="2:11" x14ac:dyDescent="0.25">
      <c r="B7" s="9" t="s">
        <v>5</v>
      </c>
      <c r="C7" s="9" t="s">
        <v>6</v>
      </c>
      <c r="E7" s="9" t="s">
        <v>10</v>
      </c>
      <c r="F7" s="9" t="s">
        <v>8</v>
      </c>
      <c r="H7" s="5" t="s">
        <v>13</v>
      </c>
      <c r="I7" s="12"/>
      <c r="J7" s="13"/>
      <c r="K7" s="5" t="s">
        <v>11</v>
      </c>
    </row>
    <row r="8" spans="2:11" x14ac:dyDescent="0.25">
      <c r="B8" s="9" t="s">
        <v>1</v>
      </c>
      <c r="C8" s="9">
        <v>4</v>
      </c>
      <c r="E8" s="9" t="s">
        <v>3</v>
      </c>
      <c r="F8" s="9">
        <f>I8 * F3 + I9 * F4</f>
        <v>4851000</v>
      </c>
      <c r="H8" s="12" t="s">
        <v>1</v>
      </c>
      <c r="I8" s="12">
        <f xml:space="preserve"> K3 * C8</f>
        <v>84</v>
      </c>
      <c r="J8" s="13"/>
      <c r="K8" s="9">
        <f>I8 * C3 + I9 * C4</f>
        <v>18900000</v>
      </c>
    </row>
    <row r="9" spans="2:11" x14ac:dyDescent="0.25">
      <c r="B9" s="9" t="s">
        <v>2</v>
      </c>
      <c r="C9" s="9">
        <v>39</v>
      </c>
      <c r="E9" s="9" t="s">
        <v>5</v>
      </c>
      <c r="F9" s="9">
        <f>C8+C9</f>
        <v>43</v>
      </c>
      <c r="H9" s="11" t="s">
        <v>2</v>
      </c>
      <c r="I9" s="11">
        <f>K3 * C9</f>
        <v>819</v>
      </c>
      <c r="J9" s="6"/>
      <c r="K9" s="6"/>
    </row>
    <row r="10" spans="2:11" x14ac:dyDescent="0.25">
      <c r="B10" s="4"/>
      <c r="C10" s="6"/>
      <c r="E10" s="9" t="s">
        <v>9</v>
      </c>
      <c r="F10" s="9">
        <f>2*C8+1*C9</f>
        <v>47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Berlin 7 Mil</vt:lpstr>
      <vt:lpstr>Berlin 5 Mil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2023-09-26T23:21:46Z</dcterms:modified>
</cp:coreProperties>
</file>