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0\hw06\"/>
    </mc:Choice>
  </mc:AlternateContent>
  <bookViews>
    <workbookView xWindow="3855" yWindow="1845" windowWidth="26835" windowHeight="15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4" i="1"/>
  <c r="G31" i="1"/>
  <c r="G32" i="1"/>
  <c r="G33" i="1"/>
  <c r="G34" i="1"/>
  <c r="G35" i="1"/>
  <c r="G36" i="1"/>
  <c r="G37" i="1"/>
  <c r="G38" i="1"/>
  <c r="G39" i="1"/>
  <c r="G40" i="1"/>
  <c r="G41" i="1"/>
  <c r="G42" i="1"/>
  <c r="G24" i="1"/>
  <c r="D25" i="1"/>
  <c r="G25" i="1" s="1"/>
  <c r="D26" i="1"/>
  <c r="G26" i="1" s="1"/>
  <c r="D27" i="1"/>
  <c r="D28" i="1"/>
  <c r="G28" i="1" s="1"/>
  <c r="D29" i="1"/>
  <c r="G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4" i="1"/>
  <c r="E25" i="1"/>
  <c r="E26" i="1"/>
  <c r="E27" i="1"/>
  <c r="G27" i="1" s="1"/>
  <c r="E28" i="1"/>
  <c r="E29" i="1"/>
  <c r="E30" i="1"/>
  <c r="G30" i="1" s="1"/>
  <c r="E31" i="1"/>
  <c r="E32" i="1"/>
  <c r="E33" i="1"/>
  <c r="E34" i="1"/>
  <c r="E35" i="1"/>
  <c r="E36" i="1"/>
  <c r="E37" i="1"/>
  <c r="E38" i="1"/>
  <c r="E39" i="1"/>
  <c r="E40" i="1"/>
  <c r="E41" i="1"/>
  <c r="E42" i="1"/>
  <c r="E24" i="1"/>
</calcChain>
</file>

<file path=xl/sharedStrings.xml><?xml version="1.0" encoding="utf-8"?>
<sst xmlns="http://schemas.openxmlformats.org/spreadsheetml/2006/main" count="135" uniqueCount="51">
  <si>
    <t>Parent product category</t>
  </si>
  <si>
    <t>Product category</t>
  </si>
  <si>
    <t>Avg. # of SKUs per store</t>
  </si>
  <si>
    <t>Annual revenue ($M)</t>
  </si>
  <si>
    <t>Gross margin (%)</t>
  </si>
  <si>
    <t>Average price bracket</t>
  </si>
  <si>
    <t>Current MAPE (%)</t>
  </si>
  <si>
    <t>Stockouts (% of revenue)</t>
  </si>
  <si>
    <t>Average Shelf Life</t>
  </si>
  <si>
    <t>Stock loss (as % of revenue)</t>
  </si>
  <si>
    <t>Fresh</t>
  </si>
  <si>
    <t>Bakery</t>
  </si>
  <si>
    <t>Low</t>
  </si>
  <si>
    <t>1-3 weeks</t>
  </si>
  <si>
    <t>Beers, Wine and Spirits</t>
  </si>
  <si>
    <t>High</t>
  </si>
  <si>
    <t>Varies</t>
  </si>
  <si>
    <t>Dairy, Eggs &amp; Cheese</t>
  </si>
  <si>
    <t>1-14 days</t>
  </si>
  <si>
    <t>Deli</t>
  </si>
  <si>
    <t>Medium</t>
  </si>
  <si>
    <t>3-5 days</t>
  </si>
  <si>
    <t>Floral</t>
  </si>
  <si>
    <t>7-12 days</t>
  </si>
  <si>
    <t>Meat &amp; Seafood</t>
  </si>
  <si>
    <t>2-5 days</t>
  </si>
  <si>
    <t>Produce: Fruits &amp; Vegetables</t>
  </si>
  <si>
    <t>Frozen foods</t>
  </si>
  <si>
    <t>Frozen Foods</t>
  </si>
  <si>
    <t>8-12 months</t>
  </si>
  <si>
    <t>General merchandise</t>
  </si>
  <si>
    <t>Cleaning Supplies</t>
  </si>
  <si>
    <t>Paper Products</t>
  </si>
  <si>
    <t>Pet Care</t>
  </si>
  <si>
    <t>Tobacco</t>
  </si>
  <si>
    <t>Health and beauty</t>
  </si>
  <si>
    <t>Baby</t>
  </si>
  <si>
    <t>3-9 months</t>
  </si>
  <si>
    <t>2-3 years</t>
  </si>
  <si>
    <t>Shelf stable foods</t>
  </si>
  <si>
    <t>Canned Goods &amp; Soups</t>
  </si>
  <si>
    <t>Condiments/Spices &amp; Bake</t>
  </si>
  <si>
    <t>1-2 years</t>
  </si>
  <si>
    <t>Dry Goods, Shelf Stable Foods</t>
  </si>
  <si>
    <t>6-24 months</t>
  </si>
  <si>
    <t>Grains, Pasta &amp; Sides</t>
  </si>
  <si>
    <t xml:space="preserve">Salty Snacks </t>
  </si>
  <si>
    <t>% of stock loss due to perishability</t>
  </si>
  <si>
    <t>% online shoppers who buy this</t>
  </si>
  <si>
    <t>Loss due to Stockout</t>
  </si>
  <si>
    <t>Loss due to Spoilage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</si>
</sst>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90" zoomScaleNormal="90" workbookViewId="0">
      <selection activeCell="J24" sqref="J24"/>
    </sheetView>
  </sheetViews>
  <sheetFormatPr defaultColWidth="11" defaultRowHeight="15.75" x14ac:dyDescent="0.25"/>
  <cols>
    <col min="1" max="1" width="22.375" customWidth="1"/>
    <col min="2" max="2" width="26.625" customWidth="1"/>
    <col min="3" max="6" width="12.875" customWidth="1"/>
    <col min="7" max="7" width="13" bestFit="1" customWidth="1"/>
    <col min="8" max="12" width="12.875" customWidth="1"/>
  </cols>
  <sheetData>
    <row r="1" spans="1:12" s="4" customFormat="1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47</v>
      </c>
    </row>
    <row r="2" spans="1:12" x14ac:dyDescent="0.25">
      <c r="A2" t="s">
        <v>10</v>
      </c>
      <c r="B2" t="s">
        <v>11</v>
      </c>
      <c r="C2">
        <v>1490</v>
      </c>
      <c r="D2">
        <v>184</v>
      </c>
      <c r="E2">
        <v>55</v>
      </c>
      <c r="F2" s="1" t="s">
        <v>12</v>
      </c>
      <c r="G2" s="2">
        <v>30</v>
      </c>
      <c r="H2">
        <v>31.3</v>
      </c>
      <c r="I2">
        <v>6</v>
      </c>
      <c r="J2" s="1" t="s">
        <v>13</v>
      </c>
      <c r="K2">
        <v>2</v>
      </c>
      <c r="L2">
        <v>60</v>
      </c>
    </row>
    <row r="3" spans="1:12" x14ac:dyDescent="0.25">
      <c r="A3" t="s">
        <v>10</v>
      </c>
      <c r="B3" t="s">
        <v>14</v>
      </c>
      <c r="C3">
        <v>980</v>
      </c>
      <c r="D3">
        <v>462</v>
      </c>
      <c r="E3">
        <v>23</v>
      </c>
      <c r="F3" s="1" t="s">
        <v>15</v>
      </c>
      <c r="G3" s="2">
        <v>30</v>
      </c>
      <c r="H3">
        <v>30.3</v>
      </c>
      <c r="I3">
        <v>2.2999999999999998</v>
      </c>
      <c r="J3" s="1" t="s">
        <v>16</v>
      </c>
      <c r="K3">
        <v>5</v>
      </c>
      <c r="L3">
        <v>15</v>
      </c>
    </row>
    <row r="4" spans="1:12" x14ac:dyDescent="0.25">
      <c r="A4" t="s">
        <v>10</v>
      </c>
      <c r="B4" t="s">
        <v>17</v>
      </c>
      <c r="C4">
        <v>2980</v>
      </c>
      <c r="D4">
        <v>852</v>
      </c>
      <c r="E4">
        <v>31</v>
      </c>
      <c r="F4" s="1" t="s">
        <v>12</v>
      </c>
      <c r="G4" s="2">
        <v>24</v>
      </c>
      <c r="H4">
        <v>31.6</v>
      </c>
      <c r="I4">
        <v>2.1</v>
      </c>
      <c r="J4" s="1" t="s">
        <v>18</v>
      </c>
      <c r="K4">
        <v>7</v>
      </c>
      <c r="L4">
        <v>60</v>
      </c>
    </row>
    <row r="5" spans="1:12" x14ac:dyDescent="0.25">
      <c r="A5" t="s">
        <v>10</v>
      </c>
      <c r="B5" t="s">
        <v>19</v>
      </c>
      <c r="C5">
        <v>2620</v>
      </c>
      <c r="D5">
        <v>567</v>
      </c>
      <c r="E5">
        <v>40</v>
      </c>
      <c r="F5" s="1" t="s">
        <v>20</v>
      </c>
      <c r="G5" s="2">
        <v>30</v>
      </c>
      <c r="H5">
        <v>31.8</v>
      </c>
      <c r="I5">
        <v>3.3</v>
      </c>
      <c r="J5" s="1" t="s">
        <v>21</v>
      </c>
      <c r="K5">
        <v>5</v>
      </c>
      <c r="L5">
        <v>60</v>
      </c>
    </row>
    <row r="6" spans="1:12" x14ac:dyDescent="0.25">
      <c r="A6" t="s">
        <v>10</v>
      </c>
      <c r="B6" t="s">
        <v>22</v>
      </c>
      <c r="C6">
        <v>150</v>
      </c>
      <c r="D6">
        <v>47</v>
      </c>
      <c r="E6">
        <v>50</v>
      </c>
      <c r="F6" s="1" t="s">
        <v>20</v>
      </c>
      <c r="G6" s="2">
        <v>30</v>
      </c>
      <c r="H6">
        <v>30.4</v>
      </c>
      <c r="I6">
        <v>3</v>
      </c>
      <c r="J6" s="1" t="s">
        <v>23</v>
      </c>
      <c r="K6">
        <v>1</v>
      </c>
      <c r="L6">
        <v>70</v>
      </c>
    </row>
    <row r="7" spans="1:12" x14ac:dyDescent="0.25">
      <c r="A7" t="s">
        <v>10</v>
      </c>
      <c r="B7" t="s">
        <v>24</v>
      </c>
      <c r="C7">
        <v>1490</v>
      </c>
      <c r="D7">
        <v>1008</v>
      </c>
      <c r="E7">
        <v>30</v>
      </c>
      <c r="F7" s="1" t="s">
        <v>20</v>
      </c>
      <c r="G7" s="2">
        <v>17</v>
      </c>
      <c r="H7">
        <v>40</v>
      </c>
      <c r="I7">
        <v>7.8</v>
      </c>
      <c r="J7" s="1" t="s">
        <v>25</v>
      </c>
      <c r="K7">
        <v>10</v>
      </c>
      <c r="L7">
        <v>70</v>
      </c>
    </row>
    <row r="8" spans="1:12" x14ac:dyDescent="0.25">
      <c r="A8" t="s">
        <v>10</v>
      </c>
      <c r="B8" t="s">
        <v>26</v>
      </c>
      <c r="C8">
        <v>3140</v>
      </c>
      <c r="D8">
        <v>866</v>
      </c>
      <c r="E8">
        <v>45</v>
      </c>
      <c r="F8" s="1" t="s">
        <v>12</v>
      </c>
      <c r="G8" s="2">
        <v>22</v>
      </c>
      <c r="H8">
        <v>38.299999999999997</v>
      </c>
      <c r="I8">
        <v>4.7</v>
      </c>
      <c r="J8" s="1" t="s">
        <v>16</v>
      </c>
      <c r="K8">
        <v>12</v>
      </c>
      <c r="L8">
        <v>80</v>
      </c>
    </row>
    <row r="9" spans="1:12" x14ac:dyDescent="0.25">
      <c r="A9" t="s">
        <v>27</v>
      </c>
      <c r="B9" t="s">
        <v>28</v>
      </c>
      <c r="C9">
        <v>1590</v>
      </c>
      <c r="D9">
        <v>593</v>
      </c>
      <c r="E9">
        <v>30</v>
      </c>
      <c r="F9" s="1" t="s">
        <v>20</v>
      </c>
      <c r="G9" s="2">
        <v>30</v>
      </c>
      <c r="H9">
        <v>31.4</v>
      </c>
      <c r="I9">
        <v>3.5</v>
      </c>
      <c r="J9" s="1" t="s">
        <v>29</v>
      </c>
      <c r="K9">
        <v>5</v>
      </c>
      <c r="L9">
        <v>45</v>
      </c>
    </row>
    <row r="10" spans="1:12" x14ac:dyDescent="0.25">
      <c r="A10" t="s">
        <v>30</v>
      </c>
      <c r="B10" t="s">
        <v>31</v>
      </c>
      <c r="C10">
        <v>460</v>
      </c>
      <c r="D10">
        <v>221</v>
      </c>
      <c r="E10">
        <v>47</v>
      </c>
      <c r="F10" s="1" t="s">
        <v>15</v>
      </c>
      <c r="G10" s="2">
        <v>35</v>
      </c>
      <c r="H10">
        <v>30</v>
      </c>
      <c r="I10">
        <v>2.4</v>
      </c>
      <c r="J10" s="1" t="s">
        <v>15</v>
      </c>
      <c r="K10">
        <v>1</v>
      </c>
      <c r="L10">
        <v>0</v>
      </c>
    </row>
    <row r="11" spans="1:12" x14ac:dyDescent="0.25">
      <c r="A11" t="s">
        <v>30</v>
      </c>
      <c r="B11" t="s">
        <v>32</v>
      </c>
      <c r="C11">
        <v>210</v>
      </c>
      <c r="D11">
        <v>158</v>
      </c>
      <c r="E11">
        <v>47</v>
      </c>
      <c r="F11" s="1" t="s">
        <v>12</v>
      </c>
      <c r="G11" s="2">
        <v>42</v>
      </c>
      <c r="H11">
        <v>30</v>
      </c>
      <c r="I11">
        <v>2.2000000000000002</v>
      </c>
      <c r="J11" s="1" t="s">
        <v>15</v>
      </c>
      <c r="K11">
        <v>1</v>
      </c>
      <c r="L11">
        <v>0</v>
      </c>
    </row>
    <row r="12" spans="1:12" x14ac:dyDescent="0.25">
      <c r="A12" t="s">
        <v>30</v>
      </c>
      <c r="B12" t="s">
        <v>33</v>
      </c>
      <c r="C12">
        <v>510</v>
      </c>
      <c r="D12">
        <v>95</v>
      </c>
      <c r="E12">
        <v>47</v>
      </c>
      <c r="F12" s="1" t="s">
        <v>15</v>
      </c>
      <c r="G12" s="2">
        <v>28</v>
      </c>
      <c r="H12">
        <v>30.1</v>
      </c>
      <c r="I12">
        <v>1.9</v>
      </c>
      <c r="J12" s="1" t="s">
        <v>16</v>
      </c>
      <c r="K12">
        <v>4</v>
      </c>
      <c r="L12">
        <v>10</v>
      </c>
    </row>
    <row r="13" spans="1:12" x14ac:dyDescent="0.25">
      <c r="A13" t="s">
        <v>30</v>
      </c>
      <c r="B13" t="s">
        <v>34</v>
      </c>
      <c r="C13">
        <v>210</v>
      </c>
      <c r="D13">
        <v>32</v>
      </c>
      <c r="E13">
        <v>25</v>
      </c>
      <c r="F13" s="1" t="s">
        <v>15</v>
      </c>
      <c r="G13" s="2">
        <v>15</v>
      </c>
      <c r="H13">
        <v>30</v>
      </c>
      <c r="I13">
        <v>3</v>
      </c>
      <c r="J13" s="1" t="s">
        <v>15</v>
      </c>
      <c r="K13">
        <v>2</v>
      </c>
      <c r="L13">
        <v>0</v>
      </c>
    </row>
    <row r="14" spans="1:12" x14ac:dyDescent="0.25">
      <c r="A14" t="s">
        <v>35</v>
      </c>
      <c r="B14" t="s">
        <v>36</v>
      </c>
      <c r="C14">
        <v>620</v>
      </c>
      <c r="D14">
        <v>126</v>
      </c>
      <c r="E14">
        <v>47</v>
      </c>
      <c r="F14" s="1" t="s">
        <v>20</v>
      </c>
      <c r="G14" s="2">
        <v>35</v>
      </c>
      <c r="H14">
        <v>30.1</v>
      </c>
      <c r="I14">
        <v>1.9</v>
      </c>
      <c r="J14" s="1" t="s">
        <v>37</v>
      </c>
      <c r="K14">
        <v>2</v>
      </c>
      <c r="L14">
        <v>10</v>
      </c>
    </row>
    <row r="15" spans="1:12" x14ac:dyDescent="0.25">
      <c r="A15" t="s">
        <v>35</v>
      </c>
      <c r="B15" t="s">
        <v>35</v>
      </c>
      <c r="C15">
        <v>2570</v>
      </c>
      <c r="D15">
        <v>377</v>
      </c>
      <c r="E15">
        <v>54</v>
      </c>
      <c r="F15" s="1" t="s">
        <v>15</v>
      </c>
      <c r="G15" s="2">
        <v>45</v>
      </c>
      <c r="H15">
        <v>30.1</v>
      </c>
      <c r="I15">
        <v>1.9</v>
      </c>
      <c r="J15" s="1" t="s">
        <v>38</v>
      </c>
      <c r="K15">
        <v>6</v>
      </c>
      <c r="L15">
        <v>5</v>
      </c>
    </row>
    <row r="16" spans="1:12" x14ac:dyDescent="0.25">
      <c r="A16" t="s">
        <v>39</v>
      </c>
      <c r="B16" t="s">
        <v>40</v>
      </c>
      <c r="C16">
        <v>1130</v>
      </c>
      <c r="D16">
        <v>362</v>
      </c>
      <c r="E16">
        <v>25</v>
      </c>
      <c r="F16" s="1" t="s">
        <v>12</v>
      </c>
      <c r="G16" s="2">
        <v>37</v>
      </c>
      <c r="H16">
        <v>30.1</v>
      </c>
      <c r="I16">
        <v>1.8</v>
      </c>
      <c r="J16" s="1" t="s">
        <v>38</v>
      </c>
      <c r="K16">
        <v>1</v>
      </c>
      <c r="L16">
        <v>15</v>
      </c>
    </row>
    <row r="17" spans="1:12" x14ac:dyDescent="0.25">
      <c r="A17" t="s">
        <v>39</v>
      </c>
      <c r="B17" t="s">
        <v>41</v>
      </c>
      <c r="C17">
        <v>3600</v>
      </c>
      <c r="D17">
        <v>241</v>
      </c>
      <c r="E17">
        <v>20</v>
      </c>
      <c r="F17" s="1" t="s">
        <v>12</v>
      </c>
      <c r="G17" s="2">
        <v>31</v>
      </c>
      <c r="H17">
        <v>30.1</v>
      </c>
      <c r="I17">
        <v>1.5</v>
      </c>
      <c r="J17" s="1" t="s">
        <v>42</v>
      </c>
      <c r="K17">
        <v>2</v>
      </c>
      <c r="L17">
        <v>10</v>
      </c>
    </row>
    <row r="18" spans="1:12" x14ac:dyDescent="0.25">
      <c r="A18" t="s">
        <v>39</v>
      </c>
      <c r="B18" t="s">
        <v>43</v>
      </c>
      <c r="C18">
        <v>4630</v>
      </c>
      <c r="D18">
        <v>482</v>
      </c>
      <c r="E18">
        <v>25</v>
      </c>
      <c r="F18" s="1" t="s">
        <v>12</v>
      </c>
      <c r="G18" s="2">
        <v>37</v>
      </c>
      <c r="H18">
        <v>30</v>
      </c>
      <c r="I18">
        <v>1.8</v>
      </c>
      <c r="J18" s="1" t="s">
        <v>44</v>
      </c>
      <c r="K18">
        <v>2</v>
      </c>
      <c r="L18">
        <v>5</v>
      </c>
    </row>
    <row r="19" spans="1:12" x14ac:dyDescent="0.25">
      <c r="A19" t="s">
        <v>39</v>
      </c>
      <c r="B19" t="s">
        <v>45</v>
      </c>
      <c r="C19">
        <v>1290</v>
      </c>
      <c r="D19">
        <v>844</v>
      </c>
      <c r="E19">
        <v>25</v>
      </c>
      <c r="F19" s="1" t="s">
        <v>12</v>
      </c>
      <c r="G19" s="2">
        <v>30</v>
      </c>
      <c r="H19">
        <v>30.2</v>
      </c>
      <c r="I19">
        <v>1.8</v>
      </c>
      <c r="J19" s="1" t="s">
        <v>38</v>
      </c>
      <c r="K19">
        <v>5</v>
      </c>
      <c r="L19">
        <v>10</v>
      </c>
    </row>
    <row r="20" spans="1:12" x14ac:dyDescent="0.25">
      <c r="A20" t="s">
        <v>39</v>
      </c>
      <c r="B20" t="s">
        <v>46</v>
      </c>
      <c r="C20">
        <v>1440</v>
      </c>
      <c r="D20">
        <v>482</v>
      </c>
      <c r="E20">
        <v>37</v>
      </c>
      <c r="F20" s="1" t="s">
        <v>12</v>
      </c>
      <c r="G20" s="2">
        <v>43</v>
      </c>
      <c r="H20">
        <v>30.4</v>
      </c>
      <c r="I20">
        <v>3.8</v>
      </c>
      <c r="J20" s="1" t="s">
        <v>15</v>
      </c>
      <c r="K20">
        <v>5</v>
      </c>
      <c r="L20">
        <v>10</v>
      </c>
    </row>
    <row r="23" spans="1:12" ht="47.25" x14ac:dyDescent="0.25">
      <c r="A23" s="3" t="s">
        <v>0</v>
      </c>
      <c r="B23" s="3" t="s">
        <v>1</v>
      </c>
      <c r="D23" s="3" t="s">
        <v>3</v>
      </c>
      <c r="E23" s="3" t="s">
        <v>4</v>
      </c>
      <c r="F23" s="3" t="s">
        <v>7</v>
      </c>
      <c r="G23" s="3" t="s">
        <v>49</v>
      </c>
      <c r="H23" s="3" t="s">
        <v>9</v>
      </c>
      <c r="I23" s="3" t="s">
        <v>47</v>
      </c>
      <c r="J23" s="3" t="s">
        <v>50</v>
      </c>
      <c r="K23" s="5"/>
      <c r="L23" s="5"/>
    </row>
    <row r="24" spans="1:12" x14ac:dyDescent="0.25">
      <c r="A24" t="s">
        <v>10</v>
      </c>
      <c r="B24" t="s">
        <v>11</v>
      </c>
      <c r="D24">
        <f>D2</f>
        <v>184</v>
      </c>
      <c r="E24">
        <f>E2/100</f>
        <v>0.55000000000000004</v>
      </c>
      <c r="F24">
        <f>I2/100</f>
        <v>0.06</v>
      </c>
      <c r="G24">
        <f>D24*E24*F24</f>
        <v>6.0720000000000001</v>
      </c>
      <c r="H24">
        <f>K2</f>
        <v>2</v>
      </c>
      <c r="I24">
        <f>L2</f>
        <v>60</v>
      </c>
      <c r="J24">
        <f>I24 / (I24+G24)</f>
        <v>0.90810025426807117</v>
      </c>
    </row>
    <row r="25" spans="1:12" x14ac:dyDescent="0.25">
      <c r="A25" t="s">
        <v>10</v>
      </c>
      <c r="B25" t="s">
        <v>14</v>
      </c>
      <c r="D25">
        <f t="shared" ref="D25:D42" si="0">D3</f>
        <v>462</v>
      </c>
      <c r="E25">
        <f t="shared" ref="E25:E42" si="1">E3/100</f>
        <v>0.23</v>
      </c>
      <c r="F25">
        <f t="shared" ref="F25:F42" si="2">I3/100</f>
        <v>2.3E-2</v>
      </c>
      <c r="G25">
        <f t="shared" ref="G25:G42" si="3">D25*E25*F25</f>
        <v>2.4439800000000003</v>
      </c>
      <c r="H25">
        <f t="shared" ref="H25:H42" si="4">K3</f>
        <v>5</v>
      </c>
      <c r="I25">
        <f t="shared" ref="I25:I42" si="5">L3</f>
        <v>15</v>
      </c>
      <c r="J25">
        <f t="shared" ref="J25:J42" si="6">I25 / (I25+G25)</f>
        <v>0.85989550549817184</v>
      </c>
    </row>
    <row r="26" spans="1:12" x14ac:dyDescent="0.25">
      <c r="A26" t="s">
        <v>10</v>
      </c>
      <c r="B26" t="s">
        <v>17</v>
      </c>
      <c r="D26">
        <f t="shared" si="0"/>
        <v>852</v>
      </c>
      <c r="E26">
        <f t="shared" si="1"/>
        <v>0.31</v>
      </c>
      <c r="F26">
        <f t="shared" si="2"/>
        <v>2.1000000000000001E-2</v>
      </c>
      <c r="G26">
        <f t="shared" si="3"/>
        <v>5.5465200000000001</v>
      </c>
      <c r="H26">
        <f t="shared" si="4"/>
        <v>7</v>
      </c>
      <c r="I26">
        <f t="shared" si="5"/>
        <v>60</v>
      </c>
      <c r="J26">
        <f t="shared" si="6"/>
        <v>0.91538040463475401</v>
      </c>
    </row>
    <row r="27" spans="1:12" x14ac:dyDescent="0.25">
      <c r="A27" t="s">
        <v>10</v>
      </c>
      <c r="B27" t="s">
        <v>19</v>
      </c>
      <c r="D27">
        <f t="shared" si="0"/>
        <v>567</v>
      </c>
      <c r="E27">
        <f t="shared" si="1"/>
        <v>0.4</v>
      </c>
      <c r="F27">
        <f t="shared" si="2"/>
        <v>3.3000000000000002E-2</v>
      </c>
      <c r="G27">
        <f t="shared" si="3"/>
        <v>7.4844000000000008</v>
      </c>
      <c r="H27">
        <f t="shared" si="4"/>
        <v>5</v>
      </c>
      <c r="I27">
        <f t="shared" si="5"/>
        <v>60</v>
      </c>
      <c r="J27">
        <f t="shared" si="6"/>
        <v>0.8890943684762701</v>
      </c>
    </row>
    <row r="28" spans="1:12" x14ac:dyDescent="0.25">
      <c r="A28" t="s">
        <v>10</v>
      </c>
      <c r="B28" t="s">
        <v>22</v>
      </c>
      <c r="D28">
        <f t="shared" si="0"/>
        <v>47</v>
      </c>
      <c r="E28">
        <f t="shared" si="1"/>
        <v>0.5</v>
      </c>
      <c r="F28">
        <f t="shared" si="2"/>
        <v>0.03</v>
      </c>
      <c r="G28">
        <f t="shared" si="3"/>
        <v>0.70499999999999996</v>
      </c>
      <c r="H28">
        <f t="shared" si="4"/>
        <v>1</v>
      </c>
      <c r="I28">
        <f t="shared" si="5"/>
        <v>70</v>
      </c>
      <c r="J28">
        <f t="shared" si="6"/>
        <v>0.99002899370624431</v>
      </c>
    </row>
    <row r="29" spans="1:12" x14ac:dyDescent="0.25">
      <c r="A29" t="s">
        <v>10</v>
      </c>
      <c r="B29" t="s">
        <v>24</v>
      </c>
      <c r="D29">
        <f t="shared" si="0"/>
        <v>1008</v>
      </c>
      <c r="E29">
        <f t="shared" si="1"/>
        <v>0.3</v>
      </c>
      <c r="F29">
        <f t="shared" si="2"/>
        <v>7.8E-2</v>
      </c>
      <c r="G29">
        <f t="shared" si="3"/>
        <v>23.587199999999999</v>
      </c>
      <c r="H29">
        <f t="shared" si="4"/>
        <v>10</v>
      </c>
      <c r="I29">
        <f t="shared" si="5"/>
        <v>70</v>
      </c>
      <c r="J29">
        <f t="shared" si="6"/>
        <v>0.74796553374820496</v>
      </c>
    </row>
    <row r="30" spans="1:12" x14ac:dyDescent="0.25">
      <c r="A30" t="s">
        <v>10</v>
      </c>
      <c r="B30" t="s">
        <v>26</v>
      </c>
      <c r="D30">
        <f t="shared" si="0"/>
        <v>866</v>
      </c>
      <c r="E30">
        <f t="shared" si="1"/>
        <v>0.45</v>
      </c>
      <c r="F30">
        <f t="shared" si="2"/>
        <v>4.7E-2</v>
      </c>
      <c r="G30">
        <f t="shared" si="3"/>
        <v>18.315899999999999</v>
      </c>
      <c r="H30">
        <f t="shared" si="4"/>
        <v>12</v>
      </c>
      <c r="I30">
        <f t="shared" si="5"/>
        <v>80</v>
      </c>
      <c r="J30">
        <f t="shared" si="6"/>
        <v>0.81370358202488102</v>
      </c>
    </row>
    <row r="31" spans="1:12" x14ac:dyDescent="0.25">
      <c r="A31" t="s">
        <v>27</v>
      </c>
      <c r="B31" t="s">
        <v>28</v>
      </c>
      <c r="D31">
        <f t="shared" si="0"/>
        <v>593</v>
      </c>
      <c r="E31">
        <f t="shared" si="1"/>
        <v>0.3</v>
      </c>
      <c r="F31">
        <f t="shared" si="2"/>
        <v>3.5000000000000003E-2</v>
      </c>
      <c r="G31">
        <f t="shared" si="3"/>
        <v>6.2265000000000006</v>
      </c>
      <c r="H31">
        <f t="shared" si="4"/>
        <v>5</v>
      </c>
      <c r="I31">
        <f t="shared" si="5"/>
        <v>45</v>
      </c>
      <c r="J31">
        <f t="shared" si="6"/>
        <v>0.87845158267693479</v>
      </c>
    </row>
    <row r="32" spans="1:12" x14ac:dyDescent="0.25">
      <c r="A32" t="s">
        <v>30</v>
      </c>
      <c r="B32" t="s">
        <v>31</v>
      </c>
      <c r="D32">
        <f t="shared" si="0"/>
        <v>221</v>
      </c>
      <c r="E32">
        <f t="shared" si="1"/>
        <v>0.47</v>
      </c>
      <c r="F32">
        <f t="shared" si="2"/>
        <v>2.4E-2</v>
      </c>
      <c r="G32">
        <f t="shared" si="3"/>
        <v>2.49288</v>
      </c>
      <c r="H32">
        <f t="shared" si="4"/>
        <v>1</v>
      </c>
      <c r="I32">
        <f t="shared" si="5"/>
        <v>0</v>
      </c>
      <c r="J32">
        <f t="shared" si="6"/>
        <v>0</v>
      </c>
    </row>
    <row r="33" spans="1:10" x14ac:dyDescent="0.25">
      <c r="A33" t="s">
        <v>30</v>
      </c>
      <c r="B33" t="s">
        <v>32</v>
      </c>
      <c r="D33">
        <f t="shared" si="0"/>
        <v>158</v>
      </c>
      <c r="E33">
        <f t="shared" si="1"/>
        <v>0.47</v>
      </c>
      <c r="F33">
        <f t="shared" si="2"/>
        <v>2.2000000000000002E-2</v>
      </c>
      <c r="G33">
        <f t="shared" si="3"/>
        <v>1.6337200000000001</v>
      </c>
      <c r="H33">
        <f t="shared" si="4"/>
        <v>1</v>
      </c>
      <c r="I33">
        <f t="shared" si="5"/>
        <v>0</v>
      </c>
      <c r="J33">
        <f t="shared" si="6"/>
        <v>0</v>
      </c>
    </row>
    <row r="34" spans="1:10" x14ac:dyDescent="0.25">
      <c r="A34" t="s">
        <v>30</v>
      </c>
      <c r="B34" t="s">
        <v>33</v>
      </c>
      <c r="D34">
        <f t="shared" si="0"/>
        <v>95</v>
      </c>
      <c r="E34">
        <f t="shared" si="1"/>
        <v>0.47</v>
      </c>
      <c r="F34">
        <f t="shared" si="2"/>
        <v>1.9E-2</v>
      </c>
      <c r="G34">
        <f t="shared" si="3"/>
        <v>0.84834999999999994</v>
      </c>
      <c r="H34">
        <f t="shared" si="4"/>
        <v>4</v>
      </c>
      <c r="I34">
        <f t="shared" si="5"/>
        <v>10</v>
      </c>
      <c r="J34">
        <f t="shared" si="6"/>
        <v>0.92179916761535163</v>
      </c>
    </row>
    <row r="35" spans="1:10" x14ac:dyDescent="0.25">
      <c r="A35" t="s">
        <v>30</v>
      </c>
      <c r="B35" t="s">
        <v>34</v>
      </c>
      <c r="D35">
        <f t="shared" si="0"/>
        <v>32</v>
      </c>
      <c r="E35">
        <f t="shared" si="1"/>
        <v>0.25</v>
      </c>
      <c r="F35">
        <f t="shared" si="2"/>
        <v>0.03</v>
      </c>
      <c r="G35">
        <f t="shared" si="3"/>
        <v>0.24</v>
      </c>
      <c r="H35">
        <f t="shared" si="4"/>
        <v>2</v>
      </c>
      <c r="I35">
        <f t="shared" si="5"/>
        <v>0</v>
      </c>
      <c r="J35">
        <f t="shared" si="6"/>
        <v>0</v>
      </c>
    </row>
    <row r="36" spans="1:10" x14ac:dyDescent="0.25">
      <c r="A36" t="s">
        <v>35</v>
      </c>
      <c r="B36" t="s">
        <v>36</v>
      </c>
      <c r="D36">
        <f t="shared" si="0"/>
        <v>126</v>
      </c>
      <c r="E36">
        <f t="shared" si="1"/>
        <v>0.47</v>
      </c>
      <c r="F36">
        <f t="shared" si="2"/>
        <v>1.9E-2</v>
      </c>
      <c r="G36">
        <f t="shared" si="3"/>
        <v>1.1251799999999998</v>
      </c>
      <c r="H36">
        <f t="shared" si="4"/>
        <v>2</v>
      </c>
      <c r="I36">
        <f t="shared" si="5"/>
        <v>10</v>
      </c>
      <c r="J36">
        <f t="shared" si="6"/>
        <v>0.8988618611114606</v>
      </c>
    </row>
    <row r="37" spans="1:10" x14ac:dyDescent="0.25">
      <c r="A37" t="s">
        <v>35</v>
      </c>
      <c r="B37" t="s">
        <v>35</v>
      </c>
      <c r="D37">
        <f t="shared" si="0"/>
        <v>377</v>
      </c>
      <c r="E37">
        <f t="shared" si="1"/>
        <v>0.54</v>
      </c>
      <c r="F37">
        <f t="shared" si="2"/>
        <v>1.9E-2</v>
      </c>
      <c r="G37">
        <f t="shared" si="3"/>
        <v>3.86802</v>
      </c>
      <c r="H37">
        <f t="shared" si="4"/>
        <v>6</v>
      </c>
      <c r="I37">
        <f t="shared" si="5"/>
        <v>5</v>
      </c>
      <c r="J37">
        <f t="shared" si="6"/>
        <v>0.56382371713189638</v>
      </c>
    </row>
    <row r="38" spans="1:10" x14ac:dyDescent="0.25">
      <c r="A38" t="s">
        <v>39</v>
      </c>
      <c r="B38" t="s">
        <v>40</v>
      </c>
      <c r="D38">
        <f t="shared" si="0"/>
        <v>362</v>
      </c>
      <c r="E38">
        <f t="shared" si="1"/>
        <v>0.25</v>
      </c>
      <c r="F38">
        <f t="shared" si="2"/>
        <v>1.8000000000000002E-2</v>
      </c>
      <c r="G38">
        <f t="shared" si="3"/>
        <v>1.6290000000000002</v>
      </c>
      <c r="H38">
        <f t="shared" si="4"/>
        <v>1</v>
      </c>
      <c r="I38">
        <f t="shared" si="5"/>
        <v>15</v>
      </c>
      <c r="J38">
        <f t="shared" si="6"/>
        <v>0.90203860725239038</v>
      </c>
    </row>
    <row r="39" spans="1:10" x14ac:dyDescent="0.25">
      <c r="A39" t="s">
        <v>39</v>
      </c>
      <c r="B39" t="s">
        <v>41</v>
      </c>
      <c r="D39">
        <f t="shared" si="0"/>
        <v>241</v>
      </c>
      <c r="E39">
        <f t="shared" si="1"/>
        <v>0.2</v>
      </c>
      <c r="F39">
        <f t="shared" si="2"/>
        <v>1.4999999999999999E-2</v>
      </c>
      <c r="G39">
        <f t="shared" si="3"/>
        <v>0.72299999999999998</v>
      </c>
      <c r="H39">
        <f t="shared" si="4"/>
        <v>2</v>
      </c>
      <c r="I39">
        <f t="shared" si="5"/>
        <v>10</v>
      </c>
      <c r="J39">
        <f t="shared" si="6"/>
        <v>0.93257483913084016</v>
      </c>
    </row>
    <row r="40" spans="1:10" x14ac:dyDescent="0.25">
      <c r="A40" t="s">
        <v>39</v>
      </c>
      <c r="B40" t="s">
        <v>43</v>
      </c>
      <c r="D40">
        <f t="shared" si="0"/>
        <v>482</v>
      </c>
      <c r="E40">
        <f t="shared" si="1"/>
        <v>0.25</v>
      </c>
      <c r="F40">
        <f t="shared" si="2"/>
        <v>1.8000000000000002E-2</v>
      </c>
      <c r="G40">
        <f t="shared" si="3"/>
        <v>2.169</v>
      </c>
      <c r="H40">
        <f t="shared" si="4"/>
        <v>2</v>
      </c>
      <c r="I40">
        <f t="shared" si="5"/>
        <v>5</v>
      </c>
      <c r="J40">
        <f t="shared" si="6"/>
        <v>0.69744734272562414</v>
      </c>
    </row>
    <row r="41" spans="1:10" x14ac:dyDescent="0.25">
      <c r="A41" t="s">
        <v>39</v>
      </c>
      <c r="B41" t="s">
        <v>45</v>
      </c>
      <c r="D41">
        <f t="shared" si="0"/>
        <v>844</v>
      </c>
      <c r="E41">
        <f t="shared" si="1"/>
        <v>0.25</v>
      </c>
      <c r="F41">
        <f t="shared" si="2"/>
        <v>1.8000000000000002E-2</v>
      </c>
      <c r="G41">
        <f t="shared" si="3"/>
        <v>3.7980000000000005</v>
      </c>
      <c r="H41">
        <f t="shared" si="4"/>
        <v>5</v>
      </c>
      <c r="I41">
        <f t="shared" si="5"/>
        <v>10</v>
      </c>
      <c r="J41">
        <f t="shared" si="6"/>
        <v>0.72474271633570087</v>
      </c>
    </row>
    <row r="42" spans="1:10" x14ac:dyDescent="0.25">
      <c r="A42" t="s">
        <v>39</v>
      </c>
      <c r="B42" t="s">
        <v>46</v>
      </c>
      <c r="D42">
        <f t="shared" si="0"/>
        <v>482</v>
      </c>
      <c r="E42">
        <f t="shared" si="1"/>
        <v>0.37</v>
      </c>
      <c r="F42">
        <f t="shared" si="2"/>
        <v>3.7999999999999999E-2</v>
      </c>
      <c r="G42">
        <f t="shared" si="3"/>
        <v>6.7769199999999996</v>
      </c>
      <c r="H42">
        <f t="shared" si="4"/>
        <v>5</v>
      </c>
      <c r="I42">
        <f t="shared" si="5"/>
        <v>10</v>
      </c>
      <c r="J42">
        <f t="shared" si="6"/>
        <v>0.59605696397193286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Shapiro</dc:creator>
  <cp:lastModifiedBy>Sam Swain</cp:lastModifiedBy>
  <dcterms:created xsi:type="dcterms:W3CDTF">2023-01-16T18:00:35Z</dcterms:created>
  <dcterms:modified xsi:type="dcterms:W3CDTF">2023-02-07T22:42:20Z</dcterms:modified>
</cp:coreProperties>
</file>