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Jules\Bradford\Streams\Stream_conductivity\Cond_data_calculated\13\"/>
    </mc:Choice>
  </mc:AlternateContent>
  <xr:revisionPtr revIDLastSave="0" documentId="8_{510FEC87-CB66-43E6-8432-AB3A0CD5C03C}" xr6:coauthVersionLast="45" xr6:coauthVersionMax="45" xr10:uidLastSave="{00000000-0000-0000-0000-000000000000}"/>
  <bookViews>
    <workbookView xWindow="-120" yWindow="-120" windowWidth="29040" windowHeight="15840" xr2:uid="{5ADAF89B-6696-4612-9FD4-1E6FAD277FF9}"/>
  </bookViews>
  <sheets>
    <sheet name="DG_13_2021_07_09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E10" i="1" s="1"/>
  <c r="F10" i="1" s="1"/>
  <c r="D11" i="1"/>
  <c r="D12" i="1"/>
  <c r="D13" i="1"/>
  <c r="D14" i="1"/>
  <c r="D15" i="1"/>
  <c r="D16" i="1"/>
  <c r="D17" i="1"/>
  <c r="D18" i="1"/>
  <c r="E18" i="1" s="1"/>
  <c r="F18" i="1" s="1"/>
  <c r="D19" i="1"/>
  <c r="D20" i="1"/>
  <c r="D21" i="1"/>
  <c r="D22" i="1"/>
  <c r="D23" i="1"/>
  <c r="D24" i="1"/>
  <c r="D25" i="1"/>
  <c r="D26" i="1"/>
  <c r="E26" i="1" s="1"/>
  <c r="F26" i="1" s="1"/>
  <c r="D27" i="1"/>
  <c r="D28" i="1"/>
  <c r="D29" i="1"/>
  <c r="D30" i="1"/>
  <c r="D31" i="1"/>
  <c r="D32" i="1"/>
  <c r="D33" i="1"/>
  <c r="D34" i="1"/>
  <c r="E34" i="1" s="1"/>
  <c r="F34" i="1" s="1"/>
  <c r="D35" i="1"/>
  <c r="D36" i="1"/>
  <c r="D37" i="1"/>
  <c r="D38" i="1"/>
  <c r="D39" i="1"/>
  <c r="D40" i="1"/>
  <c r="D41" i="1"/>
  <c r="D42" i="1"/>
  <c r="E42" i="1" s="1"/>
  <c r="F42" i="1" s="1"/>
  <c r="D43" i="1"/>
  <c r="D44" i="1"/>
  <c r="D45" i="1"/>
  <c r="D46" i="1"/>
  <c r="D47" i="1"/>
  <c r="D48" i="1"/>
  <c r="D49" i="1"/>
  <c r="D50" i="1"/>
  <c r="E50" i="1" s="1"/>
  <c r="F50" i="1" s="1"/>
  <c r="D51" i="1"/>
  <c r="D52" i="1"/>
  <c r="D53" i="1"/>
  <c r="D54" i="1"/>
  <c r="D55" i="1"/>
  <c r="D56" i="1"/>
  <c r="D57" i="1"/>
  <c r="D58" i="1"/>
  <c r="E58" i="1" s="1"/>
  <c r="F58" i="1" s="1"/>
  <c r="D59" i="1"/>
  <c r="D60" i="1"/>
  <c r="D61" i="1"/>
  <c r="D62" i="1"/>
  <c r="D63" i="1"/>
  <c r="D64" i="1"/>
  <c r="D65" i="1"/>
  <c r="D66" i="1"/>
  <c r="E66" i="1" s="1"/>
  <c r="F66" i="1" s="1"/>
  <c r="D67" i="1"/>
  <c r="D68" i="1"/>
  <c r="D69" i="1"/>
  <c r="D70" i="1"/>
  <c r="D71" i="1"/>
  <c r="D72" i="1"/>
  <c r="D73" i="1"/>
  <c r="D74" i="1"/>
  <c r="E74" i="1" s="1"/>
  <c r="F74" i="1" s="1"/>
  <c r="D75" i="1"/>
  <c r="D76" i="1"/>
  <c r="D2" i="1"/>
  <c r="H76" i="1"/>
  <c r="E76" i="1"/>
  <c r="F76" i="1" s="1"/>
  <c r="H75" i="1"/>
  <c r="E75" i="1"/>
  <c r="F75" i="1" s="1"/>
  <c r="H74" i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E67" i="1"/>
  <c r="F67" i="1" s="1"/>
  <c r="H66" i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E59" i="1"/>
  <c r="F59" i="1" s="1"/>
  <c r="H58" i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E51" i="1"/>
  <c r="F51" i="1" s="1"/>
  <c r="H50" i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E43" i="1"/>
  <c r="F43" i="1" s="1"/>
  <c r="H42" i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E35" i="1"/>
  <c r="F35" i="1" s="1"/>
  <c r="H34" i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H9" i="1"/>
  <c r="E9" i="1"/>
  <c r="F9" i="1" s="1"/>
  <c r="H8" i="1"/>
  <c r="E8" i="1"/>
  <c r="F8" i="1" s="1"/>
  <c r="H7" i="1"/>
  <c r="F7" i="1"/>
  <c r="E7" i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G2" i="1" s="1"/>
  <c r="F2" i="1" l="1"/>
  <c r="K8" i="1" s="1"/>
  <c r="K7" i="1"/>
  <c r="K1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K9" i="1" l="1"/>
  <c r="K10" i="1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tc={76BDF5C9-2F52-4BEE-9D6F-8D0864E7E837}</author>
    <author>tc={87A5C1DE-35B1-458B-90DF-CFAF4586471A}</author>
    <author>tc={7644D288-1D0A-4491-826B-1654E5899A1B}</author>
    <author>tc={45E9EEC9-3CA3-4889-98F2-5F600FD4CFFD}</author>
    <author>tc={08FC81DD-609F-4D59-A0C1-0B46BCF7A2FD}</author>
    <author>tc={2819F95C-FF7F-40EB-AD20-C833679EA7EE}</author>
    <author>tc={0B5BC7BC-F016-4FF6-BB32-DB99BA58CE10}</author>
    <author>tc={288D07C7-F424-42AD-956C-1FD39111B7FD}</author>
  </authors>
  <commentList>
    <comment ref="K5" authorId="0" shapeId="0" xr:uid="{76BDF5C9-2F52-4BEE-9D6F-8D0864E7E837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1" shapeId="0" xr:uid="{87A5C1DE-35B1-458B-90DF-CFAF4586471A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2" shapeId="0" xr:uid="{7644D288-1D0A-4491-826B-1654E5899A1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3" shapeId="0" xr:uid="{45E9EEC9-3CA3-4889-98F2-5F600FD4CFF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4" shapeId="0" xr:uid="{08FC81DD-609F-4D59-A0C1-0B46BCF7A2F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5" shapeId="0" xr:uid="{2819F95C-FF7F-40EB-AD20-C833679EA7E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6" shapeId="0" xr:uid="{0B5BC7BC-F016-4FF6-BB32-DB99BA58CE1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7" shapeId="0" xr:uid="{288D07C7-F424-42AD-956C-1FD39111B7F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<sst xmlns="http://schemas.openxmlformats.org/spreadsheetml/2006/main" count="63" uniqueCount="46">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</sst>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DG_13_2021_07_09!$E$1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DG_13_2021_07_09!$A$2:$A$2011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</c:numCache>
            </c:numRef>
          </c:xVal>
          <c:yVal>
            <c:numRef>
              <c:f>DG_13_2021_07_09!$E$2:$E$2011</c:f>
              <c:numCache>
                <c:formatCode>0.00</c:formatCode>
                <c:ptCount val="2010"/>
                <c:pt idx="0">
                  <c:v>1.0200000000001595E-2</c:v>
                </c:pt>
                <c:pt idx="1">
                  <c:v>1.0200000000001595E-2</c:v>
                </c:pt>
                <c:pt idx="2">
                  <c:v>1.0200000000001595E-2</c:v>
                </c:pt>
                <c:pt idx="3">
                  <c:v>1.0200000000001595E-2</c:v>
                </c:pt>
                <c:pt idx="4">
                  <c:v>-4.0799999999999129E-2</c:v>
                </c:pt>
                <c:pt idx="5">
                  <c:v>-4.0799999999999129E-2</c:v>
                </c:pt>
                <c:pt idx="6">
                  <c:v>-4.0799999999999129E-2</c:v>
                </c:pt>
                <c:pt idx="7">
                  <c:v>1.0200000000001595E-2</c:v>
                </c:pt>
                <c:pt idx="8">
                  <c:v>1.0200000000001595E-2</c:v>
                </c:pt>
                <c:pt idx="9">
                  <c:v>21.7362</c:v>
                </c:pt>
                <c:pt idx="10">
                  <c:v>64.219200000000001</c:v>
                </c:pt>
                <c:pt idx="11">
                  <c:v>80.131200000000007</c:v>
                </c:pt>
                <c:pt idx="12">
                  <c:v>84.670199999999994</c:v>
                </c:pt>
                <c:pt idx="13">
                  <c:v>61.7712</c:v>
                </c:pt>
                <c:pt idx="14">
                  <c:v>41.320200000000007</c:v>
                </c:pt>
                <c:pt idx="15">
                  <c:v>49.123199999999997</c:v>
                </c:pt>
                <c:pt idx="16">
                  <c:v>31.0182</c:v>
                </c:pt>
                <c:pt idx="17">
                  <c:v>30.2532</c:v>
                </c:pt>
                <c:pt idx="18">
                  <c:v>19.492200000000004</c:v>
                </c:pt>
                <c:pt idx="19">
                  <c:v>19.9512</c:v>
                </c:pt>
                <c:pt idx="20">
                  <c:v>11.944199999999997</c:v>
                </c:pt>
                <c:pt idx="21">
                  <c:v>12.505200000000002</c:v>
                </c:pt>
                <c:pt idx="22">
                  <c:v>10.873200000000001</c:v>
                </c:pt>
                <c:pt idx="23">
                  <c:v>8.0682000000000009</c:v>
                </c:pt>
                <c:pt idx="24">
                  <c:v>7.2011999999999992</c:v>
                </c:pt>
                <c:pt idx="25">
                  <c:v>4.7532000000000005</c:v>
                </c:pt>
                <c:pt idx="26">
                  <c:v>3.8352000000000017</c:v>
                </c:pt>
                <c:pt idx="27">
                  <c:v>5.5692000000000013</c:v>
                </c:pt>
                <c:pt idx="28">
                  <c:v>3.0702000000000016</c:v>
                </c:pt>
                <c:pt idx="29">
                  <c:v>2.3052000000000015</c:v>
                </c:pt>
                <c:pt idx="30">
                  <c:v>2.3052000000000015</c:v>
                </c:pt>
                <c:pt idx="31">
                  <c:v>1.7952000000000017</c:v>
                </c:pt>
                <c:pt idx="32">
                  <c:v>1.9482000000000002</c:v>
                </c:pt>
                <c:pt idx="33">
                  <c:v>1.2852000000000017</c:v>
                </c:pt>
                <c:pt idx="34">
                  <c:v>1.5402000000000016</c:v>
                </c:pt>
                <c:pt idx="35">
                  <c:v>0.77520000000000155</c:v>
                </c:pt>
                <c:pt idx="36">
                  <c:v>0.82619999999999871</c:v>
                </c:pt>
                <c:pt idx="37">
                  <c:v>0.57119999999999871</c:v>
                </c:pt>
                <c:pt idx="38">
                  <c:v>0.82619999999999871</c:v>
                </c:pt>
                <c:pt idx="39">
                  <c:v>0.52020000000000155</c:v>
                </c:pt>
                <c:pt idx="40">
                  <c:v>0.46920000000000089</c:v>
                </c:pt>
                <c:pt idx="41">
                  <c:v>0.46920000000000089</c:v>
                </c:pt>
                <c:pt idx="42">
                  <c:v>0.36719999999999942</c:v>
                </c:pt>
                <c:pt idx="43">
                  <c:v>0.2652000000000016</c:v>
                </c:pt>
                <c:pt idx="44">
                  <c:v>0.21420000000000086</c:v>
                </c:pt>
                <c:pt idx="45">
                  <c:v>0.21420000000000086</c:v>
                </c:pt>
                <c:pt idx="46">
                  <c:v>0.21420000000000086</c:v>
                </c:pt>
                <c:pt idx="47">
                  <c:v>0.16320000000000015</c:v>
                </c:pt>
                <c:pt idx="48">
                  <c:v>0.16320000000000015</c:v>
                </c:pt>
                <c:pt idx="49">
                  <c:v>0.16320000000000015</c:v>
                </c:pt>
                <c:pt idx="50">
                  <c:v>0.11219999999999943</c:v>
                </c:pt>
                <c:pt idx="51">
                  <c:v>6.11999999999987E-2</c:v>
                </c:pt>
                <c:pt idx="52">
                  <c:v>6.11999999999987E-2</c:v>
                </c:pt>
                <c:pt idx="53">
                  <c:v>0.11219999999999943</c:v>
                </c:pt>
                <c:pt idx="54">
                  <c:v>6.11999999999987E-2</c:v>
                </c:pt>
                <c:pt idx="55">
                  <c:v>1.0200000000001595E-2</c:v>
                </c:pt>
                <c:pt idx="56">
                  <c:v>1.0200000000001595E-2</c:v>
                </c:pt>
                <c:pt idx="57">
                  <c:v>0.11219999999999943</c:v>
                </c:pt>
                <c:pt idx="58">
                  <c:v>1.0200000000001595E-2</c:v>
                </c:pt>
                <c:pt idx="59">
                  <c:v>1.0200000000001595E-2</c:v>
                </c:pt>
                <c:pt idx="60">
                  <c:v>1.0200000000001595E-2</c:v>
                </c:pt>
                <c:pt idx="61">
                  <c:v>1.0200000000001595E-2</c:v>
                </c:pt>
                <c:pt idx="62">
                  <c:v>1.0200000000001595E-2</c:v>
                </c:pt>
                <c:pt idx="63">
                  <c:v>6.11999999999987E-2</c:v>
                </c:pt>
                <c:pt idx="64">
                  <c:v>1.0200000000001595E-2</c:v>
                </c:pt>
                <c:pt idx="65">
                  <c:v>6.11999999999987E-2</c:v>
                </c:pt>
                <c:pt idx="66">
                  <c:v>1.0200000000001595E-2</c:v>
                </c:pt>
                <c:pt idx="67">
                  <c:v>1.0200000000001595E-2</c:v>
                </c:pt>
                <c:pt idx="68">
                  <c:v>1.0200000000001595E-2</c:v>
                </c:pt>
                <c:pt idx="69">
                  <c:v>1.0200000000001595E-2</c:v>
                </c:pt>
                <c:pt idx="70">
                  <c:v>1.0200000000001595E-2</c:v>
                </c:pt>
                <c:pt idx="71">
                  <c:v>1.0200000000001595E-2</c:v>
                </c:pt>
                <c:pt idx="72">
                  <c:v>1.0200000000001595E-2</c:v>
                </c:pt>
                <c:pt idx="73">
                  <c:v>-0.14280000000000059</c:v>
                </c:pt>
                <c:pt idx="74">
                  <c:v>1.0200000000001595E-2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9C-423E-A863-232F934D2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DG_13_2021_07_09!$B$1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DG_13_2021_07_09!$A$2:$A$2011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DG_13_2021_07_09!$B$2:$B$2011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44386.494444444441</c:v>
                      </c:pt>
                      <c:pt idx="1">
                        <c:v>44386.494502314818</c:v>
                      </c:pt>
                      <c:pt idx="2">
                        <c:v>44386.494560185187</c:v>
                      </c:pt>
                      <c:pt idx="3">
                        <c:v>44386.494618055556</c:v>
                      </c:pt>
                      <c:pt idx="4">
                        <c:v>44386.494675925926</c:v>
                      </c:pt>
                      <c:pt idx="5">
                        <c:v>44386.494733796295</c:v>
                      </c:pt>
                      <c:pt idx="6">
                        <c:v>44386.494791666664</c:v>
                      </c:pt>
                      <c:pt idx="7">
                        <c:v>44386.494849537034</c:v>
                      </c:pt>
                      <c:pt idx="8">
                        <c:v>44386.49490740741</c:v>
                      </c:pt>
                      <c:pt idx="9">
                        <c:v>44386.49496527778</c:v>
                      </c:pt>
                      <c:pt idx="10">
                        <c:v>44386.495023148149</c:v>
                      </c:pt>
                      <c:pt idx="11">
                        <c:v>44386.495081018518</c:v>
                      </c:pt>
                      <c:pt idx="12">
                        <c:v>44386.495138888888</c:v>
                      </c:pt>
                      <c:pt idx="13">
                        <c:v>44386.495196759257</c:v>
                      </c:pt>
                      <c:pt idx="14">
                        <c:v>44386.495254629626</c:v>
                      </c:pt>
                      <c:pt idx="15">
                        <c:v>44386.495312500003</c:v>
                      </c:pt>
                      <c:pt idx="16">
                        <c:v>44386.495370370372</c:v>
                      </c:pt>
                      <c:pt idx="17">
                        <c:v>44386.495428240742</c:v>
                      </c:pt>
                      <c:pt idx="18">
                        <c:v>44386.495486111111</c:v>
                      </c:pt>
                      <c:pt idx="19">
                        <c:v>44386.49554398148</c:v>
                      </c:pt>
                      <c:pt idx="20">
                        <c:v>44386.49560185185</c:v>
                      </c:pt>
                      <c:pt idx="21">
                        <c:v>44386.495659722219</c:v>
                      </c:pt>
                      <c:pt idx="22">
                        <c:v>44386.495717592596</c:v>
                      </c:pt>
                      <c:pt idx="23">
                        <c:v>44386.495775462965</c:v>
                      </c:pt>
                      <c:pt idx="24">
                        <c:v>44386.495833333334</c:v>
                      </c:pt>
                      <c:pt idx="25">
                        <c:v>44386.495891203704</c:v>
                      </c:pt>
                      <c:pt idx="26">
                        <c:v>44386.495949074073</c:v>
                      </c:pt>
                      <c:pt idx="27">
                        <c:v>44386.496006944442</c:v>
                      </c:pt>
                      <c:pt idx="28">
                        <c:v>44386.496064814812</c:v>
                      </c:pt>
                      <c:pt idx="29">
                        <c:v>44386.496122685188</c:v>
                      </c:pt>
                      <c:pt idx="30">
                        <c:v>44386.496180555558</c:v>
                      </c:pt>
                      <c:pt idx="31">
                        <c:v>44386.496238425927</c:v>
                      </c:pt>
                      <c:pt idx="32">
                        <c:v>44386.496296296296</c:v>
                      </c:pt>
                      <c:pt idx="33">
                        <c:v>44386.496354166666</c:v>
                      </c:pt>
                      <c:pt idx="34">
                        <c:v>44386.496412037035</c:v>
                      </c:pt>
                      <c:pt idx="35">
                        <c:v>44386.496469907404</c:v>
                      </c:pt>
                      <c:pt idx="36">
                        <c:v>44386.496527777781</c:v>
                      </c:pt>
                      <c:pt idx="37">
                        <c:v>44386.49658564815</c:v>
                      </c:pt>
                      <c:pt idx="38">
                        <c:v>44386.49664351852</c:v>
                      </c:pt>
                      <c:pt idx="39">
                        <c:v>44386.496701388889</c:v>
                      </c:pt>
                      <c:pt idx="40">
                        <c:v>44386.496759259258</c:v>
                      </c:pt>
                      <c:pt idx="41">
                        <c:v>44386.496817129628</c:v>
                      </c:pt>
                      <c:pt idx="42">
                        <c:v>44386.496874999997</c:v>
                      </c:pt>
                      <c:pt idx="43">
                        <c:v>44386.496932870374</c:v>
                      </c:pt>
                      <c:pt idx="44">
                        <c:v>44386.496990740743</c:v>
                      </c:pt>
                      <c:pt idx="45">
                        <c:v>44386.497048611112</c:v>
                      </c:pt>
                      <c:pt idx="46">
                        <c:v>44386.497106481482</c:v>
                      </c:pt>
                      <c:pt idx="47">
                        <c:v>44386.497164351851</c:v>
                      </c:pt>
                      <c:pt idx="48">
                        <c:v>44386.49722222222</c:v>
                      </c:pt>
                      <c:pt idx="49">
                        <c:v>44386.49728009259</c:v>
                      </c:pt>
                      <c:pt idx="50">
                        <c:v>44386.497337962966</c:v>
                      </c:pt>
                      <c:pt idx="51">
                        <c:v>44386.497395833336</c:v>
                      </c:pt>
                      <c:pt idx="52">
                        <c:v>44386.497453703705</c:v>
                      </c:pt>
                      <c:pt idx="53">
                        <c:v>44386.497511574074</c:v>
                      </c:pt>
                      <c:pt idx="54">
                        <c:v>44386.497569444444</c:v>
                      </c:pt>
                      <c:pt idx="55">
                        <c:v>44386.497627314813</c:v>
                      </c:pt>
                      <c:pt idx="56">
                        <c:v>44386.497685185182</c:v>
                      </c:pt>
                      <c:pt idx="57">
                        <c:v>44386.497743055559</c:v>
                      </c:pt>
                      <c:pt idx="58">
                        <c:v>44386.497800925928</c:v>
                      </c:pt>
                      <c:pt idx="59">
                        <c:v>44386.497858796298</c:v>
                      </c:pt>
                      <c:pt idx="60">
                        <c:v>44386.497916666667</c:v>
                      </c:pt>
                      <c:pt idx="61">
                        <c:v>44386.497974537036</c:v>
                      </c:pt>
                      <c:pt idx="62">
                        <c:v>44386.498032407406</c:v>
                      </c:pt>
                      <c:pt idx="63">
                        <c:v>44386.498090277775</c:v>
                      </c:pt>
                      <c:pt idx="64">
                        <c:v>44386.498148148145</c:v>
                      </c:pt>
                      <c:pt idx="65">
                        <c:v>44386.498206018521</c:v>
                      </c:pt>
                      <c:pt idx="66">
                        <c:v>44386.498263888891</c:v>
                      </c:pt>
                      <c:pt idx="67">
                        <c:v>44386.49832175926</c:v>
                      </c:pt>
                      <c:pt idx="68">
                        <c:v>44386.498379629629</c:v>
                      </c:pt>
                      <c:pt idx="69">
                        <c:v>44386.498437499999</c:v>
                      </c:pt>
                      <c:pt idx="70">
                        <c:v>44386.498495370368</c:v>
                      </c:pt>
                      <c:pt idx="71">
                        <c:v>44386.498553240737</c:v>
                      </c:pt>
                      <c:pt idx="72">
                        <c:v>44386.498611111114</c:v>
                      </c:pt>
                      <c:pt idx="73">
                        <c:v>44386.498668981483</c:v>
                      </c:pt>
                      <c:pt idx="74">
                        <c:v>44386.498726851853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E9C-423E-A863-232F934D2627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DG_13_2021_07_09!$C$1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DG_13_2021_07_09!$A$2:$A$2011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DG_13_2021_07_09!$C$2:$C$2011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44.7</c:v>
                      </c:pt>
                      <c:pt idx="1">
                        <c:v>44.7</c:v>
                      </c:pt>
                      <c:pt idx="2">
                        <c:v>44.7</c:v>
                      </c:pt>
                      <c:pt idx="3">
                        <c:v>44.7</c:v>
                      </c:pt>
                      <c:pt idx="4">
                        <c:v>44.6</c:v>
                      </c:pt>
                      <c:pt idx="5">
                        <c:v>44.6</c:v>
                      </c:pt>
                      <c:pt idx="6">
                        <c:v>44.6</c:v>
                      </c:pt>
                      <c:pt idx="7">
                        <c:v>44.7</c:v>
                      </c:pt>
                      <c:pt idx="8">
                        <c:v>44.7</c:v>
                      </c:pt>
                      <c:pt idx="9">
                        <c:v>87.3</c:v>
                      </c:pt>
                      <c:pt idx="10">
                        <c:v>170.6</c:v>
                      </c:pt>
                      <c:pt idx="11">
                        <c:v>201.8</c:v>
                      </c:pt>
                      <c:pt idx="12">
                        <c:v>210.7</c:v>
                      </c:pt>
                      <c:pt idx="13">
                        <c:v>165.8</c:v>
                      </c:pt>
                      <c:pt idx="14">
                        <c:v>125.7</c:v>
                      </c:pt>
                      <c:pt idx="15">
                        <c:v>141</c:v>
                      </c:pt>
                      <c:pt idx="16">
                        <c:v>105.5</c:v>
                      </c:pt>
                      <c:pt idx="17">
                        <c:v>104</c:v>
                      </c:pt>
                      <c:pt idx="18">
                        <c:v>82.9</c:v>
                      </c:pt>
                      <c:pt idx="19">
                        <c:v>83.8</c:v>
                      </c:pt>
                      <c:pt idx="20">
                        <c:v>68.099999999999994</c:v>
                      </c:pt>
                      <c:pt idx="21">
                        <c:v>69.2</c:v>
                      </c:pt>
                      <c:pt idx="22">
                        <c:v>66</c:v>
                      </c:pt>
                      <c:pt idx="23">
                        <c:v>60.5</c:v>
                      </c:pt>
                      <c:pt idx="24">
                        <c:v>58.8</c:v>
                      </c:pt>
                      <c:pt idx="25">
                        <c:v>54</c:v>
                      </c:pt>
                      <c:pt idx="26">
                        <c:v>52.2</c:v>
                      </c:pt>
                      <c:pt idx="27">
                        <c:v>55.6</c:v>
                      </c:pt>
                      <c:pt idx="28">
                        <c:v>50.7</c:v>
                      </c:pt>
                      <c:pt idx="29">
                        <c:v>49.2</c:v>
                      </c:pt>
                      <c:pt idx="30">
                        <c:v>49.2</c:v>
                      </c:pt>
                      <c:pt idx="31">
                        <c:v>48.2</c:v>
                      </c:pt>
                      <c:pt idx="32">
                        <c:v>48.5</c:v>
                      </c:pt>
                      <c:pt idx="33">
                        <c:v>47.2</c:v>
                      </c:pt>
                      <c:pt idx="34">
                        <c:v>47.7</c:v>
                      </c:pt>
                      <c:pt idx="35">
                        <c:v>46.2</c:v>
                      </c:pt>
                      <c:pt idx="36">
                        <c:v>46.3</c:v>
                      </c:pt>
                      <c:pt idx="37">
                        <c:v>45.8</c:v>
                      </c:pt>
                      <c:pt idx="38">
                        <c:v>46.3</c:v>
                      </c:pt>
                      <c:pt idx="39">
                        <c:v>45.7</c:v>
                      </c:pt>
                      <c:pt idx="40">
                        <c:v>45.6</c:v>
                      </c:pt>
                      <c:pt idx="41">
                        <c:v>45.6</c:v>
                      </c:pt>
                      <c:pt idx="42">
                        <c:v>45.4</c:v>
                      </c:pt>
                      <c:pt idx="43">
                        <c:v>45.2</c:v>
                      </c:pt>
                      <c:pt idx="44">
                        <c:v>45.1</c:v>
                      </c:pt>
                      <c:pt idx="45">
                        <c:v>45.1</c:v>
                      </c:pt>
                      <c:pt idx="46">
                        <c:v>45.1</c:v>
                      </c:pt>
                      <c:pt idx="47">
                        <c:v>45</c:v>
                      </c:pt>
                      <c:pt idx="48">
                        <c:v>45</c:v>
                      </c:pt>
                      <c:pt idx="49">
                        <c:v>45</c:v>
                      </c:pt>
                      <c:pt idx="50">
                        <c:v>44.9</c:v>
                      </c:pt>
                      <c:pt idx="51">
                        <c:v>44.8</c:v>
                      </c:pt>
                      <c:pt idx="52">
                        <c:v>44.8</c:v>
                      </c:pt>
                      <c:pt idx="53">
                        <c:v>44.9</c:v>
                      </c:pt>
                      <c:pt idx="54">
                        <c:v>44.8</c:v>
                      </c:pt>
                      <c:pt idx="55">
                        <c:v>44.7</c:v>
                      </c:pt>
                      <c:pt idx="56">
                        <c:v>44.7</c:v>
                      </c:pt>
                      <c:pt idx="57">
                        <c:v>44.9</c:v>
                      </c:pt>
                      <c:pt idx="58">
                        <c:v>44.7</c:v>
                      </c:pt>
                      <c:pt idx="59">
                        <c:v>44.7</c:v>
                      </c:pt>
                      <c:pt idx="60">
                        <c:v>44.7</c:v>
                      </c:pt>
                      <c:pt idx="61">
                        <c:v>44.7</c:v>
                      </c:pt>
                      <c:pt idx="62">
                        <c:v>44.7</c:v>
                      </c:pt>
                      <c:pt idx="63">
                        <c:v>44.8</c:v>
                      </c:pt>
                      <c:pt idx="64">
                        <c:v>44.7</c:v>
                      </c:pt>
                      <c:pt idx="65">
                        <c:v>44.8</c:v>
                      </c:pt>
                      <c:pt idx="66">
                        <c:v>44.7</c:v>
                      </c:pt>
                      <c:pt idx="67">
                        <c:v>44.7</c:v>
                      </c:pt>
                      <c:pt idx="68">
                        <c:v>44.7</c:v>
                      </c:pt>
                      <c:pt idx="69">
                        <c:v>44.7</c:v>
                      </c:pt>
                      <c:pt idx="70">
                        <c:v>44.7</c:v>
                      </c:pt>
                      <c:pt idx="71">
                        <c:v>44.7</c:v>
                      </c:pt>
                      <c:pt idx="72">
                        <c:v>44.7</c:v>
                      </c:pt>
                      <c:pt idx="73">
                        <c:v>44.4</c:v>
                      </c:pt>
                      <c:pt idx="74">
                        <c:v>44.7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E9C-423E-A863-232F934D26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DG_13_2021_07_09!$D$1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DG_13_2021_07_09!$A$2:$A$2011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DG_13_2021_07_09!$D$2:$D$2011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2.0000000000003126E-2</c:v>
                      </c:pt>
                      <c:pt idx="1">
                        <c:v>2.0000000000003126E-2</c:v>
                      </c:pt>
                      <c:pt idx="2">
                        <c:v>2.0000000000003126E-2</c:v>
                      </c:pt>
                      <c:pt idx="3">
                        <c:v>2.0000000000003126E-2</c:v>
                      </c:pt>
                      <c:pt idx="4">
                        <c:v>-7.9999999999998295E-2</c:v>
                      </c:pt>
                      <c:pt idx="5">
                        <c:v>-7.9999999999998295E-2</c:v>
                      </c:pt>
                      <c:pt idx="6">
                        <c:v>-7.9999999999998295E-2</c:v>
                      </c:pt>
                      <c:pt idx="7">
                        <c:v>2.0000000000003126E-2</c:v>
                      </c:pt>
                      <c:pt idx="8">
                        <c:v>2.0000000000003126E-2</c:v>
                      </c:pt>
                      <c:pt idx="9">
                        <c:v>42.62</c:v>
                      </c:pt>
                      <c:pt idx="10">
                        <c:v>125.91999999999999</c:v>
                      </c:pt>
                      <c:pt idx="11">
                        <c:v>157.12</c:v>
                      </c:pt>
                      <c:pt idx="12">
                        <c:v>166.01999999999998</c:v>
                      </c:pt>
                      <c:pt idx="13">
                        <c:v>121.12</c:v>
                      </c:pt>
                      <c:pt idx="14">
                        <c:v>81.02000000000001</c:v>
                      </c:pt>
                      <c:pt idx="15">
                        <c:v>96.32</c:v>
                      </c:pt>
                      <c:pt idx="16">
                        <c:v>60.82</c:v>
                      </c:pt>
                      <c:pt idx="17">
                        <c:v>59.32</c:v>
                      </c:pt>
                      <c:pt idx="18">
                        <c:v>38.220000000000006</c:v>
                      </c:pt>
                      <c:pt idx="19">
                        <c:v>39.119999999999997</c:v>
                      </c:pt>
                      <c:pt idx="20">
                        <c:v>23.419999999999995</c:v>
                      </c:pt>
                      <c:pt idx="21">
                        <c:v>24.520000000000003</c:v>
                      </c:pt>
                      <c:pt idx="22">
                        <c:v>21.32</c:v>
                      </c:pt>
                      <c:pt idx="23">
                        <c:v>15.82</c:v>
                      </c:pt>
                      <c:pt idx="24">
                        <c:v>14.119999999999997</c:v>
                      </c:pt>
                      <c:pt idx="25">
                        <c:v>9.32</c:v>
                      </c:pt>
                      <c:pt idx="26">
                        <c:v>7.5200000000000031</c:v>
                      </c:pt>
                      <c:pt idx="27">
                        <c:v>10.920000000000002</c:v>
                      </c:pt>
                      <c:pt idx="28">
                        <c:v>6.0200000000000031</c:v>
                      </c:pt>
                      <c:pt idx="29">
                        <c:v>4.5200000000000031</c:v>
                      </c:pt>
                      <c:pt idx="30">
                        <c:v>4.5200000000000031</c:v>
                      </c:pt>
                      <c:pt idx="31">
                        <c:v>3.5200000000000031</c:v>
                      </c:pt>
                      <c:pt idx="32">
                        <c:v>3.8200000000000003</c:v>
                      </c:pt>
                      <c:pt idx="33">
                        <c:v>2.5200000000000031</c:v>
                      </c:pt>
                      <c:pt idx="34">
                        <c:v>3.0200000000000031</c:v>
                      </c:pt>
                      <c:pt idx="35">
                        <c:v>1.5200000000000031</c:v>
                      </c:pt>
                      <c:pt idx="36">
                        <c:v>1.6199999999999974</c:v>
                      </c:pt>
                      <c:pt idx="37">
                        <c:v>1.1199999999999974</c:v>
                      </c:pt>
                      <c:pt idx="38">
                        <c:v>1.6199999999999974</c:v>
                      </c:pt>
                      <c:pt idx="39">
                        <c:v>1.0200000000000031</c:v>
                      </c:pt>
                      <c:pt idx="40">
                        <c:v>0.92000000000000171</c:v>
                      </c:pt>
                      <c:pt idx="41">
                        <c:v>0.92000000000000171</c:v>
                      </c:pt>
                      <c:pt idx="42">
                        <c:v>0.71999999999999886</c:v>
                      </c:pt>
                      <c:pt idx="43">
                        <c:v>0.52000000000000313</c:v>
                      </c:pt>
                      <c:pt idx="44">
                        <c:v>0.42000000000000171</c:v>
                      </c:pt>
                      <c:pt idx="45">
                        <c:v>0.42000000000000171</c:v>
                      </c:pt>
                      <c:pt idx="46">
                        <c:v>0.42000000000000171</c:v>
                      </c:pt>
                      <c:pt idx="47">
                        <c:v>0.32000000000000028</c:v>
                      </c:pt>
                      <c:pt idx="48">
                        <c:v>0.32000000000000028</c:v>
                      </c:pt>
                      <c:pt idx="49">
                        <c:v>0.32000000000000028</c:v>
                      </c:pt>
                      <c:pt idx="50">
                        <c:v>0.21999999999999886</c:v>
                      </c:pt>
                      <c:pt idx="51">
                        <c:v>0.11999999999999744</c:v>
                      </c:pt>
                      <c:pt idx="52">
                        <c:v>0.11999999999999744</c:v>
                      </c:pt>
                      <c:pt idx="53">
                        <c:v>0.21999999999999886</c:v>
                      </c:pt>
                      <c:pt idx="54">
                        <c:v>0.11999999999999744</c:v>
                      </c:pt>
                      <c:pt idx="55">
                        <c:v>2.0000000000003126E-2</c:v>
                      </c:pt>
                      <c:pt idx="56">
                        <c:v>2.0000000000003126E-2</c:v>
                      </c:pt>
                      <c:pt idx="57">
                        <c:v>0.21999999999999886</c:v>
                      </c:pt>
                      <c:pt idx="58">
                        <c:v>2.0000000000003126E-2</c:v>
                      </c:pt>
                      <c:pt idx="59">
                        <c:v>2.0000000000003126E-2</c:v>
                      </c:pt>
                      <c:pt idx="60">
                        <c:v>2.0000000000003126E-2</c:v>
                      </c:pt>
                      <c:pt idx="61">
                        <c:v>2.0000000000003126E-2</c:v>
                      </c:pt>
                      <c:pt idx="62">
                        <c:v>2.0000000000003126E-2</c:v>
                      </c:pt>
                      <c:pt idx="63">
                        <c:v>0.11999999999999744</c:v>
                      </c:pt>
                      <c:pt idx="64">
                        <c:v>2.0000000000003126E-2</c:v>
                      </c:pt>
                      <c:pt idx="65">
                        <c:v>0.11999999999999744</c:v>
                      </c:pt>
                      <c:pt idx="66">
                        <c:v>2.0000000000003126E-2</c:v>
                      </c:pt>
                      <c:pt idx="67">
                        <c:v>2.0000000000003126E-2</c:v>
                      </c:pt>
                      <c:pt idx="68">
                        <c:v>2.0000000000003126E-2</c:v>
                      </c:pt>
                      <c:pt idx="69">
                        <c:v>2.0000000000003126E-2</c:v>
                      </c:pt>
                      <c:pt idx="70">
                        <c:v>2.0000000000003126E-2</c:v>
                      </c:pt>
                      <c:pt idx="71">
                        <c:v>2.0000000000003126E-2</c:v>
                      </c:pt>
                      <c:pt idx="72">
                        <c:v>2.0000000000003126E-2</c:v>
                      </c:pt>
                      <c:pt idx="73">
                        <c:v>-0.28000000000000114</c:v>
                      </c:pt>
                      <c:pt idx="74">
                        <c:v>2.0000000000003126E-2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E9C-423E-A863-232F934D262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DG_13_2021_07_09!$F$1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DG_13_2021_07_09!$A$2:$A$2011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DG_13_2021_07_09!$F$2:$F$2011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5.1000000000007976E-2</c:v>
                      </c:pt>
                      <c:pt idx="2">
                        <c:v>0.10200000000001595</c:v>
                      </c:pt>
                      <c:pt idx="3">
                        <c:v>0.15300000000002392</c:v>
                      </c:pt>
                      <c:pt idx="4">
                        <c:v>-0.81599999999998252</c:v>
                      </c:pt>
                      <c:pt idx="5">
                        <c:v>-1.0199999999999783</c:v>
                      </c:pt>
                      <c:pt idx="6">
                        <c:v>-1.2239999999999738</c:v>
                      </c:pt>
                      <c:pt idx="7">
                        <c:v>0.35700000000005583</c:v>
                      </c:pt>
                      <c:pt idx="8">
                        <c:v>0.40800000000006381</c:v>
                      </c:pt>
                      <c:pt idx="9">
                        <c:v>978.12900000000002</c:v>
                      </c:pt>
                      <c:pt idx="10">
                        <c:v>3210.96</c:v>
                      </c:pt>
                      <c:pt idx="11">
                        <c:v>4407.2160000000003</c:v>
                      </c:pt>
                      <c:pt idx="12">
                        <c:v>5080.2119999999995</c:v>
                      </c:pt>
                      <c:pt idx="13">
                        <c:v>4015.1280000000002</c:v>
                      </c:pt>
                      <c:pt idx="14">
                        <c:v>2892.4140000000007</c:v>
                      </c:pt>
                      <c:pt idx="15">
                        <c:v>3684.24</c:v>
                      </c:pt>
                      <c:pt idx="16">
                        <c:v>2481.4560000000001</c:v>
                      </c:pt>
                      <c:pt idx="17">
                        <c:v>2571.5219999999999</c:v>
                      </c:pt>
                      <c:pt idx="18">
                        <c:v>1754.2980000000005</c:v>
                      </c:pt>
                      <c:pt idx="19">
                        <c:v>1895.364</c:v>
                      </c:pt>
                      <c:pt idx="20">
                        <c:v>1194.4199999999996</c:v>
                      </c:pt>
                      <c:pt idx="21">
                        <c:v>1313.0460000000003</c:v>
                      </c:pt>
                      <c:pt idx="22">
                        <c:v>1196.0520000000001</c:v>
                      </c:pt>
                      <c:pt idx="23">
                        <c:v>927.84300000000007</c:v>
                      </c:pt>
                      <c:pt idx="24">
                        <c:v>864.14399999999989</c:v>
                      </c:pt>
                      <c:pt idx="25">
                        <c:v>594.15000000000009</c:v>
                      </c:pt>
                      <c:pt idx="26">
                        <c:v>498.57600000000025</c:v>
                      </c:pt>
                      <c:pt idx="27">
                        <c:v>751.84200000000021</c:v>
                      </c:pt>
                      <c:pt idx="28">
                        <c:v>429.8280000000002</c:v>
                      </c:pt>
                      <c:pt idx="29">
                        <c:v>334.25400000000019</c:v>
                      </c:pt>
                      <c:pt idx="30">
                        <c:v>345.7800000000002</c:v>
                      </c:pt>
                      <c:pt idx="31">
                        <c:v>278.25600000000026</c:v>
                      </c:pt>
                      <c:pt idx="32">
                        <c:v>311.71200000000005</c:v>
                      </c:pt>
                      <c:pt idx="33">
                        <c:v>212.05800000000028</c:v>
                      </c:pt>
                      <c:pt idx="34">
                        <c:v>261.83400000000029</c:v>
                      </c:pt>
                      <c:pt idx="35">
                        <c:v>135.66000000000028</c:v>
                      </c:pt>
                      <c:pt idx="36">
                        <c:v>148.71599999999978</c:v>
                      </c:pt>
                      <c:pt idx="37">
                        <c:v>105.67199999999976</c:v>
                      </c:pt>
                      <c:pt idx="38">
                        <c:v>156.97799999999975</c:v>
                      </c:pt>
                      <c:pt idx="39">
                        <c:v>101.43900000000031</c:v>
                      </c:pt>
                      <c:pt idx="40">
                        <c:v>93.840000000000174</c:v>
                      </c:pt>
                      <c:pt idx="41">
                        <c:v>96.186000000000178</c:v>
                      </c:pt>
                      <c:pt idx="42">
                        <c:v>77.111999999999881</c:v>
                      </c:pt>
                      <c:pt idx="43">
                        <c:v>57.018000000000342</c:v>
                      </c:pt>
                      <c:pt idx="44">
                        <c:v>47.124000000000187</c:v>
                      </c:pt>
                      <c:pt idx="45">
                        <c:v>48.195000000000192</c:v>
                      </c:pt>
                      <c:pt idx="46">
                        <c:v>49.266000000000197</c:v>
                      </c:pt>
                      <c:pt idx="47">
                        <c:v>38.352000000000032</c:v>
                      </c:pt>
                      <c:pt idx="48">
                        <c:v>39.168000000000035</c:v>
                      </c:pt>
                      <c:pt idx="49">
                        <c:v>39.984000000000037</c:v>
                      </c:pt>
                      <c:pt idx="50">
                        <c:v>28.049999999999855</c:v>
                      </c:pt>
                      <c:pt idx="51">
                        <c:v>15.605999999999668</c:v>
                      </c:pt>
                      <c:pt idx="52">
                        <c:v>15.911999999999662</c:v>
                      </c:pt>
                      <c:pt idx="53">
                        <c:v>29.732999999999848</c:v>
                      </c:pt>
                      <c:pt idx="54">
                        <c:v>16.523999999999649</c:v>
                      </c:pt>
                      <c:pt idx="55">
                        <c:v>2.8050000000004385</c:v>
                      </c:pt>
                      <c:pt idx="56">
                        <c:v>2.8560000000004466</c:v>
                      </c:pt>
                      <c:pt idx="57">
                        <c:v>31.976999999999837</c:v>
                      </c:pt>
                      <c:pt idx="58">
                        <c:v>2.9580000000004625</c:v>
                      </c:pt>
                      <c:pt idx="59">
                        <c:v>3.0090000000004706</c:v>
                      </c:pt>
                      <c:pt idx="60">
                        <c:v>3.0600000000004783</c:v>
                      </c:pt>
                      <c:pt idx="61">
                        <c:v>3.1110000000004865</c:v>
                      </c:pt>
                      <c:pt idx="62">
                        <c:v>3.1620000000004946</c:v>
                      </c:pt>
                      <c:pt idx="63">
                        <c:v>19.27799999999959</c:v>
                      </c:pt>
                      <c:pt idx="64">
                        <c:v>3.2640000000005105</c:v>
                      </c:pt>
                      <c:pt idx="65">
                        <c:v>19.889999999999578</c:v>
                      </c:pt>
                      <c:pt idx="66">
                        <c:v>3.3660000000005263</c:v>
                      </c:pt>
                      <c:pt idx="67">
                        <c:v>3.4170000000005345</c:v>
                      </c:pt>
                      <c:pt idx="68">
                        <c:v>3.4680000000005422</c:v>
                      </c:pt>
                      <c:pt idx="69">
                        <c:v>3.5190000000005504</c:v>
                      </c:pt>
                      <c:pt idx="70">
                        <c:v>3.5700000000005581</c:v>
                      </c:pt>
                      <c:pt idx="71">
                        <c:v>3.6210000000005662</c:v>
                      </c:pt>
                      <c:pt idx="72">
                        <c:v>3.6720000000005744</c:v>
                      </c:pt>
                      <c:pt idx="73">
                        <c:v>-52.122000000000213</c:v>
                      </c:pt>
                      <c:pt idx="74">
                        <c:v>3.7740000000005902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E9C-423E-A863-232F934D262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DG_13_2021_07_09!$G$1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DG_13_2021_07_09!$A$2:$A$2011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DG_13_2021_07_09!$G$2:$G$2011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5.1000000000007976E-2</c:v>
                      </c:pt>
                      <c:pt idx="1">
                        <c:v>0.10200000000001595</c:v>
                      </c:pt>
                      <c:pt idx="2">
                        <c:v>0.15300000000002392</c:v>
                      </c:pt>
                      <c:pt idx="3">
                        <c:v>0.20400000000003191</c:v>
                      </c:pt>
                      <c:pt idx="4">
                        <c:v>3.627653732962699E-14</c:v>
                      </c:pt>
                      <c:pt idx="5">
                        <c:v>-0.20399999999995935</c:v>
                      </c:pt>
                      <c:pt idx="6">
                        <c:v>-0.40799999999995495</c:v>
                      </c:pt>
                      <c:pt idx="7">
                        <c:v>-0.35699999999994697</c:v>
                      </c:pt>
                      <c:pt idx="8">
                        <c:v>-0.30599999999993899</c:v>
                      </c:pt>
                      <c:pt idx="9">
                        <c:v>108.37500000000006</c:v>
                      </c:pt>
                      <c:pt idx="10">
                        <c:v>429.47100000000006</c:v>
                      </c:pt>
                      <c:pt idx="11">
                        <c:v>830.12700000000018</c:v>
                      </c:pt>
                      <c:pt idx="12">
                        <c:v>1253.4780000000001</c:v>
                      </c:pt>
                      <c:pt idx="13">
                        <c:v>1562.3340000000001</c:v>
                      </c:pt>
                      <c:pt idx="14">
                        <c:v>1768.9350000000002</c:v>
                      </c:pt>
                      <c:pt idx="15">
                        <c:v>2014.5510000000002</c:v>
                      </c:pt>
                      <c:pt idx="16">
                        <c:v>2169.6420000000003</c:v>
                      </c:pt>
                      <c:pt idx="17">
                        <c:v>2320.9080000000004</c:v>
                      </c:pt>
                      <c:pt idx="18">
                        <c:v>2418.3690000000006</c:v>
                      </c:pt>
                      <c:pt idx="19">
                        <c:v>2518.1250000000005</c:v>
                      </c:pt>
                      <c:pt idx="20">
                        <c:v>2577.8460000000005</c:v>
                      </c:pt>
                      <c:pt idx="21">
                        <c:v>2640.3720000000003</c:v>
                      </c:pt>
                      <c:pt idx="22">
                        <c:v>2694.7380000000003</c:v>
                      </c:pt>
                      <c:pt idx="23">
                        <c:v>2735.0790000000002</c:v>
                      </c:pt>
                      <c:pt idx="24">
                        <c:v>2771.085</c:v>
                      </c:pt>
                      <c:pt idx="25">
                        <c:v>2794.8510000000001</c:v>
                      </c:pt>
                      <c:pt idx="26">
                        <c:v>2814.027</c:v>
                      </c:pt>
                      <c:pt idx="27">
                        <c:v>2841.873</c:v>
                      </c:pt>
                      <c:pt idx="28">
                        <c:v>2857.2240000000002</c:v>
                      </c:pt>
                      <c:pt idx="29">
                        <c:v>2868.75</c:v>
                      </c:pt>
                      <c:pt idx="30">
                        <c:v>2880.2759999999998</c:v>
                      </c:pt>
                      <c:pt idx="31">
                        <c:v>2889.252</c:v>
                      </c:pt>
                      <c:pt idx="32">
                        <c:v>2898.9929999999999</c:v>
                      </c:pt>
                      <c:pt idx="33">
                        <c:v>2905.4189999999999</c:v>
                      </c:pt>
                      <c:pt idx="34">
                        <c:v>2913.12</c:v>
                      </c:pt>
                      <c:pt idx="35">
                        <c:v>2916.9960000000001</c:v>
                      </c:pt>
                      <c:pt idx="36">
                        <c:v>2921.127</c:v>
                      </c:pt>
                      <c:pt idx="37">
                        <c:v>2923.9829999999997</c:v>
                      </c:pt>
                      <c:pt idx="38">
                        <c:v>2928.1139999999996</c:v>
                      </c:pt>
                      <c:pt idx="39">
                        <c:v>2930.7149999999997</c:v>
                      </c:pt>
                      <c:pt idx="40">
                        <c:v>2933.0609999999997</c:v>
                      </c:pt>
                      <c:pt idx="41">
                        <c:v>2935.4069999999997</c:v>
                      </c:pt>
                      <c:pt idx="42">
                        <c:v>2937.2429999999995</c:v>
                      </c:pt>
                      <c:pt idx="43">
                        <c:v>2938.5689999999995</c:v>
                      </c:pt>
                      <c:pt idx="44">
                        <c:v>2939.6399999999994</c:v>
                      </c:pt>
                      <c:pt idx="45">
                        <c:v>2940.7109999999993</c:v>
                      </c:pt>
                      <c:pt idx="46">
                        <c:v>2941.7819999999992</c:v>
                      </c:pt>
                      <c:pt idx="47">
                        <c:v>2942.597999999999</c:v>
                      </c:pt>
                      <c:pt idx="48">
                        <c:v>2943.4139999999989</c:v>
                      </c:pt>
                      <c:pt idx="49">
                        <c:v>2944.2299999999987</c:v>
                      </c:pt>
                      <c:pt idx="50">
                        <c:v>2944.7909999999988</c:v>
                      </c:pt>
                      <c:pt idx="51">
                        <c:v>2945.0969999999988</c:v>
                      </c:pt>
                      <c:pt idx="52">
                        <c:v>2945.4029999999989</c:v>
                      </c:pt>
                      <c:pt idx="53">
                        <c:v>2945.963999999999</c:v>
                      </c:pt>
                      <c:pt idx="54">
                        <c:v>2946.2699999999991</c:v>
                      </c:pt>
                      <c:pt idx="55">
                        <c:v>2946.320999999999</c:v>
                      </c:pt>
                      <c:pt idx="56">
                        <c:v>2946.3719999999989</c:v>
                      </c:pt>
                      <c:pt idx="57">
                        <c:v>2946.9329999999991</c:v>
                      </c:pt>
                      <c:pt idx="58">
                        <c:v>2946.983999999999</c:v>
                      </c:pt>
                      <c:pt idx="59">
                        <c:v>2947.0349999999989</c:v>
                      </c:pt>
                      <c:pt idx="60">
                        <c:v>2947.0859999999989</c:v>
                      </c:pt>
                      <c:pt idx="61">
                        <c:v>2947.1369999999988</c:v>
                      </c:pt>
                      <c:pt idx="62">
                        <c:v>2947.1879999999987</c:v>
                      </c:pt>
                      <c:pt idx="63">
                        <c:v>2947.4939999999988</c:v>
                      </c:pt>
                      <c:pt idx="64">
                        <c:v>2947.5449999999987</c:v>
                      </c:pt>
                      <c:pt idx="65">
                        <c:v>2947.8509999999987</c:v>
                      </c:pt>
                      <c:pt idx="66">
                        <c:v>2947.9019999999987</c:v>
                      </c:pt>
                      <c:pt idx="67">
                        <c:v>2947.9529999999986</c:v>
                      </c:pt>
                      <c:pt idx="68">
                        <c:v>2948.0039999999985</c:v>
                      </c:pt>
                      <c:pt idx="69">
                        <c:v>2948.0549999999985</c:v>
                      </c:pt>
                      <c:pt idx="70">
                        <c:v>2948.1059999999984</c:v>
                      </c:pt>
                      <c:pt idx="71">
                        <c:v>2948.1569999999983</c:v>
                      </c:pt>
                      <c:pt idx="72">
                        <c:v>2948.2079999999983</c:v>
                      </c:pt>
                      <c:pt idx="73">
                        <c:v>2947.4939999999983</c:v>
                      </c:pt>
                      <c:pt idx="74">
                        <c:v>2947.5449999999983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E9C-423E-A863-232F934D262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DG_13_2021_07_09!$H$1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DG_13_2021_07_09!$A$2:$A$2011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DG_13_2021_07_09!$H$2:$H$2011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7E9C-423E-A863-232F934D2627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B27B8-A952-454A-9F84-56567E8EF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Jules/Bradford/Streams/Masterfiles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12F5D30F-10E6-4EBB-B8F5-A0B7607C319C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" dT="2020-11-09T19:28:27.98" personId="{12F5D30F-10E6-4EBB-B8F5-A0B7607C319C}" id="{76BDF5C9-2F52-4BEE-9D6F-8D0864E7E837}">
    <text>Reach length (in meters)</text>
  </threadedComment>
  <threadedComment ref="K6" dT="2020-11-09T19:28:10.02" personId="{12F5D30F-10E6-4EBB-B8F5-A0B7607C319C}" id="{87A5C1DE-35B1-458B-90DF-CFAF4586471A}">
    <text>Median travel time = time at which 50% of the total mass has passed the sensor (column G).  It is obtained from the time series.</text>
  </threadedComment>
  <threadedComment ref="K7" dT="2021-04-07T17:22:38.54" personId="{12F5D30F-10E6-4EBB-B8F5-A0B7607C319C}" id="{7644D288-1D0A-4491-826B-1654E5899A1B}">
    <text>Computed zeroth moment of the breakthrough curve</text>
  </threadedComment>
  <threadedComment ref="K8" dT="2021-04-07T17:22:53.10" personId="{12F5D30F-10E6-4EBB-B8F5-A0B7607C319C}" id="{45E9EEC9-3CA3-4889-98F2-5F600FD4CFFD}">
    <text>Computed first moment of the breakthrough curve</text>
  </threadedComment>
  <threadedComment ref="K9" dT="2021-04-07T17:23:07.52" personId="{12F5D30F-10E6-4EBB-B8F5-A0B7607C319C}" id="{08FC81DD-609F-4D59-A0C1-0B46BCF7A2FD}">
    <text>mean travel time</text>
  </threadedComment>
  <threadedComment ref="K10" dT="2021-04-07T17:23:53.38" personId="{12F5D30F-10E6-4EBB-B8F5-A0B7607C319C}" id="{2819F95C-FF7F-40EB-AD20-C833679EA7EE}">
    <text>Computed mean velocity</text>
  </threadedComment>
  <threadedComment ref="K11" dT="2021-04-07T17:24:11.61" personId="{12F5D30F-10E6-4EBB-B8F5-A0B7607C319C}" id="{0B5BC7BC-F016-4FF6-BB32-DB99BA58CE10}">
    <text>Computed median velocity</text>
  </threadedComment>
  <threadedComment ref="K12" dT="2021-04-07T17:24:23.49" personId="{12F5D30F-10E6-4EBB-B8F5-A0B7607C319C}" id="{288D07C7-F424-42AD-956C-1FD39111B7FD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3026-4029-4A81-B514-3F080CAD9226}">
  <dimension ref="A1:Z2011"/>
  <sheetViews>
    <sheetView tabSelected="1" workbookViewId="0">
      <selection activeCell="C28" sqref="C28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38">
        <v>44386.494444444441</v>
      </c>
      <c r="C2" s="39">
        <v>44.7</v>
      </c>
      <c r="D2" s="8">
        <f>C2-AVERAGE($C$2:$C$6)</f>
        <v>2.0000000000003126E-2</v>
      </c>
      <c r="E2" s="8">
        <f>D2*0.51</f>
        <v>1.0200000000001595E-2</v>
      </c>
      <c r="F2" s="8">
        <f t="shared" ref="F2:F65" si="0">E2*A2</f>
        <v>0</v>
      </c>
      <c r="G2" s="8">
        <f>E2*5</f>
        <v>5.1000000000007976E-2</v>
      </c>
      <c r="H2" s="6">
        <f t="shared" ref="H2:H65" si="1">A2</f>
        <v>0</v>
      </c>
    </row>
    <row r="3" spans="1:12" x14ac:dyDescent="0.25">
      <c r="A3" s="6">
        <v>5</v>
      </c>
      <c r="B3" s="38">
        <v>44386.494502314818</v>
      </c>
      <c r="C3" s="39">
        <v>44.7</v>
      </c>
      <c r="D3" s="8">
        <f t="shared" ref="D3:D66" si="2">C3-AVERAGE($C$2:$C$6)</f>
        <v>2.0000000000003126E-2</v>
      </c>
      <c r="E3" s="8">
        <f t="shared" ref="E3:E66" si="3">D3*0.51</f>
        <v>1.0200000000001595E-2</v>
      </c>
      <c r="F3" s="8">
        <f t="shared" si="0"/>
        <v>5.1000000000007976E-2</v>
      </c>
      <c r="G3" s="8">
        <f>G2+E3*5</f>
        <v>0.10200000000001595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38">
        <v>44386.494560185187</v>
      </c>
      <c r="C4" s="39">
        <v>44.7</v>
      </c>
      <c r="D4" s="8">
        <f t="shared" si="2"/>
        <v>2.0000000000003126E-2</v>
      </c>
      <c r="E4" s="8">
        <f t="shared" si="3"/>
        <v>1.0200000000001595E-2</v>
      </c>
      <c r="F4" s="8">
        <f t="shared" si="0"/>
        <v>0.10200000000001595</v>
      </c>
      <c r="G4" s="8">
        <f>G3+E4*5</f>
        <v>0.15300000000002392</v>
      </c>
      <c r="H4" s="6">
        <f t="shared" si="1"/>
        <v>10</v>
      </c>
      <c r="J4" s="12" t="s">
        <v>8</v>
      </c>
      <c r="K4" s="37">
        <v>1200</v>
      </c>
      <c r="L4" s="12" t="s">
        <v>9</v>
      </c>
    </row>
    <row r="5" spans="1:12" x14ac:dyDescent="0.25">
      <c r="A5" s="6">
        <v>15</v>
      </c>
      <c r="B5" s="38">
        <v>44386.494618055556</v>
      </c>
      <c r="C5" s="39">
        <v>44.7</v>
      </c>
      <c r="D5" s="8">
        <f t="shared" si="2"/>
        <v>2.0000000000003126E-2</v>
      </c>
      <c r="E5" s="8">
        <f t="shared" si="3"/>
        <v>1.0200000000001595E-2</v>
      </c>
      <c r="F5" s="8">
        <f t="shared" si="0"/>
        <v>0.15300000000002392</v>
      </c>
      <c r="G5" s="8">
        <f>G4+E5*5</f>
        <v>0.20400000000003191</v>
      </c>
      <c r="H5" s="6">
        <f t="shared" si="1"/>
        <v>15</v>
      </c>
      <c r="J5" s="14" t="s">
        <v>10</v>
      </c>
      <c r="K5" s="13">
        <v>27.737137283589366</v>
      </c>
      <c r="L5" s="15" t="s">
        <v>11</v>
      </c>
    </row>
    <row r="6" spans="1:12" ht="15.75" x14ac:dyDescent="0.3">
      <c r="A6" s="6">
        <v>20</v>
      </c>
      <c r="B6" s="38">
        <v>44386.494675925926</v>
      </c>
      <c r="C6" s="39">
        <v>44.6</v>
      </c>
      <c r="D6" s="8">
        <f t="shared" si="2"/>
        <v>-7.9999999999998295E-2</v>
      </c>
      <c r="E6" s="8">
        <f t="shared" si="3"/>
        <v>-4.0799999999999129E-2</v>
      </c>
      <c r="F6" s="8">
        <f t="shared" si="0"/>
        <v>-0.81599999999998252</v>
      </c>
      <c r="G6" s="8">
        <f>G5+E6*5</f>
        <v>3.627653732962699E-14</v>
      </c>
      <c r="H6" s="6">
        <f t="shared" si="1"/>
        <v>20</v>
      </c>
      <c r="J6" s="16" t="s">
        <v>12</v>
      </c>
      <c r="K6" s="17">
        <f>VLOOKUP(MAX(G:G)/2,$G:$H,2,TRUE)</f>
        <v>60</v>
      </c>
      <c r="L6" s="12" t="s">
        <v>13</v>
      </c>
    </row>
    <row r="7" spans="1:12" x14ac:dyDescent="0.25">
      <c r="A7" s="6">
        <v>25</v>
      </c>
      <c r="B7" s="38">
        <v>44386.494733796295</v>
      </c>
      <c r="C7" s="39">
        <v>44.6</v>
      </c>
      <c r="D7" s="8">
        <f t="shared" si="2"/>
        <v>-7.9999999999998295E-2</v>
      </c>
      <c r="E7" s="8">
        <f t="shared" si="3"/>
        <v>-4.0799999999999129E-2</v>
      </c>
      <c r="F7" s="8">
        <f t="shared" si="0"/>
        <v>-1.0199999999999783</v>
      </c>
      <c r="G7" s="8">
        <f>G6+E7*5</f>
        <v>-0.20399999999995935</v>
      </c>
      <c r="H7" s="6">
        <f t="shared" si="1"/>
        <v>25</v>
      </c>
      <c r="J7" s="12" t="s">
        <v>14</v>
      </c>
      <c r="K7" s="18">
        <f>SUM(E2:E331)*(A3-A2)</f>
        <v>2947.5450000000051</v>
      </c>
      <c r="L7" s="19" t="s">
        <v>15</v>
      </c>
    </row>
    <row r="8" spans="1:12" x14ac:dyDescent="0.25">
      <c r="A8" s="6">
        <v>30</v>
      </c>
      <c r="B8" s="38">
        <v>44386.494791666664</v>
      </c>
      <c r="C8" s="39">
        <v>44.6</v>
      </c>
      <c r="D8" s="8">
        <f t="shared" si="2"/>
        <v>-7.9999999999998295E-2</v>
      </c>
      <c r="E8" s="8">
        <f t="shared" si="3"/>
        <v>-4.0799999999999129E-2</v>
      </c>
      <c r="F8" s="8">
        <f t="shared" si="0"/>
        <v>-1.2239999999999738</v>
      </c>
      <c r="G8" s="8">
        <f t="shared" ref="G8:G71" si="4">G7+E8*5</f>
        <v>-0.40799999999995495</v>
      </c>
      <c r="H8" s="6">
        <f t="shared" si="1"/>
        <v>30</v>
      </c>
      <c r="J8" s="12" t="s">
        <v>16</v>
      </c>
      <c r="K8" s="18">
        <f>SUM(F2:F331)*(A3-A2)</f>
        <v>219474.67500000002</v>
      </c>
      <c r="L8" s="19" t="s">
        <v>17</v>
      </c>
    </row>
    <row r="9" spans="1:12" x14ac:dyDescent="0.25">
      <c r="A9" s="6">
        <v>35</v>
      </c>
      <c r="B9" s="38">
        <v>44386.494849537034</v>
      </c>
      <c r="C9" s="39">
        <v>44.7</v>
      </c>
      <c r="D9" s="8">
        <f t="shared" si="2"/>
        <v>2.0000000000003126E-2</v>
      </c>
      <c r="E9" s="8">
        <f t="shared" si="3"/>
        <v>1.0200000000001595E-2</v>
      </c>
      <c r="F9" s="8">
        <f t="shared" si="0"/>
        <v>0.35700000000005583</v>
      </c>
      <c r="G9" s="8">
        <f t="shared" si="4"/>
        <v>-0.35699999999994697</v>
      </c>
      <c r="H9" s="6">
        <f t="shared" si="1"/>
        <v>35</v>
      </c>
      <c r="J9" s="20" t="s">
        <v>18</v>
      </c>
      <c r="K9" s="18">
        <f>K8/K7</f>
        <v>74.460160913573716</v>
      </c>
      <c r="L9" s="12" t="s">
        <v>13</v>
      </c>
    </row>
    <row r="10" spans="1:12" x14ac:dyDescent="0.25">
      <c r="A10" s="6">
        <v>40</v>
      </c>
      <c r="B10" s="38">
        <v>44386.49490740741</v>
      </c>
      <c r="C10" s="39">
        <v>44.7</v>
      </c>
      <c r="D10" s="8">
        <f t="shared" si="2"/>
        <v>2.0000000000003126E-2</v>
      </c>
      <c r="E10" s="8">
        <f t="shared" si="3"/>
        <v>1.0200000000001595E-2</v>
      </c>
      <c r="F10" s="8">
        <f t="shared" si="0"/>
        <v>0.40800000000006381</v>
      </c>
      <c r="G10" s="8">
        <f t="shared" si="4"/>
        <v>-0.30599999999993899</v>
      </c>
      <c r="H10" s="6">
        <f t="shared" si="1"/>
        <v>40</v>
      </c>
      <c r="J10" s="14" t="s">
        <v>19</v>
      </c>
      <c r="K10" s="21">
        <f>K5/K9</f>
        <v>0.37250976822067305</v>
      </c>
      <c r="L10" s="15" t="s">
        <v>20</v>
      </c>
    </row>
    <row r="11" spans="1:12" x14ac:dyDescent="0.25">
      <c r="A11" s="6">
        <v>45</v>
      </c>
      <c r="B11" s="38">
        <v>44386.49496527778</v>
      </c>
      <c r="C11" s="39">
        <v>87.3</v>
      </c>
      <c r="D11" s="8">
        <f t="shared" si="2"/>
        <v>42.62</v>
      </c>
      <c r="E11" s="8">
        <f t="shared" si="3"/>
        <v>21.7362</v>
      </c>
      <c r="F11" s="8">
        <f t="shared" si="0"/>
        <v>978.12900000000002</v>
      </c>
      <c r="G11" s="8">
        <f t="shared" si="4"/>
        <v>108.37500000000006</v>
      </c>
      <c r="H11" s="6">
        <f t="shared" si="1"/>
        <v>45</v>
      </c>
      <c r="J11" s="14" t="s">
        <v>21</v>
      </c>
      <c r="K11" s="21">
        <f>K5/K6</f>
        <v>0.4622856213931561</v>
      </c>
      <c r="L11" s="15" t="s">
        <v>20</v>
      </c>
    </row>
    <row r="12" spans="1:12" x14ac:dyDescent="0.25">
      <c r="A12" s="6">
        <v>50</v>
      </c>
      <c r="B12" s="38">
        <v>44386.495023148149</v>
      </c>
      <c r="C12" s="39">
        <v>170.6</v>
      </c>
      <c r="D12" s="8">
        <f t="shared" si="2"/>
        <v>125.91999999999999</v>
      </c>
      <c r="E12" s="8">
        <f t="shared" si="3"/>
        <v>64.219200000000001</v>
      </c>
      <c r="F12" s="8">
        <f t="shared" si="0"/>
        <v>3210.96</v>
      </c>
      <c r="G12" s="8">
        <f t="shared" si="4"/>
        <v>429.47100000000006</v>
      </c>
      <c r="H12" s="6">
        <f t="shared" si="1"/>
        <v>50</v>
      </c>
      <c r="J12" s="12" t="s">
        <v>22</v>
      </c>
      <c r="K12" s="22">
        <f>K4*1000/K7</f>
        <v>407.11846638473645</v>
      </c>
      <c r="L12" s="12" t="s">
        <v>23</v>
      </c>
    </row>
    <row r="13" spans="1:12" x14ac:dyDescent="0.25">
      <c r="A13" s="6">
        <v>55</v>
      </c>
      <c r="B13" s="38">
        <v>44386.495081018518</v>
      </c>
      <c r="C13" s="39">
        <v>201.8</v>
      </c>
      <c r="D13" s="8">
        <f t="shared" si="2"/>
        <v>157.12</v>
      </c>
      <c r="E13" s="8">
        <f t="shared" si="3"/>
        <v>80.131200000000007</v>
      </c>
      <c r="F13" s="8">
        <f t="shared" si="0"/>
        <v>4407.2160000000003</v>
      </c>
      <c r="G13" s="8">
        <f t="shared" si="4"/>
        <v>830.12700000000018</v>
      </c>
      <c r="H13" s="6">
        <f t="shared" si="1"/>
        <v>55</v>
      </c>
    </row>
    <row r="14" spans="1:12" x14ac:dyDescent="0.25">
      <c r="A14" s="6">
        <v>60</v>
      </c>
      <c r="B14" s="38">
        <v>44386.495138888888</v>
      </c>
      <c r="C14" s="39">
        <v>210.7</v>
      </c>
      <c r="D14" s="8">
        <f t="shared" si="2"/>
        <v>166.01999999999998</v>
      </c>
      <c r="E14" s="8">
        <f t="shared" si="3"/>
        <v>84.670199999999994</v>
      </c>
      <c r="F14" s="8">
        <f t="shared" si="0"/>
        <v>5080.2119999999995</v>
      </c>
      <c r="G14" s="8">
        <f t="shared" si="4"/>
        <v>1253.4780000000001</v>
      </c>
      <c r="H14" s="6">
        <f t="shared" si="1"/>
        <v>60</v>
      </c>
    </row>
    <row r="15" spans="1:12" x14ac:dyDescent="0.25">
      <c r="A15" s="6">
        <v>65</v>
      </c>
      <c r="B15" s="38">
        <v>44386.495196759257</v>
      </c>
      <c r="C15" s="39">
        <v>165.8</v>
      </c>
      <c r="D15" s="8">
        <f t="shared" si="2"/>
        <v>121.12</v>
      </c>
      <c r="E15" s="8">
        <f t="shared" si="3"/>
        <v>61.7712</v>
      </c>
      <c r="F15" s="8">
        <f t="shared" si="0"/>
        <v>4015.1280000000002</v>
      </c>
      <c r="G15" s="8">
        <f t="shared" si="4"/>
        <v>1562.3340000000001</v>
      </c>
      <c r="H15" s="6">
        <f t="shared" si="1"/>
        <v>65</v>
      </c>
    </row>
    <row r="16" spans="1:12" x14ac:dyDescent="0.25">
      <c r="A16" s="6">
        <v>70</v>
      </c>
      <c r="B16" s="38">
        <v>44386.495254629626</v>
      </c>
      <c r="C16" s="39">
        <v>125.7</v>
      </c>
      <c r="D16" s="8">
        <f t="shared" si="2"/>
        <v>81.02000000000001</v>
      </c>
      <c r="E16" s="8">
        <f t="shared" si="3"/>
        <v>41.320200000000007</v>
      </c>
      <c r="F16" s="8">
        <f t="shared" si="0"/>
        <v>2892.4140000000007</v>
      </c>
      <c r="G16" s="8">
        <f t="shared" si="4"/>
        <v>1768.9350000000002</v>
      </c>
      <c r="H16" s="6">
        <f t="shared" si="1"/>
        <v>70</v>
      </c>
    </row>
    <row r="17" spans="1:16" x14ac:dyDescent="0.25">
      <c r="A17" s="6">
        <v>75</v>
      </c>
      <c r="B17" s="38">
        <v>44386.495312500003</v>
      </c>
      <c r="C17" s="39">
        <v>141</v>
      </c>
      <c r="D17" s="8">
        <f t="shared" si="2"/>
        <v>96.32</v>
      </c>
      <c r="E17" s="8">
        <f t="shared" si="3"/>
        <v>49.123199999999997</v>
      </c>
      <c r="F17" s="8">
        <f t="shared" si="0"/>
        <v>3684.24</v>
      </c>
      <c r="G17" s="8">
        <f t="shared" si="4"/>
        <v>2014.5510000000002</v>
      </c>
      <c r="H17" s="6">
        <f t="shared" si="1"/>
        <v>75</v>
      </c>
    </row>
    <row r="18" spans="1:16" x14ac:dyDescent="0.25">
      <c r="A18" s="6">
        <v>80</v>
      </c>
      <c r="B18" s="38">
        <v>44386.495370370372</v>
      </c>
      <c r="C18" s="39">
        <v>105.5</v>
      </c>
      <c r="D18" s="8">
        <f t="shared" si="2"/>
        <v>60.82</v>
      </c>
      <c r="E18" s="8">
        <f t="shared" si="3"/>
        <v>31.0182</v>
      </c>
      <c r="F18" s="8">
        <f t="shared" si="0"/>
        <v>2481.4560000000001</v>
      </c>
      <c r="G18" s="8">
        <f t="shared" si="4"/>
        <v>2169.6420000000003</v>
      </c>
      <c r="H18" s="6">
        <f t="shared" si="1"/>
        <v>80</v>
      </c>
    </row>
    <row r="19" spans="1:16" x14ac:dyDescent="0.25">
      <c r="A19" s="6">
        <v>85</v>
      </c>
      <c r="B19" s="38">
        <v>44386.495428240742</v>
      </c>
      <c r="C19" s="39">
        <v>104</v>
      </c>
      <c r="D19" s="8">
        <f t="shared" si="2"/>
        <v>59.32</v>
      </c>
      <c r="E19" s="8">
        <f t="shared" si="3"/>
        <v>30.2532</v>
      </c>
      <c r="F19" s="8">
        <f t="shared" si="0"/>
        <v>2571.5219999999999</v>
      </c>
      <c r="G19" s="8">
        <f t="shared" si="4"/>
        <v>2320.9080000000004</v>
      </c>
      <c r="H19" s="6">
        <f t="shared" si="1"/>
        <v>85</v>
      </c>
    </row>
    <row r="20" spans="1:16" x14ac:dyDescent="0.25">
      <c r="A20" s="6">
        <v>90</v>
      </c>
      <c r="B20" s="38">
        <v>44386.495486111111</v>
      </c>
      <c r="C20" s="39">
        <v>82.9</v>
      </c>
      <c r="D20" s="8">
        <f t="shared" si="2"/>
        <v>38.220000000000006</v>
      </c>
      <c r="E20" s="8">
        <f t="shared" si="3"/>
        <v>19.492200000000004</v>
      </c>
      <c r="F20" s="8">
        <f t="shared" si="0"/>
        <v>1754.2980000000005</v>
      </c>
      <c r="G20" s="8">
        <f t="shared" si="4"/>
        <v>2418.3690000000006</v>
      </c>
      <c r="H20" s="6">
        <f t="shared" si="1"/>
        <v>90</v>
      </c>
    </row>
    <row r="21" spans="1:16" x14ac:dyDescent="0.25">
      <c r="A21" s="6">
        <v>95</v>
      </c>
      <c r="B21" s="38">
        <v>44386.49554398148</v>
      </c>
      <c r="C21" s="39">
        <v>83.8</v>
      </c>
      <c r="D21" s="8">
        <f t="shared" si="2"/>
        <v>39.119999999999997</v>
      </c>
      <c r="E21" s="8">
        <f t="shared" si="3"/>
        <v>19.9512</v>
      </c>
      <c r="F21" s="8">
        <f t="shared" si="0"/>
        <v>1895.364</v>
      </c>
      <c r="G21" s="8">
        <f t="shared" si="4"/>
        <v>2518.1250000000005</v>
      </c>
      <c r="H21" s="6">
        <f t="shared" si="1"/>
        <v>95</v>
      </c>
    </row>
    <row r="22" spans="1:16" x14ac:dyDescent="0.25">
      <c r="A22" s="6">
        <v>100</v>
      </c>
      <c r="B22" s="38">
        <v>44386.49560185185</v>
      </c>
      <c r="C22" s="39">
        <v>68.099999999999994</v>
      </c>
      <c r="D22" s="8">
        <f t="shared" si="2"/>
        <v>23.419999999999995</v>
      </c>
      <c r="E22" s="8">
        <f t="shared" si="3"/>
        <v>11.944199999999997</v>
      </c>
      <c r="F22" s="8">
        <f t="shared" si="0"/>
        <v>1194.4199999999996</v>
      </c>
      <c r="G22" s="8">
        <f t="shared" si="4"/>
        <v>2577.8460000000005</v>
      </c>
      <c r="H22" s="6">
        <f t="shared" si="1"/>
        <v>100</v>
      </c>
    </row>
    <row r="23" spans="1:16" x14ac:dyDescent="0.25">
      <c r="A23" s="6">
        <v>105</v>
      </c>
      <c r="B23" s="38">
        <v>44386.495659722219</v>
      </c>
      <c r="C23" s="39">
        <v>69.2</v>
      </c>
      <c r="D23" s="8">
        <f t="shared" si="2"/>
        <v>24.520000000000003</v>
      </c>
      <c r="E23" s="8">
        <f t="shared" si="3"/>
        <v>12.505200000000002</v>
      </c>
      <c r="F23" s="8">
        <f t="shared" si="0"/>
        <v>1313.0460000000003</v>
      </c>
      <c r="G23" s="8">
        <f t="shared" si="4"/>
        <v>2640.3720000000003</v>
      </c>
      <c r="H23" s="6">
        <f t="shared" si="1"/>
        <v>105</v>
      </c>
    </row>
    <row r="24" spans="1:16" x14ac:dyDescent="0.25">
      <c r="A24" s="6">
        <v>110</v>
      </c>
      <c r="B24" s="38">
        <v>44386.495717592596</v>
      </c>
      <c r="C24" s="39">
        <v>66</v>
      </c>
      <c r="D24" s="8">
        <f t="shared" si="2"/>
        <v>21.32</v>
      </c>
      <c r="E24" s="8">
        <f t="shared" si="3"/>
        <v>10.873200000000001</v>
      </c>
      <c r="F24" s="8">
        <f t="shared" si="0"/>
        <v>1196.0520000000001</v>
      </c>
      <c r="G24" s="8">
        <f t="shared" si="4"/>
        <v>2694.7380000000003</v>
      </c>
      <c r="H24" s="6">
        <f t="shared" si="1"/>
        <v>110</v>
      </c>
    </row>
    <row r="25" spans="1:16" x14ac:dyDescent="0.25">
      <c r="A25" s="6">
        <v>115</v>
      </c>
      <c r="B25" s="38">
        <v>44386.495775462965</v>
      </c>
      <c r="C25" s="39">
        <v>60.5</v>
      </c>
      <c r="D25" s="8">
        <f t="shared" si="2"/>
        <v>15.82</v>
      </c>
      <c r="E25" s="8">
        <f t="shared" si="3"/>
        <v>8.0682000000000009</v>
      </c>
      <c r="F25" s="8">
        <f t="shared" si="0"/>
        <v>927.84300000000007</v>
      </c>
      <c r="G25" s="8">
        <f t="shared" si="4"/>
        <v>2735.0790000000002</v>
      </c>
      <c r="H25" s="6">
        <f t="shared" si="1"/>
        <v>115</v>
      </c>
    </row>
    <row r="26" spans="1:16" x14ac:dyDescent="0.25">
      <c r="A26" s="6">
        <v>120</v>
      </c>
      <c r="B26" s="38">
        <v>44386.495833333334</v>
      </c>
      <c r="C26" s="39">
        <v>58.8</v>
      </c>
      <c r="D26" s="8">
        <f t="shared" si="2"/>
        <v>14.119999999999997</v>
      </c>
      <c r="E26" s="8">
        <f t="shared" si="3"/>
        <v>7.2011999999999992</v>
      </c>
      <c r="F26" s="8">
        <f t="shared" si="0"/>
        <v>864.14399999999989</v>
      </c>
      <c r="G26" s="8">
        <f t="shared" si="4"/>
        <v>2771.085</v>
      </c>
      <c r="H26" s="6">
        <f t="shared" si="1"/>
        <v>120</v>
      </c>
    </row>
    <row r="27" spans="1:16" x14ac:dyDescent="0.25">
      <c r="A27" s="6">
        <v>125</v>
      </c>
      <c r="B27" s="38">
        <v>44386.495891203704</v>
      </c>
      <c r="C27" s="39">
        <v>54</v>
      </c>
      <c r="D27" s="8">
        <f t="shared" si="2"/>
        <v>9.32</v>
      </c>
      <c r="E27" s="8">
        <f t="shared" si="3"/>
        <v>4.7532000000000005</v>
      </c>
      <c r="F27" s="8">
        <f t="shared" si="0"/>
        <v>594.15000000000009</v>
      </c>
      <c r="G27" s="8">
        <f t="shared" si="4"/>
        <v>2794.8510000000001</v>
      </c>
      <c r="H27" s="6">
        <f t="shared" si="1"/>
        <v>125</v>
      </c>
    </row>
    <row r="28" spans="1:16" x14ac:dyDescent="0.25">
      <c r="A28" s="6">
        <v>130</v>
      </c>
      <c r="B28" s="38">
        <v>44386.495949074073</v>
      </c>
      <c r="C28" s="39">
        <v>52.2</v>
      </c>
      <c r="D28" s="8">
        <f t="shared" si="2"/>
        <v>7.5200000000000031</v>
      </c>
      <c r="E28" s="8">
        <f t="shared" si="3"/>
        <v>3.8352000000000017</v>
      </c>
      <c r="F28" s="8">
        <f t="shared" si="0"/>
        <v>498.57600000000025</v>
      </c>
      <c r="G28" s="8">
        <f t="shared" si="4"/>
        <v>2814.027</v>
      </c>
      <c r="H28" s="6">
        <f t="shared" si="1"/>
        <v>130</v>
      </c>
    </row>
    <row r="29" spans="1:16" x14ac:dyDescent="0.25">
      <c r="A29" s="6">
        <v>135</v>
      </c>
      <c r="B29" s="38">
        <v>44386.496006944442</v>
      </c>
      <c r="C29" s="39">
        <v>55.6</v>
      </c>
      <c r="D29" s="8">
        <f t="shared" si="2"/>
        <v>10.920000000000002</v>
      </c>
      <c r="E29" s="8">
        <f t="shared" si="3"/>
        <v>5.5692000000000013</v>
      </c>
      <c r="F29" s="8">
        <f t="shared" si="0"/>
        <v>751.84200000000021</v>
      </c>
      <c r="G29" s="8">
        <f t="shared" si="4"/>
        <v>2841.873</v>
      </c>
      <c r="H29" s="6">
        <f t="shared" si="1"/>
        <v>135</v>
      </c>
    </row>
    <row r="30" spans="1:16" x14ac:dyDescent="0.25">
      <c r="A30" s="6">
        <v>140</v>
      </c>
      <c r="B30" s="38">
        <v>44386.496064814812</v>
      </c>
      <c r="C30" s="39">
        <v>50.7</v>
      </c>
      <c r="D30" s="8">
        <f t="shared" si="2"/>
        <v>6.0200000000000031</v>
      </c>
      <c r="E30" s="8">
        <f t="shared" si="3"/>
        <v>3.0702000000000016</v>
      </c>
      <c r="F30" s="8">
        <f t="shared" si="0"/>
        <v>429.8280000000002</v>
      </c>
      <c r="G30" s="8">
        <f t="shared" si="4"/>
        <v>2857.2240000000002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38">
        <v>44386.496122685188</v>
      </c>
      <c r="C31" s="39">
        <v>49.2</v>
      </c>
      <c r="D31" s="8">
        <f t="shared" si="2"/>
        <v>4.5200000000000031</v>
      </c>
      <c r="E31" s="8">
        <f t="shared" si="3"/>
        <v>2.3052000000000015</v>
      </c>
      <c r="F31" s="8">
        <f t="shared" si="0"/>
        <v>334.25400000000019</v>
      </c>
      <c r="G31" s="8">
        <f t="shared" si="4"/>
        <v>2868.75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38">
        <v>44386.496180555558</v>
      </c>
      <c r="C32" s="39">
        <v>49.2</v>
      </c>
      <c r="D32" s="8">
        <f t="shared" si="2"/>
        <v>4.5200000000000031</v>
      </c>
      <c r="E32" s="8">
        <f t="shared" si="3"/>
        <v>2.3052000000000015</v>
      </c>
      <c r="F32" s="8">
        <f t="shared" si="0"/>
        <v>345.7800000000002</v>
      </c>
      <c r="G32" s="8">
        <f t="shared" si="4"/>
        <v>2880.2759999999998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38">
        <v>44386.496238425927</v>
      </c>
      <c r="C33" s="39">
        <v>48.2</v>
      </c>
      <c r="D33" s="8">
        <f t="shared" si="2"/>
        <v>3.5200000000000031</v>
      </c>
      <c r="E33" s="8">
        <f t="shared" si="3"/>
        <v>1.7952000000000017</v>
      </c>
      <c r="F33" s="8">
        <f t="shared" si="0"/>
        <v>278.25600000000026</v>
      </c>
      <c r="G33" s="8">
        <f t="shared" si="4"/>
        <v>2889.252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38">
        <v>44386.496296296296</v>
      </c>
      <c r="C34" s="39">
        <v>48.5</v>
      </c>
      <c r="D34" s="8">
        <f t="shared" si="2"/>
        <v>3.8200000000000003</v>
      </c>
      <c r="E34" s="8">
        <f t="shared" si="3"/>
        <v>1.9482000000000002</v>
      </c>
      <c r="F34" s="8">
        <f t="shared" si="0"/>
        <v>311.71200000000005</v>
      </c>
      <c r="G34" s="8">
        <f t="shared" si="4"/>
        <v>2898.9929999999999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38">
        <v>44386.496354166666</v>
      </c>
      <c r="C35" s="39">
        <v>47.2</v>
      </c>
      <c r="D35" s="8">
        <f t="shared" si="2"/>
        <v>2.5200000000000031</v>
      </c>
      <c r="E35" s="8">
        <f t="shared" si="3"/>
        <v>1.2852000000000017</v>
      </c>
      <c r="F35" s="8">
        <f t="shared" si="0"/>
        <v>212.05800000000028</v>
      </c>
      <c r="G35" s="8">
        <f t="shared" si="4"/>
        <v>2905.4189999999999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38">
        <v>44386.496412037035</v>
      </c>
      <c r="C36" s="39">
        <v>47.7</v>
      </c>
      <c r="D36" s="8">
        <f t="shared" si="2"/>
        <v>3.0200000000000031</v>
      </c>
      <c r="E36" s="8">
        <f t="shared" si="3"/>
        <v>1.5402000000000016</v>
      </c>
      <c r="F36" s="8">
        <f t="shared" si="0"/>
        <v>261.83400000000029</v>
      </c>
      <c r="G36" s="8">
        <f t="shared" si="4"/>
        <v>2913.12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38">
        <v>44386.496469907404</v>
      </c>
      <c r="C37" s="39">
        <v>46.2</v>
      </c>
      <c r="D37" s="8">
        <f t="shared" si="2"/>
        <v>1.5200000000000031</v>
      </c>
      <c r="E37" s="8">
        <f t="shared" si="3"/>
        <v>0.77520000000000155</v>
      </c>
      <c r="F37" s="8">
        <f t="shared" si="0"/>
        <v>135.66000000000028</v>
      </c>
      <c r="G37" s="8">
        <f t="shared" si="4"/>
        <v>2916.9960000000001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38">
        <v>44386.496527777781</v>
      </c>
      <c r="C38" s="39">
        <v>46.3</v>
      </c>
      <c r="D38" s="8">
        <f t="shared" si="2"/>
        <v>1.6199999999999974</v>
      </c>
      <c r="E38" s="8">
        <f t="shared" si="3"/>
        <v>0.82619999999999871</v>
      </c>
      <c r="F38" s="8">
        <f t="shared" si="0"/>
        <v>148.71599999999978</v>
      </c>
      <c r="G38" s="8">
        <f t="shared" si="4"/>
        <v>2921.127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38">
        <v>44386.49658564815</v>
      </c>
      <c r="C39" s="39">
        <v>45.8</v>
      </c>
      <c r="D39" s="8">
        <f t="shared" si="2"/>
        <v>1.1199999999999974</v>
      </c>
      <c r="E39" s="8">
        <f t="shared" si="3"/>
        <v>0.57119999999999871</v>
      </c>
      <c r="F39" s="8">
        <f t="shared" si="0"/>
        <v>105.67199999999976</v>
      </c>
      <c r="G39" s="8">
        <f t="shared" si="4"/>
        <v>2923.9829999999997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38">
        <v>44386.49664351852</v>
      </c>
      <c r="C40" s="39">
        <v>46.3</v>
      </c>
      <c r="D40" s="8">
        <f t="shared" si="2"/>
        <v>1.6199999999999974</v>
      </c>
      <c r="E40" s="8">
        <f t="shared" si="3"/>
        <v>0.82619999999999871</v>
      </c>
      <c r="F40" s="8">
        <f t="shared" si="0"/>
        <v>156.97799999999975</v>
      </c>
      <c r="G40" s="8">
        <f t="shared" si="4"/>
        <v>2928.1139999999996</v>
      </c>
      <c r="H40" s="6">
        <f t="shared" si="1"/>
        <v>190</v>
      </c>
    </row>
    <row r="41" spans="1:26" x14ac:dyDescent="0.25">
      <c r="A41" s="6">
        <v>195</v>
      </c>
      <c r="B41" s="38">
        <v>44386.496701388889</v>
      </c>
      <c r="C41" s="39">
        <v>45.7</v>
      </c>
      <c r="D41" s="8">
        <f t="shared" si="2"/>
        <v>1.0200000000000031</v>
      </c>
      <c r="E41" s="8">
        <f t="shared" si="3"/>
        <v>0.52020000000000155</v>
      </c>
      <c r="F41" s="8">
        <f t="shared" si="0"/>
        <v>101.43900000000031</v>
      </c>
      <c r="G41" s="8">
        <f t="shared" si="4"/>
        <v>2930.7149999999997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38">
        <v>44386.496759259258</v>
      </c>
      <c r="C42" s="39">
        <v>45.6</v>
      </c>
      <c r="D42" s="8">
        <f t="shared" si="2"/>
        <v>0.92000000000000171</v>
      </c>
      <c r="E42" s="8">
        <f t="shared" si="3"/>
        <v>0.46920000000000089</v>
      </c>
      <c r="F42" s="8">
        <f t="shared" si="0"/>
        <v>93.840000000000174</v>
      </c>
      <c r="G42" s="8">
        <f t="shared" si="4"/>
        <v>2933.0609999999997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38">
        <v>44386.496817129628</v>
      </c>
      <c r="C43" s="39">
        <v>45.6</v>
      </c>
      <c r="D43" s="8">
        <f t="shared" si="2"/>
        <v>0.92000000000000171</v>
      </c>
      <c r="E43" s="8">
        <f t="shared" si="3"/>
        <v>0.46920000000000089</v>
      </c>
      <c r="F43" s="8">
        <f t="shared" si="0"/>
        <v>96.186000000000178</v>
      </c>
      <c r="G43" s="8">
        <f t="shared" si="4"/>
        <v>2935.4069999999997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38">
        <v>44386.496874999997</v>
      </c>
      <c r="C44" s="39">
        <v>45.4</v>
      </c>
      <c r="D44" s="8">
        <f t="shared" si="2"/>
        <v>0.71999999999999886</v>
      </c>
      <c r="E44" s="8">
        <f t="shared" si="3"/>
        <v>0.36719999999999942</v>
      </c>
      <c r="F44" s="8">
        <f t="shared" si="0"/>
        <v>77.111999999999881</v>
      </c>
      <c r="G44" s="8">
        <f t="shared" si="4"/>
        <v>2937.2429999999995</v>
      </c>
      <c r="H44" s="6">
        <f t="shared" si="1"/>
        <v>210</v>
      </c>
    </row>
    <row r="45" spans="1:26" x14ac:dyDescent="0.25">
      <c r="A45" s="6">
        <v>215</v>
      </c>
      <c r="B45" s="38">
        <v>44386.496932870374</v>
      </c>
      <c r="C45" s="39">
        <v>45.2</v>
      </c>
      <c r="D45" s="8">
        <f t="shared" si="2"/>
        <v>0.52000000000000313</v>
      </c>
      <c r="E45" s="8">
        <f t="shared" si="3"/>
        <v>0.2652000000000016</v>
      </c>
      <c r="F45" s="8">
        <f t="shared" si="0"/>
        <v>57.018000000000342</v>
      </c>
      <c r="G45" s="8">
        <f t="shared" si="4"/>
        <v>2938.5689999999995</v>
      </c>
      <c r="H45" s="6">
        <f t="shared" si="1"/>
        <v>215</v>
      </c>
    </row>
    <row r="46" spans="1:26" x14ac:dyDescent="0.25">
      <c r="A46" s="6">
        <v>220</v>
      </c>
      <c r="B46" s="38">
        <v>44386.496990740743</v>
      </c>
      <c r="C46" s="39">
        <v>45.1</v>
      </c>
      <c r="D46" s="8">
        <f t="shared" si="2"/>
        <v>0.42000000000000171</v>
      </c>
      <c r="E46" s="8">
        <f t="shared" si="3"/>
        <v>0.21420000000000086</v>
      </c>
      <c r="F46" s="8">
        <f t="shared" si="0"/>
        <v>47.124000000000187</v>
      </c>
      <c r="G46" s="8">
        <f t="shared" si="4"/>
        <v>2939.6399999999994</v>
      </c>
      <c r="H46" s="6">
        <f t="shared" si="1"/>
        <v>220</v>
      </c>
    </row>
    <row r="47" spans="1:26" x14ac:dyDescent="0.25">
      <c r="A47" s="6">
        <v>225</v>
      </c>
      <c r="B47" s="38">
        <v>44386.497048611112</v>
      </c>
      <c r="C47" s="39">
        <v>45.1</v>
      </c>
      <c r="D47" s="8">
        <f t="shared" si="2"/>
        <v>0.42000000000000171</v>
      </c>
      <c r="E47" s="8">
        <f t="shared" si="3"/>
        <v>0.21420000000000086</v>
      </c>
      <c r="F47" s="8">
        <f t="shared" si="0"/>
        <v>48.195000000000192</v>
      </c>
      <c r="G47" s="8">
        <f t="shared" si="4"/>
        <v>2940.7109999999993</v>
      </c>
      <c r="H47" s="6">
        <f t="shared" si="1"/>
        <v>225</v>
      </c>
    </row>
    <row r="48" spans="1:26" x14ac:dyDescent="0.25">
      <c r="A48" s="6">
        <v>230</v>
      </c>
      <c r="B48" s="38">
        <v>44386.497106481482</v>
      </c>
      <c r="C48" s="39">
        <v>45.1</v>
      </c>
      <c r="D48" s="8">
        <f t="shared" si="2"/>
        <v>0.42000000000000171</v>
      </c>
      <c r="E48" s="8">
        <f t="shared" si="3"/>
        <v>0.21420000000000086</v>
      </c>
      <c r="F48" s="8">
        <f t="shared" si="0"/>
        <v>49.266000000000197</v>
      </c>
      <c r="G48" s="8">
        <f t="shared" si="4"/>
        <v>2941.7819999999992</v>
      </c>
      <c r="H48" s="6">
        <f t="shared" si="1"/>
        <v>230</v>
      </c>
    </row>
    <row r="49" spans="1:8" x14ac:dyDescent="0.25">
      <c r="A49" s="6">
        <v>235</v>
      </c>
      <c r="B49" s="38">
        <v>44386.497164351851</v>
      </c>
      <c r="C49" s="39">
        <v>45</v>
      </c>
      <c r="D49" s="8">
        <f t="shared" si="2"/>
        <v>0.32000000000000028</v>
      </c>
      <c r="E49" s="8">
        <f t="shared" si="3"/>
        <v>0.16320000000000015</v>
      </c>
      <c r="F49" s="8">
        <f t="shared" si="0"/>
        <v>38.352000000000032</v>
      </c>
      <c r="G49" s="8">
        <f t="shared" si="4"/>
        <v>2942.597999999999</v>
      </c>
      <c r="H49" s="6">
        <f t="shared" si="1"/>
        <v>235</v>
      </c>
    </row>
    <row r="50" spans="1:8" x14ac:dyDescent="0.25">
      <c r="A50" s="6">
        <v>240</v>
      </c>
      <c r="B50" s="38">
        <v>44386.49722222222</v>
      </c>
      <c r="C50" s="39">
        <v>45</v>
      </c>
      <c r="D50" s="8">
        <f t="shared" si="2"/>
        <v>0.32000000000000028</v>
      </c>
      <c r="E50" s="8">
        <f t="shared" si="3"/>
        <v>0.16320000000000015</v>
      </c>
      <c r="F50" s="8">
        <f t="shared" si="0"/>
        <v>39.168000000000035</v>
      </c>
      <c r="G50" s="8">
        <f t="shared" si="4"/>
        <v>2943.4139999999989</v>
      </c>
      <c r="H50" s="6">
        <f t="shared" si="1"/>
        <v>240</v>
      </c>
    </row>
    <row r="51" spans="1:8" x14ac:dyDescent="0.25">
      <c r="A51" s="6">
        <v>245</v>
      </c>
      <c r="B51" s="38">
        <v>44386.49728009259</v>
      </c>
      <c r="C51" s="39">
        <v>45</v>
      </c>
      <c r="D51" s="8">
        <f t="shared" si="2"/>
        <v>0.32000000000000028</v>
      </c>
      <c r="E51" s="8">
        <f t="shared" si="3"/>
        <v>0.16320000000000015</v>
      </c>
      <c r="F51" s="8">
        <f t="shared" si="0"/>
        <v>39.984000000000037</v>
      </c>
      <c r="G51" s="8">
        <f t="shared" si="4"/>
        <v>2944.2299999999987</v>
      </c>
      <c r="H51" s="6">
        <f t="shared" si="1"/>
        <v>245</v>
      </c>
    </row>
    <row r="52" spans="1:8" x14ac:dyDescent="0.25">
      <c r="A52" s="6">
        <v>250</v>
      </c>
      <c r="B52" s="38">
        <v>44386.497337962966</v>
      </c>
      <c r="C52" s="39">
        <v>44.9</v>
      </c>
      <c r="D52" s="8">
        <f t="shared" si="2"/>
        <v>0.21999999999999886</v>
      </c>
      <c r="E52" s="8">
        <f t="shared" si="3"/>
        <v>0.11219999999999943</v>
      </c>
      <c r="F52" s="8">
        <f t="shared" si="0"/>
        <v>28.049999999999855</v>
      </c>
      <c r="G52" s="8">
        <f t="shared" si="4"/>
        <v>2944.7909999999988</v>
      </c>
      <c r="H52" s="6">
        <f t="shared" si="1"/>
        <v>250</v>
      </c>
    </row>
    <row r="53" spans="1:8" x14ac:dyDescent="0.25">
      <c r="A53" s="6">
        <v>255</v>
      </c>
      <c r="B53" s="38">
        <v>44386.497395833336</v>
      </c>
      <c r="C53" s="39">
        <v>44.8</v>
      </c>
      <c r="D53" s="8">
        <f t="shared" si="2"/>
        <v>0.11999999999999744</v>
      </c>
      <c r="E53" s="8">
        <f t="shared" si="3"/>
        <v>6.11999999999987E-2</v>
      </c>
      <c r="F53" s="8">
        <f t="shared" si="0"/>
        <v>15.605999999999668</v>
      </c>
      <c r="G53" s="8">
        <f t="shared" si="4"/>
        <v>2945.0969999999988</v>
      </c>
      <c r="H53" s="6">
        <f t="shared" si="1"/>
        <v>255</v>
      </c>
    </row>
    <row r="54" spans="1:8" x14ac:dyDescent="0.25">
      <c r="A54" s="6">
        <v>260</v>
      </c>
      <c r="B54" s="38">
        <v>44386.497453703705</v>
      </c>
      <c r="C54" s="39">
        <v>44.8</v>
      </c>
      <c r="D54" s="8">
        <f t="shared" si="2"/>
        <v>0.11999999999999744</v>
      </c>
      <c r="E54" s="8">
        <f t="shared" si="3"/>
        <v>6.11999999999987E-2</v>
      </c>
      <c r="F54" s="8">
        <f t="shared" si="0"/>
        <v>15.911999999999662</v>
      </c>
      <c r="G54" s="8">
        <f t="shared" si="4"/>
        <v>2945.4029999999989</v>
      </c>
      <c r="H54" s="6">
        <f t="shared" si="1"/>
        <v>260</v>
      </c>
    </row>
    <row r="55" spans="1:8" x14ac:dyDescent="0.25">
      <c r="A55" s="6">
        <v>265</v>
      </c>
      <c r="B55" s="38">
        <v>44386.497511574074</v>
      </c>
      <c r="C55" s="39">
        <v>44.9</v>
      </c>
      <c r="D55" s="8">
        <f t="shared" si="2"/>
        <v>0.21999999999999886</v>
      </c>
      <c r="E55" s="8">
        <f t="shared" si="3"/>
        <v>0.11219999999999943</v>
      </c>
      <c r="F55" s="8">
        <f t="shared" si="0"/>
        <v>29.732999999999848</v>
      </c>
      <c r="G55" s="8">
        <f t="shared" si="4"/>
        <v>2945.963999999999</v>
      </c>
      <c r="H55" s="6">
        <f t="shared" si="1"/>
        <v>265</v>
      </c>
    </row>
    <row r="56" spans="1:8" x14ac:dyDescent="0.25">
      <c r="A56" s="6">
        <v>270</v>
      </c>
      <c r="B56" s="38">
        <v>44386.497569444444</v>
      </c>
      <c r="C56" s="39">
        <v>44.8</v>
      </c>
      <c r="D56" s="8">
        <f t="shared" si="2"/>
        <v>0.11999999999999744</v>
      </c>
      <c r="E56" s="8">
        <f t="shared" si="3"/>
        <v>6.11999999999987E-2</v>
      </c>
      <c r="F56" s="8">
        <f t="shared" si="0"/>
        <v>16.523999999999649</v>
      </c>
      <c r="G56" s="8">
        <f t="shared" si="4"/>
        <v>2946.2699999999991</v>
      </c>
      <c r="H56" s="6">
        <f t="shared" si="1"/>
        <v>270</v>
      </c>
    </row>
    <row r="57" spans="1:8" x14ac:dyDescent="0.25">
      <c r="A57" s="6">
        <v>275</v>
      </c>
      <c r="B57" s="38">
        <v>44386.497627314813</v>
      </c>
      <c r="C57" s="39">
        <v>44.7</v>
      </c>
      <c r="D57" s="8">
        <f t="shared" si="2"/>
        <v>2.0000000000003126E-2</v>
      </c>
      <c r="E57" s="8">
        <f t="shared" si="3"/>
        <v>1.0200000000001595E-2</v>
      </c>
      <c r="F57" s="8">
        <f t="shared" si="0"/>
        <v>2.8050000000004385</v>
      </c>
      <c r="G57" s="8">
        <f t="shared" si="4"/>
        <v>2946.320999999999</v>
      </c>
      <c r="H57" s="6">
        <f t="shared" si="1"/>
        <v>275</v>
      </c>
    </row>
    <row r="58" spans="1:8" x14ac:dyDescent="0.25">
      <c r="A58" s="6">
        <v>280</v>
      </c>
      <c r="B58" s="38">
        <v>44386.497685185182</v>
      </c>
      <c r="C58" s="39">
        <v>44.7</v>
      </c>
      <c r="D58" s="8">
        <f t="shared" si="2"/>
        <v>2.0000000000003126E-2</v>
      </c>
      <c r="E58" s="8">
        <f t="shared" si="3"/>
        <v>1.0200000000001595E-2</v>
      </c>
      <c r="F58" s="8">
        <f t="shared" si="0"/>
        <v>2.8560000000004466</v>
      </c>
      <c r="G58" s="8">
        <f t="shared" si="4"/>
        <v>2946.3719999999989</v>
      </c>
      <c r="H58" s="6">
        <f t="shared" si="1"/>
        <v>280</v>
      </c>
    </row>
    <row r="59" spans="1:8" x14ac:dyDescent="0.25">
      <c r="A59" s="6">
        <v>285</v>
      </c>
      <c r="B59" s="38">
        <v>44386.497743055559</v>
      </c>
      <c r="C59" s="39">
        <v>44.9</v>
      </c>
      <c r="D59" s="8">
        <f t="shared" si="2"/>
        <v>0.21999999999999886</v>
      </c>
      <c r="E59" s="8">
        <f t="shared" si="3"/>
        <v>0.11219999999999943</v>
      </c>
      <c r="F59" s="8">
        <f t="shared" si="0"/>
        <v>31.976999999999837</v>
      </c>
      <c r="G59" s="8">
        <f t="shared" si="4"/>
        <v>2946.9329999999991</v>
      </c>
      <c r="H59" s="6">
        <f t="shared" si="1"/>
        <v>285</v>
      </c>
    </row>
    <row r="60" spans="1:8" x14ac:dyDescent="0.25">
      <c r="A60" s="6">
        <v>290</v>
      </c>
      <c r="B60" s="38">
        <v>44386.497800925928</v>
      </c>
      <c r="C60" s="39">
        <v>44.7</v>
      </c>
      <c r="D60" s="8">
        <f t="shared" si="2"/>
        <v>2.0000000000003126E-2</v>
      </c>
      <c r="E60" s="8">
        <f t="shared" si="3"/>
        <v>1.0200000000001595E-2</v>
      </c>
      <c r="F60" s="8">
        <f t="shared" si="0"/>
        <v>2.9580000000004625</v>
      </c>
      <c r="G60" s="8">
        <f t="shared" si="4"/>
        <v>2946.983999999999</v>
      </c>
      <c r="H60" s="6">
        <f t="shared" si="1"/>
        <v>290</v>
      </c>
    </row>
    <row r="61" spans="1:8" x14ac:dyDescent="0.25">
      <c r="A61" s="6">
        <v>295</v>
      </c>
      <c r="B61" s="38">
        <v>44386.497858796298</v>
      </c>
      <c r="C61" s="39">
        <v>44.7</v>
      </c>
      <c r="D61" s="8">
        <f t="shared" si="2"/>
        <v>2.0000000000003126E-2</v>
      </c>
      <c r="E61" s="8">
        <f t="shared" si="3"/>
        <v>1.0200000000001595E-2</v>
      </c>
      <c r="F61" s="8">
        <f t="shared" si="0"/>
        <v>3.0090000000004706</v>
      </c>
      <c r="G61" s="8">
        <f t="shared" si="4"/>
        <v>2947.0349999999989</v>
      </c>
      <c r="H61" s="6">
        <f t="shared" si="1"/>
        <v>295</v>
      </c>
    </row>
    <row r="62" spans="1:8" x14ac:dyDescent="0.25">
      <c r="A62" s="6">
        <v>300</v>
      </c>
      <c r="B62" s="38">
        <v>44386.497916666667</v>
      </c>
      <c r="C62" s="39">
        <v>44.7</v>
      </c>
      <c r="D62" s="8">
        <f t="shared" si="2"/>
        <v>2.0000000000003126E-2</v>
      </c>
      <c r="E62" s="8">
        <f t="shared" si="3"/>
        <v>1.0200000000001595E-2</v>
      </c>
      <c r="F62" s="8">
        <f t="shared" si="0"/>
        <v>3.0600000000004783</v>
      </c>
      <c r="G62" s="8">
        <f t="shared" si="4"/>
        <v>2947.0859999999989</v>
      </c>
      <c r="H62" s="6">
        <f t="shared" si="1"/>
        <v>300</v>
      </c>
    </row>
    <row r="63" spans="1:8" x14ac:dyDescent="0.25">
      <c r="A63" s="6">
        <v>305</v>
      </c>
      <c r="B63" s="38">
        <v>44386.497974537036</v>
      </c>
      <c r="C63" s="39">
        <v>44.7</v>
      </c>
      <c r="D63" s="8">
        <f t="shared" si="2"/>
        <v>2.0000000000003126E-2</v>
      </c>
      <c r="E63" s="8">
        <f t="shared" si="3"/>
        <v>1.0200000000001595E-2</v>
      </c>
      <c r="F63" s="8">
        <f t="shared" si="0"/>
        <v>3.1110000000004865</v>
      </c>
      <c r="G63" s="8">
        <f t="shared" si="4"/>
        <v>2947.1369999999988</v>
      </c>
      <c r="H63" s="6">
        <f t="shared" si="1"/>
        <v>305</v>
      </c>
    </row>
    <row r="64" spans="1:8" x14ac:dyDescent="0.25">
      <c r="A64" s="6">
        <v>310</v>
      </c>
      <c r="B64" s="38">
        <v>44386.498032407406</v>
      </c>
      <c r="C64" s="39">
        <v>44.7</v>
      </c>
      <c r="D64" s="8">
        <f t="shared" si="2"/>
        <v>2.0000000000003126E-2</v>
      </c>
      <c r="E64" s="8">
        <f t="shared" si="3"/>
        <v>1.0200000000001595E-2</v>
      </c>
      <c r="F64" s="8">
        <f t="shared" si="0"/>
        <v>3.1620000000004946</v>
      </c>
      <c r="G64" s="8">
        <f t="shared" si="4"/>
        <v>2947.1879999999987</v>
      </c>
      <c r="H64" s="6">
        <f t="shared" si="1"/>
        <v>310</v>
      </c>
    </row>
    <row r="65" spans="1:8" x14ac:dyDescent="0.25">
      <c r="A65" s="6">
        <v>315</v>
      </c>
      <c r="B65" s="38">
        <v>44386.498090277775</v>
      </c>
      <c r="C65" s="39">
        <v>44.8</v>
      </c>
      <c r="D65" s="8">
        <f t="shared" si="2"/>
        <v>0.11999999999999744</v>
      </c>
      <c r="E65" s="8">
        <f t="shared" si="3"/>
        <v>6.11999999999987E-2</v>
      </c>
      <c r="F65" s="8">
        <f t="shared" si="0"/>
        <v>19.27799999999959</v>
      </c>
      <c r="G65" s="8">
        <f t="shared" si="4"/>
        <v>2947.4939999999988</v>
      </c>
      <c r="H65" s="6">
        <f t="shared" si="1"/>
        <v>315</v>
      </c>
    </row>
    <row r="66" spans="1:8" x14ac:dyDescent="0.25">
      <c r="A66" s="6">
        <v>320</v>
      </c>
      <c r="B66" s="38">
        <v>44386.498148148145</v>
      </c>
      <c r="C66" s="39">
        <v>44.7</v>
      </c>
      <c r="D66" s="8">
        <f t="shared" si="2"/>
        <v>2.0000000000003126E-2</v>
      </c>
      <c r="E66" s="8">
        <f t="shared" si="3"/>
        <v>1.0200000000001595E-2</v>
      </c>
      <c r="F66" s="8">
        <f t="shared" ref="F66:F129" si="5">E66*A66</f>
        <v>3.2640000000005105</v>
      </c>
      <c r="G66" s="8">
        <f t="shared" si="4"/>
        <v>2947.5449999999987</v>
      </c>
      <c r="H66" s="6">
        <f t="shared" ref="H66:H129" si="6">A66</f>
        <v>320</v>
      </c>
    </row>
    <row r="67" spans="1:8" x14ac:dyDescent="0.25">
      <c r="A67" s="6">
        <v>325</v>
      </c>
      <c r="B67" s="38">
        <v>44386.498206018521</v>
      </c>
      <c r="C67" s="39">
        <v>44.8</v>
      </c>
      <c r="D67" s="8">
        <f t="shared" ref="D67:D130" si="7">C67-AVERAGE($C$2:$C$6)</f>
        <v>0.11999999999999744</v>
      </c>
      <c r="E67" s="8">
        <f t="shared" ref="E67:E130" si="8">D67*0.51</f>
        <v>6.11999999999987E-2</v>
      </c>
      <c r="F67" s="8">
        <f t="shared" si="5"/>
        <v>19.889999999999578</v>
      </c>
      <c r="G67" s="8">
        <f t="shared" si="4"/>
        <v>2947.8509999999987</v>
      </c>
      <c r="H67" s="6">
        <f t="shared" si="6"/>
        <v>325</v>
      </c>
    </row>
    <row r="68" spans="1:8" x14ac:dyDescent="0.25">
      <c r="A68" s="6">
        <v>330</v>
      </c>
      <c r="B68" s="38">
        <v>44386.498263888891</v>
      </c>
      <c r="C68" s="39">
        <v>44.7</v>
      </c>
      <c r="D68" s="8">
        <f t="shared" si="7"/>
        <v>2.0000000000003126E-2</v>
      </c>
      <c r="E68" s="8">
        <f t="shared" si="8"/>
        <v>1.0200000000001595E-2</v>
      </c>
      <c r="F68" s="8">
        <f t="shared" si="5"/>
        <v>3.3660000000005263</v>
      </c>
      <c r="G68" s="8">
        <f t="shared" si="4"/>
        <v>2947.9019999999987</v>
      </c>
      <c r="H68" s="6">
        <f t="shared" si="6"/>
        <v>330</v>
      </c>
    </row>
    <row r="69" spans="1:8" x14ac:dyDescent="0.25">
      <c r="A69" s="6">
        <v>335</v>
      </c>
      <c r="B69" s="38">
        <v>44386.49832175926</v>
      </c>
      <c r="C69" s="39">
        <v>44.7</v>
      </c>
      <c r="D69" s="8">
        <f t="shared" si="7"/>
        <v>2.0000000000003126E-2</v>
      </c>
      <c r="E69" s="8">
        <f t="shared" si="8"/>
        <v>1.0200000000001595E-2</v>
      </c>
      <c r="F69" s="8">
        <f t="shared" si="5"/>
        <v>3.4170000000005345</v>
      </c>
      <c r="G69" s="8">
        <f t="shared" si="4"/>
        <v>2947.9529999999986</v>
      </c>
      <c r="H69" s="6">
        <f t="shared" si="6"/>
        <v>335</v>
      </c>
    </row>
    <row r="70" spans="1:8" x14ac:dyDescent="0.25">
      <c r="A70" s="6">
        <v>340</v>
      </c>
      <c r="B70" s="38">
        <v>44386.498379629629</v>
      </c>
      <c r="C70" s="39">
        <v>44.7</v>
      </c>
      <c r="D70" s="8">
        <f t="shared" si="7"/>
        <v>2.0000000000003126E-2</v>
      </c>
      <c r="E70" s="8">
        <f t="shared" si="8"/>
        <v>1.0200000000001595E-2</v>
      </c>
      <c r="F70" s="8">
        <f t="shared" si="5"/>
        <v>3.4680000000005422</v>
      </c>
      <c r="G70" s="8">
        <f t="shared" si="4"/>
        <v>2948.0039999999985</v>
      </c>
      <c r="H70" s="6">
        <f t="shared" si="6"/>
        <v>340</v>
      </c>
    </row>
    <row r="71" spans="1:8" x14ac:dyDescent="0.25">
      <c r="A71" s="6">
        <v>345</v>
      </c>
      <c r="B71" s="38">
        <v>44386.498437499999</v>
      </c>
      <c r="C71" s="39">
        <v>44.7</v>
      </c>
      <c r="D71" s="8">
        <f t="shared" si="7"/>
        <v>2.0000000000003126E-2</v>
      </c>
      <c r="E71" s="8">
        <f t="shared" si="8"/>
        <v>1.0200000000001595E-2</v>
      </c>
      <c r="F71" s="8">
        <f t="shared" si="5"/>
        <v>3.5190000000005504</v>
      </c>
      <c r="G71" s="8">
        <f t="shared" si="4"/>
        <v>2948.0549999999985</v>
      </c>
      <c r="H71" s="6">
        <f t="shared" si="6"/>
        <v>345</v>
      </c>
    </row>
    <row r="72" spans="1:8" x14ac:dyDescent="0.25">
      <c r="A72" s="6">
        <v>350</v>
      </c>
      <c r="B72" s="38">
        <v>44386.498495370368</v>
      </c>
      <c r="C72" s="39">
        <v>44.7</v>
      </c>
      <c r="D72" s="8">
        <f t="shared" si="7"/>
        <v>2.0000000000003126E-2</v>
      </c>
      <c r="E72" s="8">
        <f t="shared" si="8"/>
        <v>1.0200000000001595E-2</v>
      </c>
      <c r="F72" s="8">
        <f t="shared" si="5"/>
        <v>3.5700000000005581</v>
      </c>
      <c r="G72" s="8">
        <f t="shared" ref="G72:G135" si="9">G71+E72*5</f>
        <v>2948.1059999999984</v>
      </c>
      <c r="H72" s="6">
        <f t="shared" si="6"/>
        <v>350</v>
      </c>
    </row>
    <row r="73" spans="1:8" x14ac:dyDescent="0.25">
      <c r="A73" s="6">
        <v>355</v>
      </c>
      <c r="B73" s="38">
        <v>44386.498553240737</v>
      </c>
      <c r="C73" s="39">
        <v>44.7</v>
      </c>
      <c r="D73" s="8">
        <f t="shared" si="7"/>
        <v>2.0000000000003126E-2</v>
      </c>
      <c r="E73" s="8">
        <f t="shared" si="8"/>
        <v>1.0200000000001595E-2</v>
      </c>
      <c r="F73" s="8">
        <f t="shared" si="5"/>
        <v>3.6210000000005662</v>
      </c>
      <c r="G73" s="8">
        <f t="shared" si="9"/>
        <v>2948.1569999999983</v>
      </c>
      <c r="H73" s="6">
        <f t="shared" si="6"/>
        <v>355</v>
      </c>
    </row>
    <row r="74" spans="1:8" x14ac:dyDescent="0.25">
      <c r="A74" s="6">
        <v>360</v>
      </c>
      <c r="B74" s="38">
        <v>44386.498611111114</v>
      </c>
      <c r="C74" s="39">
        <v>44.7</v>
      </c>
      <c r="D74" s="8">
        <f t="shared" si="7"/>
        <v>2.0000000000003126E-2</v>
      </c>
      <c r="E74" s="8">
        <f t="shared" si="8"/>
        <v>1.0200000000001595E-2</v>
      </c>
      <c r="F74" s="8">
        <f t="shared" si="5"/>
        <v>3.6720000000005744</v>
      </c>
      <c r="G74" s="8">
        <f t="shared" si="9"/>
        <v>2948.2079999999983</v>
      </c>
      <c r="H74" s="6">
        <f t="shared" si="6"/>
        <v>360</v>
      </c>
    </row>
    <row r="75" spans="1:8" x14ac:dyDescent="0.25">
      <c r="A75" s="6">
        <v>365</v>
      </c>
      <c r="B75" s="38">
        <v>44386.498668981483</v>
      </c>
      <c r="C75" s="39">
        <v>44.4</v>
      </c>
      <c r="D75" s="8">
        <f t="shared" si="7"/>
        <v>-0.28000000000000114</v>
      </c>
      <c r="E75" s="8">
        <f t="shared" si="8"/>
        <v>-0.14280000000000059</v>
      </c>
      <c r="F75" s="8">
        <f t="shared" si="5"/>
        <v>-52.122000000000213</v>
      </c>
      <c r="G75" s="8">
        <f t="shared" si="9"/>
        <v>2947.4939999999983</v>
      </c>
      <c r="H75" s="6">
        <f t="shared" si="6"/>
        <v>365</v>
      </c>
    </row>
    <row r="76" spans="1:8" x14ac:dyDescent="0.25">
      <c r="A76" s="6">
        <v>370</v>
      </c>
      <c r="B76" s="38">
        <v>44386.498726851853</v>
      </c>
      <c r="C76" s="39">
        <v>44.7</v>
      </c>
      <c r="D76" s="8">
        <f t="shared" si="7"/>
        <v>2.0000000000003126E-2</v>
      </c>
      <c r="E76" s="8">
        <f t="shared" si="8"/>
        <v>1.0200000000001595E-2</v>
      </c>
      <c r="F76" s="8">
        <f t="shared" si="5"/>
        <v>3.7740000000005902</v>
      </c>
      <c r="G76" s="8">
        <f t="shared" si="9"/>
        <v>2947.5449999999983</v>
      </c>
      <c r="H76" s="6">
        <f t="shared" si="6"/>
        <v>370</v>
      </c>
    </row>
    <row r="77" spans="1:8" x14ac:dyDescent="0.25">
      <c r="B77" s="38"/>
      <c r="C77" s="39"/>
    </row>
    <row r="78" spans="1:8" x14ac:dyDescent="0.25">
      <c r="B78" s="38"/>
      <c r="C78" s="39"/>
    </row>
    <row r="79" spans="1:8" x14ac:dyDescent="0.25">
      <c r="B79" s="38"/>
      <c r="C79" s="39"/>
    </row>
    <row r="80" spans="1:8" x14ac:dyDescent="0.25">
      <c r="B80" s="38"/>
      <c r="C80" s="39"/>
    </row>
    <row r="81" spans="2:3" x14ac:dyDescent="0.25">
      <c r="B81" s="38"/>
      <c r="C81" s="39"/>
    </row>
    <row r="82" spans="2:3" x14ac:dyDescent="0.25">
      <c r="B82" s="38"/>
      <c r="C82" s="39"/>
    </row>
    <row r="83" spans="2:3" x14ac:dyDescent="0.25">
      <c r="B83" s="38"/>
      <c r="C83" s="39"/>
    </row>
    <row r="84" spans="2:3" x14ac:dyDescent="0.25">
      <c r="B84" s="38"/>
      <c r="C84" s="39"/>
    </row>
    <row r="85" spans="2:3" x14ac:dyDescent="0.25">
      <c r="B85" s="38"/>
      <c r="C85" s="39"/>
    </row>
    <row r="86" spans="2:3" x14ac:dyDescent="0.25">
      <c r="B86" s="38"/>
      <c r="C86" s="39"/>
    </row>
    <row r="87" spans="2:3" x14ac:dyDescent="0.25">
      <c r="B87" s="38"/>
      <c r="C87" s="39"/>
    </row>
    <row r="88" spans="2:3" x14ac:dyDescent="0.25">
      <c r="B88" s="38"/>
      <c r="C88" s="39"/>
    </row>
    <row r="89" spans="2:3" x14ac:dyDescent="0.25">
      <c r="B89" s="38"/>
      <c r="C89" s="39"/>
    </row>
    <row r="90" spans="2:3" x14ac:dyDescent="0.25">
      <c r="B90" s="38"/>
      <c r="C90" s="39"/>
    </row>
    <row r="91" spans="2:3" x14ac:dyDescent="0.25">
      <c r="B91" s="38"/>
      <c r="C91" s="39"/>
    </row>
    <row r="92" spans="2:3" x14ac:dyDescent="0.25">
      <c r="B92" s="38"/>
      <c r="C92" s="39"/>
    </row>
    <row r="93" spans="2:3" x14ac:dyDescent="0.25">
      <c r="B93" s="38"/>
      <c r="C93" s="39"/>
    </row>
    <row r="94" spans="2:3" x14ac:dyDescent="0.25">
      <c r="B94" s="38"/>
      <c r="C94" s="39"/>
    </row>
    <row r="95" spans="2:3" x14ac:dyDescent="0.25">
      <c r="B95" s="38"/>
      <c r="C95" s="39"/>
    </row>
    <row r="96" spans="2:3" x14ac:dyDescent="0.25">
      <c r="B96" s="38"/>
      <c r="C96" s="39"/>
    </row>
    <row r="97" spans="2:3" x14ac:dyDescent="0.25">
      <c r="B97" s="38"/>
      <c r="C97" s="39"/>
    </row>
    <row r="98" spans="2:3" x14ac:dyDescent="0.25">
      <c r="B98" s="38"/>
      <c r="C98" s="39"/>
    </row>
    <row r="99" spans="2:3" x14ac:dyDescent="0.25">
      <c r="B99" s="38"/>
      <c r="C99" s="39"/>
    </row>
    <row r="100" spans="2:3" x14ac:dyDescent="0.25">
      <c r="B100" s="38"/>
      <c r="C100" s="39"/>
    </row>
    <row r="101" spans="2:3" x14ac:dyDescent="0.25">
      <c r="B101" s="38"/>
      <c r="C101" s="39"/>
    </row>
    <row r="102" spans="2:3" x14ac:dyDescent="0.25">
      <c r="B102" s="38"/>
      <c r="C102" s="39"/>
    </row>
    <row r="103" spans="2:3" x14ac:dyDescent="0.25">
      <c r="B103" s="38"/>
      <c r="C103" s="39"/>
    </row>
    <row r="104" spans="2:3" x14ac:dyDescent="0.25">
      <c r="B104" s="38"/>
      <c r="C104" s="39"/>
    </row>
    <row r="105" spans="2:3" x14ac:dyDescent="0.25">
      <c r="B105" s="38"/>
      <c r="C105" s="39"/>
    </row>
    <row r="106" spans="2:3" x14ac:dyDescent="0.25">
      <c r="B106" s="38"/>
      <c r="C106" s="39"/>
    </row>
    <row r="107" spans="2:3" x14ac:dyDescent="0.25">
      <c r="B107" s="38"/>
      <c r="C107" s="39"/>
    </row>
    <row r="108" spans="2:3" x14ac:dyDescent="0.25">
      <c r="B108" s="38"/>
      <c r="C108" s="39"/>
    </row>
    <row r="109" spans="2:3" x14ac:dyDescent="0.25">
      <c r="B109" s="38"/>
      <c r="C109" s="39"/>
    </row>
    <row r="110" spans="2:3" x14ac:dyDescent="0.25">
      <c r="B110" s="7"/>
      <c r="C110"/>
    </row>
    <row r="111" spans="2:3" x14ac:dyDescent="0.25">
      <c r="B111" s="7"/>
      <c r="C111"/>
    </row>
    <row r="112" spans="2:3" x14ac:dyDescent="0.25">
      <c r="B112" s="7"/>
      <c r="C112"/>
    </row>
    <row r="113" spans="2:3" x14ac:dyDescent="0.25">
      <c r="B113" s="7"/>
      <c r="C113"/>
    </row>
    <row r="114" spans="2:3" x14ac:dyDescent="0.25">
      <c r="B114" s="7"/>
      <c r="C114"/>
    </row>
    <row r="115" spans="2:3" x14ac:dyDescent="0.25">
      <c r="B115" s="7"/>
      <c r="C115"/>
    </row>
    <row r="116" spans="2:3" x14ac:dyDescent="0.25">
      <c r="B116" s="7"/>
      <c r="C116"/>
    </row>
    <row r="117" spans="2:3" x14ac:dyDescent="0.25">
      <c r="B117" s="7"/>
      <c r="C117"/>
    </row>
    <row r="118" spans="2:3" x14ac:dyDescent="0.25">
      <c r="B118" s="7"/>
      <c r="C118"/>
    </row>
    <row r="119" spans="2:3" x14ac:dyDescent="0.25">
      <c r="B119" s="7"/>
      <c r="C119"/>
    </row>
    <row r="120" spans="2:3" x14ac:dyDescent="0.25">
      <c r="B120" s="7"/>
      <c r="C120"/>
    </row>
    <row r="121" spans="2:3" x14ac:dyDescent="0.25">
      <c r="B121" s="7"/>
      <c r="C121"/>
    </row>
    <row r="122" spans="2:3" x14ac:dyDescent="0.25">
      <c r="B122" s="7"/>
      <c r="C122"/>
    </row>
    <row r="123" spans="2:3" x14ac:dyDescent="0.25">
      <c r="B123" s="7"/>
      <c r="C123"/>
    </row>
    <row r="124" spans="2:3" x14ac:dyDescent="0.25">
      <c r="B124" s="7"/>
      <c r="C124"/>
    </row>
    <row r="125" spans="2:3" x14ac:dyDescent="0.25">
      <c r="B125" s="7"/>
      <c r="C125"/>
    </row>
    <row r="126" spans="2:3" x14ac:dyDescent="0.25">
      <c r="B126" s="7"/>
      <c r="C126"/>
    </row>
    <row r="127" spans="2:3" x14ac:dyDescent="0.25">
      <c r="B127" s="7"/>
      <c r="C127"/>
    </row>
    <row r="128" spans="2:3" x14ac:dyDescent="0.25">
      <c r="B128" s="7"/>
      <c r="C128"/>
    </row>
    <row r="129" spans="2:3" x14ac:dyDescent="0.25">
      <c r="B129" s="7"/>
      <c r="C129"/>
    </row>
    <row r="130" spans="2:3" x14ac:dyDescent="0.25">
      <c r="B130" s="7"/>
      <c r="C130"/>
    </row>
    <row r="131" spans="2:3" x14ac:dyDescent="0.25">
      <c r="B131" s="7"/>
      <c r="C131"/>
    </row>
    <row r="132" spans="2:3" x14ac:dyDescent="0.25">
      <c r="B132" s="7"/>
      <c r="C132"/>
    </row>
    <row r="133" spans="2:3" x14ac:dyDescent="0.25">
      <c r="B133" s="7"/>
      <c r="C133"/>
    </row>
    <row r="134" spans="2:3" x14ac:dyDescent="0.25">
      <c r="B134" s="7"/>
      <c r="C134"/>
    </row>
    <row r="135" spans="2:3" x14ac:dyDescent="0.25">
      <c r="B135" s="7"/>
      <c r="C135"/>
    </row>
    <row r="136" spans="2:3" x14ac:dyDescent="0.25">
      <c r="B136" s="7"/>
      <c r="C136"/>
    </row>
    <row r="137" spans="2:3" x14ac:dyDescent="0.25">
      <c r="B137" s="7"/>
      <c r="C137"/>
    </row>
    <row r="138" spans="2:3" x14ac:dyDescent="0.25">
      <c r="B138" s="7"/>
      <c r="C138"/>
    </row>
    <row r="139" spans="2:3" x14ac:dyDescent="0.25">
      <c r="B139" s="7"/>
      <c r="C139"/>
    </row>
    <row r="140" spans="2:3" x14ac:dyDescent="0.25">
      <c r="B140" s="7"/>
      <c r="C140"/>
    </row>
    <row r="141" spans="2:3" x14ac:dyDescent="0.25">
      <c r="B141" s="7"/>
      <c r="C141"/>
    </row>
    <row r="142" spans="2:3" x14ac:dyDescent="0.25">
      <c r="B142" s="7"/>
      <c r="C142"/>
    </row>
    <row r="143" spans="2:3" x14ac:dyDescent="0.25">
      <c r="B143" s="7"/>
      <c r="C143"/>
    </row>
    <row r="144" spans="2:3" x14ac:dyDescent="0.25">
      <c r="B144" s="7"/>
      <c r="C144"/>
    </row>
    <row r="145" spans="2:3" x14ac:dyDescent="0.25">
      <c r="B145" s="7"/>
      <c r="C145"/>
    </row>
    <row r="146" spans="2:3" x14ac:dyDescent="0.25">
      <c r="B146" s="7"/>
      <c r="C146"/>
    </row>
    <row r="147" spans="2:3" x14ac:dyDescent="0.25">
      <c r="B147" s="7"/>
      <c r="C147"/>
    </row>
    <row r="148" spans="2:3" x14ac:dyDescent="0.25">
      <c r="B148" s="7"/>
      <c r="C148"/>
    </row>
    <row r="149" spans="2:3" x14ac:dyDescent="0.25">
      <c r="B149" s="7"/>
      <c r="C149"/>
    </row>
    <row r="150" spans="2:3" x14ac:dyDescent="0.25">
      <c r="B150" s="7"/>
      <c r="C150"/>
    </row>
    <row r="151" spans="2:3" x14ac:dyDescent="0.25">
      <c r="B151" s="7"/>
      <c r="C151"/>
    </row>
    <row r="152" spans="2:3" x14ac:dyDescent="0.25">
      <c r="B152" s="7"/>
      <c r="C152"/>
    </row>
    <row r="153" spans="2:3" x14ac:dyDescent="0.25">
      <c r="B153" s="7"/>
      <c r="C153"/>
    </row>
    <row r="154" spans="2:3" x14ac:dyDescent="0.25">
      <c r="B154" s="7"/>
      <c r="C154"/>
    </row>
    <row r="155" spans="2:3" x14ac:dyDescent="0.25">
      <c r="B155" s="7"/>
      <c r="C155"/>
    </row>
    <row r="156" spans="2:3" x14ac:dyDescent="0.25">
      <c r="B156" s="7"/>
      <c r="C156"/>
    </row>
    <row r="157" spans="2:3" x14ac:dyDescent="0.25">
      <c r="B157" s="7"/>
      <c r="C157"/>
    </row>
    <row r="158" spans="2:3" x14ac:dyDescent="0.25">
      <c r="B158" s="7"/>
      <c r="C158"/>
    </row>
    <row r="159" spans="2:3" x14ac:dyDescent="0.25">
      <c r="B159" s="7"/>
      <c r="C159"/>
    </row>
    <row r="160" spans="2:3" x14ac:dyDescent="0.25">
      <c r="B160" s="7"/>
      <c r="C160"/>
    </row>
    <row r="161" spans="2:3" x14ac:dyDescent="0.25">
      <c r="B161" s="7"/>
      <c r="C161"/>
    </row>
    <row r="162" spans="2:3" x14ac:dyDescent="0.25">
      <c r="B162" s="7"/>
      <c r="C162"/>
    </row>
    <row r="163" spans="2:3" x14ac:dyDescent="0.25">
      <c r="B163" s="7"/>
      <c r="C163"/>
    </row>
    <row r="164" spans="2:3" x14ac:dyDescent="0.25">
      <c r="B164" s="7"/>
      <c r="C164"/>
    </row>
    <row r="165" spans="2:3" x14ac:dyDescent="0.25">
      <c r="B165" s="7"/>
      <c r="C165"/>
    </row>
    <row r="166" spans="2:3" x14ac:dyDescent="0.25">
      <c r="B166" s="7"/>
      <c r="C166"/>
    </row>
    <row r="167" spans="2:3" x14ac:dyDescent="0.25">
      <c r="B167" s="7"/>
      <c r="C167"/>
    </row>
    <row r="168" spans="2:3" x14ac:dyDescent="0.25">
      <c r="B168" s="7"/>
      <c r="C168"/>
    </row>
    <row r="169" spans="2:3" x14ac:dyDescent="0.25">
      <c r="B169" s="7"/>
      <c r="C169"/>
    </row>
    <row r="170" spans="2:3" x14ac:dyDescent="0.25">
      <c r="B170" s="7"/>
      <c r="C170"/>
    </row>
    <row r="171" spans="2:3" x14ac:dyDescent="0.25">
      <c r="B171" s="7"/>
      <c r="C171"/>
    </row>
    <row r="172" spans="2:3" x14ac:dyDescent="0.25">
      <c r="B172" s="7"/>
      <c r="C172"/>
    </row>
    <row r="173" spans="2:3" x14ac:dyDescent="0.25">
      <c r="B173" s="7"/>
      <c r="C173"/>
    </row>
    <row r="174" spans="2:3" x14ac:dyDescent="0.25">
      <c r="B174" s="7"/>
      <c r="C174"/>
    </row>
    <row r="175" spans="2:3" x14ac:dyDescent="0.25">
      <c r="B175" s="7"/>
      <c r="C175"/>
    </row>
    <row r="176" spans="2:3" x14ac:dyDescent="0.25">
      <c r="B176" s="7"/>
      <c r="C176"/>
    </row>
    <row r="177" spans="2:3" x14ac:dyDescent="0.25">
      <c r="B177" s="7"/>
      <c r="C177"/>
    </row>
    <row r="178" spans="2:3" x14ac:dyDescent="0.25">
      <c r="B178" s="7"/>
      <c r="C178"/>
    </row>
    <row r="179" spans="2:3" x14ac:dyDescent="0.25">
      <c r="B179" s="7"/>
      <c r="C179"/>
    </row>
    <row r="180" spans="2:3" x14ac:dyDescent="0.25">
      <c r="B180" s="7"/>
      <c r="C180"/>
    </row>
    <row r="181" spans="2:3" x14ac:dyDescent="0.25">
      <c r="B181" s="7"/>
      <c r="C181"/>
    </row>
    <row r="182" spans="2:3" x14ac:dyDescent="0.25">
      <c r="B182" s="7"/>
      <c r="C182"/>
    </row>
    <row r="183" spans="2:3" x14ac:dyDescent="0.25">
      <c r="B183" s="7"/>
      <c r="C183"/>
    </row>
    <row r="184" spans="2:3" x14ac:dyDescent="0.25">
      <c r="B184" s="7"/>
      <c r="C184"/>
    </row>
    <row r="185" spans="2:3" x14ac:dyDescent="0.25">
      <c r="B185" s="7"/>
      <c r="C185"/>
    </row>
    <row r="186" spans="2:3" x14ac:dyDescent="0.25">
      <c r="B186" s="7"/>
      <c r="C186"/>
    </row>
    <row r="187" spans="2:3" x14ac:dyDescent="0.25">
      <c r="B187" s="7"/>
      <c r="C187"/>
    </row>
    <row r="188" spans="2:3" x14ac:dyDescent="0.25">
      <c r="B188" s="7"/>
      <c r="C188"/>
    </row>
    <row r="189" spans="2:3" x14ac:dyDescent="0.25">
      <c r="B189" s="7"/>
      <c r="C189"/>
    </row>
    <row r="190" spans="2:3" x14ac:dyDescent="0.25">
      <c r="B190" s="7"/>
      <c r="C190"/>
    </row>
    <row r="191" spans="2:3" x14ac:dyDescent="0.25">
      <c r="B191" s="7"/>
      <c r="C191"/>
    </row>
    <row r="192" spans="2:3" x14ac:dyDescent="0.25">
      <c r="B192" s="7"/>
      <c r="C192"/>
    </row>
    <row r="193" spans="2:3" x14ac:dyDescent="0.25">
      <c r="B193" s="7"/>
      <c r="C193"/>
    </row>
    <row r="194" spans="2:3" x14ac:dyDescent="0.25">
      <c r="B194" s="7"/>
      <c r="C194"/>
    </row>
    <row r="195" spans="2:3" x14ac:dyDescent="0.25">
      <c r="B195" s="7"/>
      <c r="C195"/>
    </row>
    <row r="196" spans="2:3" x14ac:dyDescent="0.25">
      <c r="B196" s="7"/>
      <c r="C196"/>
    </row>
    <row r="197" spans="2:3" x14ac:dyDescent="0.25">
      <c r="B197" s="7"/>
      <c r="C197"/>
    </row>
    <row r="198" spans="2:3" x14ac:dyDescent="0.25">
      <c r="B198" s="7"/>
      <c r="C198"/>
    </row>
    <row r="199" spans="2:3" x14ac:dyDescent="0.25">
      <c r="B199" s="7"/>
      <c r="C199"/>
    </row>
    <row r="200" spans="2:3" x14ac:dyDescent="0.25">
      <c r="B200" s="7"/>
      <c r="C200"/>
    </row>
    <row r="201" spans="2:3" x14ac:dyDescent="0.25">
      <c r="B201" s="7"/>
      <c r="C201"/>
    </row>
    <row r="202" spans="2:3" x14ac:dyDescent="0.25">
      <c r="B202" s="7"/>
      <c r="C202"/>
    </row>
    <row r="203" spans="2:3" x14ac:dyDescent="0.25">
      <c r="B203" s="7"/>
      <c r="C203"/>
    </row>
    <row r="204" spans="2:3" x14ac:dyDescent="0.25">
      <c r="B204" s="7"/>
      <c r="C204"/>
    </row>
    <row r="205" spans="2:3" x14ac:dyDescent="0.25">
      <c r="B205" s="7"/>
      <c r="C205"/>
    </row>
    <row r="206" spans="2:3" x14ac:dyDescent="0.25">
      <c r="B206" s="7"/>
      <c r="C206"/>
    </row>
    <row r="207" spans="2:3" x14ac:dyDescent="0.25">
      <c r="B207" s="7"/>
      <c r="C207"/>
    </row>
    <row r="208" spans="2:3" x14ac:dyDescent="0.25">
      <c r="B208" s="7"/>
      <c r="C208"/>
    </row>
    <row r="209" spans="2:3" x14ac:dyDescent="0.25">
      <c r="B209" s="7"/>
      <c r="C209"/>
    </row>
    <row r="210" spans="2:3" x14ac:dyDescent="0.25">
      <c r="B210" s="7"/>
      <c r="C210"/>
    </row>
    <row r="211" spans="2:3" x14ac:dyDescent="0.25">
      <c r="B211" s="7"/>
      <c r="C211"/>
    </row>
    <row r="212" spans="2:3" x14ac:dyDescent="0.25">
      <c r="B212" s="7"/>
      <c r="C212"/>
    </row>
    <row r="213" spans="2:3" x14ac:dyDescent="0.25">
      <c r="B213" s="7"/>
      <c r="C213"/>
    </row>
    <row r="214" spans="2:3" x14ac:dyDescent="0.25">
      <c r="B214" s="7"/>
      <c r="C214"/>
    </row>
    <row r="215" spans="2:3" x14ac:dyDescent="0.25">
      <c r="B215" s="7"/>
      <c r="C215"/>
    </row>
    <row r="216" spans="2:3" x14ac:dyDescent="0.25">
      <c r="B216" s="7"/>
      <c r="C216"/>
    </row>
    <row r="217" spans="2:3" x14ac:dyDescent="0.25">
      <c r="B217" s="7"/>
      <c r="C217"/>
    </row>
    <row r="218" spans="2:3" x14ac:dyDescent="0.25">
      <c r="B218" s="7"/>
      <c r="C218"/>
    </row>
    <row r="219" spans="2:3" x14ac:dyDescent="0.25">
      <c r="B219" s="7"/>
      <c r="C219"/>
    </row>
    <row r="220" spans="2:3" x14ac:dyDescent="0.25">
      <c r="B220" s="7"/>
      <c r="C220"/>
    </row>
    <row r="221" spans="2:3" x14ac:dyDescent="0.25">
      <c r="B221" s="7"/>
      <c r="C221"/>
    </row>
    <row r="222" spans="2:3" x14ac:dyDescent="0.25">
      <c r="B222" s="7"/>
      <c r="C222"/>
    </row>
    <row r="223" spans="2:3" x14ac:dyDescent="0.25">
      <c r="B223" s="7"/>
      <c r="C223"/>
    </row>
    <row r="224" spans="2:3" x14ac:dyDescent="0.25">
      <c r="B224" s="7"/>
      <c r="C224"/>
    </row>
    <row r="225" spans="2:3" x14ac:dyDescent="0.25">
      <c r="B225" s="7"/>
      <c r="C225"/>
    </row>
    <row r="226" spans="2:3" x14ac:dyDescent="0.25">
      <c r="B226" s="7"/>
      <c r="C226"/>
    </row>
    <row r="227" spans="2:3" x14ac:dyDescent="0.25">
      <c r="B227" s="7"/>
      <c r="C227"/>
    </row>
    <row r="228" spans="2:3" x14ac:dyDescent="0.25">
      <c r="B228" s="7"/>
      <c r="C228"/>
    </row>
    <row r="229" spans="2:3" x14ac:dyDescent="0.25">
      <c r="B229" s="7"/>
      <c r="C229"/>
    </row>
    <row r="230" spans="2:3" x14ac:dyDescent="0.25">
      <c r="B230" s="7"/>
      <c r="C230"/>
    </row>
    <row r="231" spans="2:3" x14ac:dyDescent="0.25">
      <c r="B231" s="7"/>
      <c r="C231"/>
    </row>
    <row r="232" spans="2:3" x14ac:dyDescent="0.25">
      <c r="B232" s="7"/>
      <c r="C232"/>
    </row>
    <row r="233" spans="2:3" x14ac:dyDescent="0.25">
      <c r="B233" s="7"/>
      <c r="C233"/>
    </row>
    <row r="234" spans="2:3" x14ac:dyDescent="0.25">
      <c r="B234" s="7"/>
      <c r="C234"/>
    </row>
    <row r="235" spans="2:3" x14ac:dyDescent="0.25">
      <c r="B235" s="7"/>
      <c r="C235"/>
    </row>
    <row r="236" spans="2:3" x14ac:dyDescent="0.25">
      <c r="B236" s="7"/>
      <c r="C236"/>
    </row>
    <row r="237" spans="2:3" x14ac:dyDescent="0.25">
      <c r="B237" s="7"/>
      <c r="C237"/>
    </row>
    <row r="238" spans="2:3" x14ac:dyDescent="0.25">
      <c r="B238" s="7"/>
      <c r="C238"/>
    </row>
    <row r="239" spans="2:3" x14ac:dyDescent="0.25">
      <c r="B239" s="7"/>
      <c r="C239"/>
    </row>
    <row r="240" spans="2:3" x14ac:dyDescent="0.25">
      <c r="B240" s="7"/>
      <c r="C240"/>
    </row>
    <row r="241" spans="2:3" x14ac:dyDescent="0.25">
      <c r="B241" s="7"/>
      <c r="C241"/>
    </row>
    <row r="242" spans="2:3" x14ac:dyDescent="0.25">
      <c r="B242" s="7"/>
      <c r="C242"/>
    </row>
    <row r="243" spans="2:3" x14ac:dyDescent="0.25">
      <c r="B243" s="7"/>
      <c r="C243"/>
    </row>
    <row r="244" spans="2:3" x14ac:dyDescent="0.25">
      <c r="B244" s="7"/>
      <c r="C244"/>
    </row>
    <row r="245" spans="2:3" x14ac:dyDescent="0.25">
      <c r="B245" s="7"/>
      <c r="C245"/>
    </row>
    <row r="246" spans="2:3" x14ac:dyDescent="0.25">
      <c r="B246" s="7"/>
      <c r="C246"/>
    </row>
    <row r="247" spans="2:3" x14ac:dyDescent="0.25">
      <c r="B247" s="7"/>
      <c r="C247"/>
    </row>
    <row r="248" spans="2:3" x14ac:dyDescent="0.25">
      <c r="B248" s="7"/>
      <c r="C248"/>
    </row>
    <row r="249" spans="2:3" x14ac:dyDescent="0.25">
      <c r="B249" s="7"/>
      <c r="C249"/>
    </row>
    <row r="250" spans="2:3" x14ac:dyDescent="0.25">
      <c r="B250" s="7"/>
      <c r="C250"/>
    </row>
    <row r="251" spans="2:3" x14ac:dyDescent="0.25">
      <c r="B251" s="7"/>
      <c r="C251"/>
    </row>
    <row r="252" spans="2:3" x14ac:dyDescent="0.25">
      <c r="B252" s="7"/>
      <c r="C252"/>
    </row>
    <row r="253" spans="2:3" x14ac:dyDescent="0.25">
      <c r="B253" s="7"/>
      <c r="C253"/>
    </row>
    <row r="254" spans="2:3" x14ac:dyDescent="0.25">
      <c r="B254" s="7"/>
      <c r="C254"/>
    </row>
    <row r="255" spans="2:3" x14ac:dyDescent="0.25">
      <c r="B255" s="7"/>
      <c r="C255"/>
    </row>
    <row r="256" spans="2:3" x14ac:dyDescent="0.25">
      <c r="B256" s="7"/>
      <c r="C256"/>
    </row>
    <row r="257" spans="2:3" x14ac:dyDescent="0.25">
      <c r="B257" s="7"/>
      <c r="C257"/>
    </row>
    <row r="258" spans="2:3" x14ac:dyDescent="0.25">
      <c r="B258" s="7"/>
      <c r="C258"/>
    </row>
    <row r="259" spans="2:3" x14ac:dyDescent="0.25">
      <c r="B259" s="7"/>
      <c r="C259"/>
    </row>
    <row r="260" spans="2:3" x14ac:dyDescent="0.25">
      <c r="B260" s="7"/>
      <c r="C260"/>
    </row>
    <row r="261" spans="2:3" x14ac:dyDescent="0.25">
      <c r="B261" s="7"/>
      <c r="C261"/>
    </row>
    <row r="262" spans="2:3" x14ac:dyDescent="0.25">
      <c r="B262" s="7"/>
      <c r="C262"/>
    </row>
    <row r="263" spans="2:3" x14ac:dyDescent="0.25">
      <c r="B263" s="7"/>
      <c r="C263"/>
    </row>
    <row r="264" spans="2:3" x14ac:dyDescent="0.25">
      <c r="B264" s="7"/>
      <c r="C264"/>
    </row>
    <row r="265" spans="2:3" x14ac:dyDescent="0.25">
      <c r="B265" s="7"/>
      <c r="C265"/>
    </row>
    <row r="266" spans="2:3" x14ac:dyDescent="0.25">
      <c r="B266" s="7"/>
      <c r="C266"/>
    </row>
    <row r="267" spans="2:3" x14ac:dyDescent="0.25">
      <c r="B267" s="7"/>
      <c r="C267"/>
    </row>
    <row r="268" spans="2:3" x14ac:dyDescent="0.25">
      <c r="B268" s="7"/>
      <c r="C268"/>
    </row>
    <row r="269" spans="2:3" x14ac:dyDescent="0.25">
      <c r="B269" s="7"/>
      <c r="C269"/>
    </row>
    <row r="270" spans="2:3" x14ac:dyDescent="0.25">
      <c r="B270" s="7"/>
      <c r="C270"/>
    </row>
    <row r="271" spans="2:3" x14ac:dyDescent="0.25">
      <c r="B271" s="7"/>
      <c r="C271"/>
    </row>
    <row r="272" spans="2:3" x14ac:dyDescent="0.25">
      <c r="B272" s="7"/>
      <c r="C272"/>
    </row>
    <row r="273" spans="2:3" x14ac:dyDescent="0.25">
      <c r="B273" s="7"/>
      <c r="C273"/>
    </row>
    <row r="274" spans="2:3" x14ac:dyDescent="0.25">
      <c r="B274" s="7"/>
      <c r="C274"/>
    </row>
    <row r="275" spans="2:3" x14ac:dyDescent="0.25">
      <c r="B275" s="7"/>
      <c r="C275"/>
    </row>
    <row r="276" spans="2:3" x14ac:dyDescent="0.25">
      <c r="B276" s="7"/>
      <c r="C276"/>
    </row>
    <row r="277" spans="2:3" x14ac:dyDescent="0.25">
      <c r="B277" s="7"/>
      <c r="C277"/>
    </row>
    <row r="278" spans="2:3" x14ac:dyDescent="0.25">
      <c r="B278" s="7"/>
      <c r="C278"/>
    </row>
    <row r="279" spans="2:3" x14ac:dyDescent="0.25">
      <c r="B279" s="7"/>
      <c r="C279"/>
    </row>
    <row r="280" spans="2:3" x14ac:dyDescent="0.25">
      <c r="B280" s="7"/>
      <c r="C280"/>
    </row>
    <row r="281" spans="2:3" x14ac:dyDescent="0.25">
      <c r="B281" s="7"/>
      <c r="C281"/>
    </row>
    <row r="282" spans="2:3" x14ac:dyDescent="0.25">
      <c r="B282" s="7"/>
      <c r="C282"/>
    </row>
    <row r="283" spans="2:3" x14ac:dyDescent="0.25">
      <c r="B283" s="7"/>
      <c r="C283"/>
    </row>
    <row r="284" spans="2:3" x14ac:dyDescent="0.25">
      <c r="B284" s="7"/>
      <c r="C284"/>
    </row>
    <row r="285" spans="2:3" x14ac:dyDescent="0.25">
      <c r="B285" s="7"/>
      <c r="C285"/>
    </row>
    <row r="286" spans="2:3" x14ac:dyDescent="0.25">
      <c r="B286" s="7"/>
      <c r="C286"/>
    </row>
    <row r="287" spans="2:3" x14ac:dyDescent="0.25">
      <c r="B287" s="7"/>
      <c r="C287"/>
    </row>
    <row r="288" spans="2:3" x14ac:dyDescent="0.25">
      <c r="B288" s="7"/>
      <c r="C288"/>
    </row>
    <row r="289" spans="2:3" x14ac:dyDescent="0.25">
      <c r="B289" s="7"/>
      <c r="C289"/>
    </row>
    <row r="290" spans="2:3" x14ac:dyDescent="0.25">
      <c r="B290" s="7"/>
      <c r="C290"/>
    </row>
    <row r="291" spans="2:3" x14ac:dyDescent="0.25">
      <c r="B291" s="7"/>
      <c r="C291"/>
    </row>
    <row r="292" spans="2:3" x14ac:dyDescent="0.25">
      <c r="B292" s="7"/>
      <c r="C292"/>
    </row>
    <row r="293" spans="2:3" x14ac:dyDescent="0.25">
      <c r="B293" s="7"/>
      <c r="C293"/>
    </row>
    <row r="294" spans="2:3" x14ac:dyDescent="0.25">
      <c r="B294" s="7"/>
      <c r="C294"/>
    </row>
    <row r="295" spans="2:3" x14ac:dyDescent="0.25">
      <c r="B295" s="7"/>
      <c r="C295"/>
    </row>
    <row r="296" spans="2:3" x14ac:dyDescent="0.25">
      <c r="B296" s="7"/>
      <c r="C296"/>
    </row>
    <row r="297" spans="2:3" x14ac:dyDescent="0.25">
      <c r="B297" s="7"/>
      <c r="C297"/>
    </row>
    <row r="298" spans="2:3" x14ac:dyDescent="0.25">
      <c r="B298" s="7"/>
      <c r="C298"/>
    </row>
    <row r="299" spans="2:3" x14ac:dyDescent="0.25">
      <c r="B299" s="7"/>
      <c r="C299"/>
    </row>
    <row r="300" spans="2:3" x14ac:dyDescent="0.25">
      <c r="B300" s="7"/>
      <c r="C300"/>
    </row>
    <row r="301" spans="2:3" x14ac:dyDescent="0.25">
      <c r="B301" s="7"/>
      <c r="C301"/>
    </row>
    <row r="302" spans="2:3" x14ac:dyDescent="0.25">
      <c r="B302" s="7"/>
      <c r="C302"/>
    </row>
    <row r="303" spans="2:3" x14ac:dyDescent="0.25">
      <c r="B303" s="7"/>
      <c r="C303"/>
    </row>
    <row r="304" spans="2:3" x14ac:dyDescent="0.25">
      <c r="B304" s="7"/>
      <c r="C304"/>
    </row>
    <row r="305" spans="2:3" x14ac:dyDescent="0.25">
      <c r="B305" s="7"/>
      <c r="C305"/>
    </row>
    <row r="306" spans="2:3" x14ac:dyDescent="0.25">
      <c r="B306" s="7"/>
      <c r="C306"/>
    </row>
    <row r="307" spans="2:3" x14ac:dyDescent="0.25">
      <c r="B307" s="7"/>
      <c r="C307"/>
    </row>
    <row r="308" spans="2:3" x14ac:dyDescent="0.25">
      <c r="B308" s="7"/>
      <c r="C308"/>
    </row>
    <row r="309" spans="2:3" x14ac:dyDescent="0.25">
      <c r="B309" s="7"/>
      <c r="C309"/>
    </row>
    <row r="310" spans="2:3" x14ac:dyDescent="0.25">
      <c r="B310" s="7"/>
      <c r="C310"/>
    </row>
    <row r="311" spans="2:3" x14ac:dyDescent="0.25">
      <c r="B311" s="7"/>
      <c r="C311"/>
    </row>
    <row r="312" spans="2:3" x14ac:dyDescent="0.25">
      <c r="B312" s="7"/>
      <c r="C312"/>
    </row>
    <row r="313" spans="2:3" x14ac:dyDescent="0.25">
      <c r="B313" s="7"/>
      <c r="C313"/>
    </row>
    <row r="314" spans="2:3" x14ac:dyDescent="0.25">
      <c r="B314" s="7"/>
      <c r="C314"/>
    </row>
    <row r="315" spans="2:3" x14ac:dyDescent="0.25">
      <c r="B315" s="7"/>
      <c r="C315"/>
    </row>
    <row r="316" spans="2:3" x14ac:dyDescent="0.25">
      <c r="B316" s="7"/>
      <c r="C316"/>
    </row>
    <row r="317" spans="2:3" x14ac:dyDescent="0.25">
      <c r="B317" s="7"/>
      <c r="C317"/>
    </row>
    <row r="318" spans="2:3" x14ac:dyDescent="0.25">
      <c r="B318" s="7"/>
      <c r="C318"/>
    </row>
    <row r="319" spans="2:3" x14ac:dyDescent="0.25">
      <c r="B319" s="7"/>
      <c r="C319"/>
    </row>
    <row r="320" spans="2:3" x14ac:dyDescent="0.25">
      <c r="B320" s="7"/>
      <c r="C320"/>
    </row>
    <row r="321" spans="2:3" x14ac:dyDescent="0.25">
      <c r="B321" s="7"/>
      <c r="C321"/>
    </row>
    <row r="322" spans="2:3" x14ac:dyDescent="0.25">
      <c r="B322" s="7"/>
      <c r="C322"/>
    </row>
    <row r="323" spans="2:3" x14ac:dyDescent="0.25">
      <c r="B323" s="7"/>
      <c r="C323"/>
    </row>
    <row r="324" spans="2:3" x14ac:dyDescent="0.25">
      <c r="B324" s="7"/>
      <c r="C324"/>
    </row>
    <row r="325" spans="2:3" x14ac:dyDescent="0.25">
      <c r="B325" s="7"/>
      <c r="C325"/>
    </row>
    <row r="326" spans="2:3" x14ac:dyDescent="0.25">
      <c r="B326" s="7"/>
      <c r="C326"/>
    </row>
    <row r="327" spans="2:3" x14ac:dyDescent="0.25">
      <c r="B327" s="7"/>
      <c r="C327"/>
    </row>
    <row r="328" spans="2:3" x14ac:dyDescent="0.25">
      <c r="B328" s="7"/>
      <c r="C328"/>
    </row>
    <row r="329" spans="2:3" x14ac:dyDescent="0.25">
      <c r="B329" s="7"/>
      <c r="C329"/>
    </row>
    <row r="330" spans="2:3" x14ac:dyDescent="0.25">
      <c r="B330" s="7"/>
      <c r="C330"/>
    </row>
    <row r="331" spans="2:3" x14ac:dyDescent="0.25">
      <c r="B331" s="7"/>
      <c r="C331"/>
    </row>
    <row r="332" spans="2:3" x14ac:dyDescent="0.25">
      <c r="B332" s="7"/>
      <c r="C332"/>
    </row>
    <row r="333" spans="2:3" x14ac:dyDescent="0.25">
      <c r="B333" s="7"/>
      <c r="C333"/>
    </row>
    <row r="334" spans="2:3" x14ac:dyDescent="0.25">
      <c r="B334" s="7"/>
      <c r="C334"/>
    </row>
    <row r="335" spans="2:3" x14ac:dyDescent="0.25">
      <c r="B335" s="7"/>
      <c r="C335"/>
    </row>
    <row r="336" spans="2:3" x14ac:dyDescent="0.25">
      <c r="B336" s="7"/>
      <c r="C336"/>
    </row>
    <row r="337" spans="2:3" x14ac:dyDescent="0.25">
      <c r="B337" s="7"/>
      <c r="C337"/>
    </row>
    <row r="338" spans="2:3" x14ac:dyDescent="0.25">
      <c r="B338" s="7"/>
      <c r="C338"/>
    </row>
    <row r="339" spans="2:3" x14ac:dyDescent="0.25">
      <c r="B339" s="7"/>
      <c r="C339"/>
    </row>
    <row r="340" spans="2:3" x14ac:dyDescent="0.25">
      <c r="B340" s="7"/>
      <c r="C340"/>
    </row>
    <row r="341" spans="2:3" x14ac:dyDescent="0.25">
      <c r="B341" s="7"/>
      <c r="C341"/>
    </row>
    <row r="342" spans="2:3" x14ac:dyDescent="0.25">
      <c r="B342" s="7"/>
      <c r="C342"/>
    </row>
    <row r="343" spans="2:3" x14ac:dyDescent="0.25">
      <c r="B343" s="7"/>
      <c r="C343"/>
    </row>
    <row r="344" spans="2:3" x14ac:dyDescent="0.25">
      <c r="B344" s="7"/>
      <c r="C344"/>
    </row>
    <row r="345" spans="2:3" x14ac:dyDescent="0.25">
      <c r="B345" s="7"/>
      <c r="C345"/>
    </row>
    <row r="346" spans="2:3" x14ac:dyDescent="0.25">
      <c r="B346" s="7"/>
      <c r="C346"/>
    </row>
    <row r="347" spans="2:3" x14ac:dyDescent="0.25">
      <c r="B347" s="7"/>
      <c r="C347"/>
    </row>
    <row r="348" spans="2:3" x14ac:dyDescent="0.25">
      <c r="B348" s="7"/>
      <c r="C348"/>
    </row>
    <row r="349" spans="2:3" x14ac:dyDescent="0.25">
      <c r="B349" s="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DG_13_2021_07_09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2021-07-29T18:36:05Z</dcterms:created>
  <dcterms:modified xsi:type="dcterms:W3CDTF">2021-07-29T18:38:54Z</dcterms:modified>
</cp:coreProperties>
</file>