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Jules\Bradford\Streams\Stream_conductivity\Cond_data_calculated\3\"/>
    </mc:Choice>
  </mc:AlternateContent>
  <xr:revisionPtr revIDLastSave="0" documentId="13_ncr:1_{F3E43465-DD61-472E-985F-03B9D6F6A4F0}" xr6:coauthVersionLast="45" xr6:coauthVersionMax="45" xr10:uidLastSave="{00000000-0000-0000-0000-000000000000}"/>
  <bookViews>
    <workbookView xWindow="-120" yWindow="-120" windowWidth="29040" windowHeight="15840" xr2:uid="{52194BAC-C793-4FC5-847C-C61A695C182C}"/>
  </bookViews>
  <sheets>
    <sheet name="DG_3_2021_06_24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E9" i="1" s="1"/>
  <c r="F9" i="1" s="1"/>
  <c r="D10" i="1"/>
  <c r="E10" i="1" s="1"/>
  <c r="F10" i="1" s="1"/>
  <c r="D11" i="1"/>
  <c r="D12" i="1"/>
  <c r="D13" i="1"/>
  <c r="D14" i="1"/>
  <c r="D15" i="1"/>
  <c r="D16" i="1"/>
  <c r="D17" i="1"/>
  <c r="E17" i="1" s="1"/>
  <c r="F17" i="1" s="1"/>
  <c r="D18" i="1"/>
  <c r="E18" i="1" s="1"/>
  <c r="F18" i="1" s="1"/>
  <c r="D19" i="1"/>
  <c r="D20" i="1"/>
  <c r="D21" i="1"/>
  <c r="D22" i="1"/>
  <c r="D23" i="1"/>
  <c r="D24" i="1"/>
  <c r="D25" i="1"/>
  <c r="E25" i="1" s="1"/>
  <c r="F25" i="1" s="1"/>
  <c r="D26" i="1"/>
  <c r="E26" i="1" s="1"/>
  <c r="F26" i="1" s="1"/>
  <c r="D27" i="1"/>
  <c r="D28" i="1"/>
  <c r="D29" i="1"/>
  <c r="D30" i="1"/>
  <c r="D31" i="1"/>
  <c r="D32" i="1"/>
  <c r="E32" i="1" s="1"/>
  <c r="F32" i="1" s="1"/>
  <c r="D33" i="1"/>
  <c r="E33" i="1" s="1"/>
  <c r="F33" i="1" s="1"/>
  <c r="D34" i="1"/>
  <c r="E34" i="1" s="1"/>
  <c r="F34" i="1" s="1"/>
  <c r="D35" i="1"/>
  <c r="D36" i="1"/>
  <c r="D37" i="1"/>
  <c r="D38" i="1"/>
  <c r="D39" i="1"/>
  <c r="D40" i="1"/>
  <c r="D41" i="1"/>
  <c r="E41" i="1" s="1"/>
  <c r="F41" i="1" s="1"/>
  <c r="D42" i="1"/>
  <c r="E42" i="1" s="1"/>
  <c r="F42" i="1" s="1"/>
  <c r="D43" i="1"/>
  <c r="D44" i="1"/>
  <c r="D45" i="1"/>
  <c r="D46" i="1"/>
  <c r="D47" i="1"/>
  <c r="D48" i="1"/>
  <c r="D49" i="1"/>
  <c r="E49" i="1" s="1"/>
  <c r="F49" i="1" s="1"/>
  <c r="D50" i="1"/>
  <c r="E50" i="1" s="1"/>
  <c r="F50" i="1" s="1"/>
  <c r="D51" i="1"/>
  <c r="D52" i="1"/>
  <c r="D53" i="1"/>
  <c r="D54" i="1"/>
  <c r="D55" i="1"/>
  <c r="D56" i="1"/>
  <c r="D57" i="1"/>
  <c r="D58" i="1"/>
  <c r="E58" i="1" s="1"/>
  <c r="F58" i="1" s="1"/>
  <c r="D59" i="1"/>
  <c r="D60" i="1"/>
  <c r="E60" i="1" s="1"/>
  <c r="F60" i="1" s="1"/>
  <c r="D61" i="1"/>
  <c r="D62" i="1"/>
  <c r="D63" i="1"/>
  <c r="D64" i="1"/>
  <c r="E64" i="1" s="1"/>
  <c r="F64" i="1" s="1"/>
  <c r="D65" i="1"/>
  <c r="D66" i="1"/>
  <c r="E66" i="1" s="1"/>
  <c r="F66" i="1" s="1"/>
  <c r="D67" i="1"/>
  <c r="D68" i="1"/>
  <c r="E68" i="1" s="1"/>
  <c r="F68" i="1" s="1"/>
  <c r="D69" i="1"/>
  <c r="D70" i="1"/>
  <c r="D71" i="1"/>
  <c r="D72" i="1"/>
  <c r="E72" i="1" s="1"/>
  <c r="F72" i="1" s="1"/>
  <c r="D73" i="1"/>
  <c r="E73" i="1" s="1"/>
  <c r="F73" i="1" s="1"/>
  <c r="D74" i="1"/>
  <c r="E74" i="1" s="1"/>
  <c r="F74" i="1" s="1"/>
  <c r="D75" i="1"/>
  <c r="D76" i="1"/>
  <c r="D77" i="1"/>
  <c r="D78" i="1"/>
  <c r="D79" i="1"/>
  <c r="D80" i="1"/>
  <c r="D81" i="1"/>
  <c r="E81" i="1" s="1"/>
  <c r="F81" i="1" s="1"/>
  <c r="D82" i="1"/>
  <c r="E82" i="1" s="1"/>
  <c r="F82" i="1" s="1"/>
  <c r="D83" i="1"/>
  <c r="D84" i="1"/>
  <c r="D85" i="1"/>
  <c r="D86" i="1"/>
  <c r="D87" i="1"/>
  <c r="D88" i="1"/>
  <c r="D89" i="1"/>
  <c r="E89" i="1" s="1"/>
  <c r="F89" i="1" s="1"/>
  <c r="D90" i="1"/>
  <c r="E90" i="1" s="1"/>
  <c r="F90" i="1" s="1"/>
  <c r="D91" i="1"/>
  <c r="D92" i="1"/>
  <c r="D93" i="1"/>
  <c r="D94" i="1"/>
  <c r="D95" i="1"/>
  <c r="D96" i="1"/>
  <c r="E96" i="1" s="1"/>
  <c r="F96" i="1" s="1"/>
  <c r="D97" i="1"/>
  <c r="E97" i="1" s="1"/>
  <c r="F97" i="1" s="1"/>
  <c r="D98" i="1"/>
  <c r="E98" i="1" s="1"/>
  <c r="F98" i="1" s="1"/>
  <c r="D99" i="1"/>
  <c r="D100" i="1"/>
  <c r="E100" i="1" s="1"/>
  <c r="F100" i="1" s="1"/>
  <c r="D101" i="1"/>
  <c r="D102" i="1"/>
  <c r="D103" i="1"/>
  <c r="D104" i="1"/>
  <c r="E104" i="1" s="1"/>
  <c r="F104" i="1" s="1"/>
  <c r="D105" i="1"/>
  <c r="E105" i="1" s="1"/>
  <c r="F105" i="1" s="1"/>
  <c r="D106" i="1"/>
  <c r="E106" i="1" s="1"/>
  <c r="F106" i="1" s="1"/>
  <c r="D107" i="1"/>
  <c r="D108" i="1"/>
  <c r="D109" i="1"/>
  <c r="D110" i="1"/>
  <c r="D111" i="1"/>
  <c r="D112" i="1"/>
  <c r="D113" i="1"/>
  <c r="E113" i="1" s="1"/>
  <c r="F113" i="1" s="1"/>
  <c r="D114" i="1"/>
  <c r="E114" i="1" s="1"/>
  <c r="F114" i="1" s="1"/>
  <c r="D115" i="1"/>
  <c r="D116" i="1"/>
  <c r="D117" i="1"/>
  <c r="D118" i="1"/>
  <c r="D119" i="1"/>
  <c r="D120" i="1"/>
  <c r="D121" i="1"/>
  <c r="E121" i="1" s="1"/>
  <c r="F121" i="1" s="1"/>
  <c r="D122" i="1"/>
  <c r="E122" i="1" s="1"/>
  <c r="F122" i="1" s="1"/>
  <c r="D123" i="1"/>
  <c r="E123" i="1" s="1"/>
  <c r="F123" i="1" s="1"/>
  <c r="D124" i="1"/>
  <c r="D125" i="1"/>
  <c r="D126" i="1"/>
  <c r="D127" i="1"/>
  <c r="E127" i="1" s="1"/>
  <c r="F127" i="1" s="1"/>
  <c r="D128" i="1"/>
  <c r="E128" i="1" s="1"/>
  <c r="F128" i="1" s="1"/>
  <c r="D129" i="1"/>
  <c r="D130" i="1"/>
  <c r="E130" i="1" s="1"/>
  <c r="F130" i="1" s="1"/>
  <c r="D131" i="1"/>
  <c r="E131" i="1" s="1"/>
  <c r="F131" i="1" s="1"/>
  <c r="D132" i="1"/>
  <c r="E132" i="1" s="1"/>
  <c r="F132" i="1" s="1"/>
  <c r="D133" i="1"/>
  <c r="D134" i="1"/>
  <c r="D135" i="1"/>
  <c r="D136" i="1"/>
  <c r="E136" i="1" s="1"/>
  <c r="F136" i="1" s="1"/>
  <c r="D137" i="1"/>
  <c r="D138" i="1"/>
  <c r="E138" i="1" s="1"/>
  <c r="F138" i="1" s="1"/>
  <c r="D139" i="1"/>
  <c r="E139" i="1" s="1"/>
  <c r="F139" i="1" s="1"/>
  <c r="D140" i="1"/>
  <c r="E140" i="1" s="1"/>
  <c r="F140" i="1" s="1"/>
  <c r="D141" i="1"/>
  <c r="D142" i="1"/>
  <c r="D143" i="1"/>
  <c r="D144" i="1"/>
  <c r="E144" i="1" s="1"/>
  <c r="F144" i="1" s="1"/>
  <c r="D145" i="1"/>
  <c r="E145" i="1" s="1"/>
  <c r="F145" i="1" s="1"/>
  <c r="D146" i="1"/>
  <c r="E146" i="1" s="1"/>
  <c r="F146" i="1" s="1"/>
  <c r="D147" i="1"/>
  <c r="E147" i="1" s="1"/>
  <c r="F147" i="1" s="1"/>
  <c r="D148" i="1"/>
  <c r="D149" i="1"/>
  <c r="D150" i="1"/>
  <c r="D151" i="1"/>
  <c r="D2" i="1"/>
  <c r="H151" i="1"/>
  <c r="E151" i="1"/>
  <c r="F151" i="1" s="1"/>
  <c r="H150" i="1"/>
  <c r="E150" i="1"/>
  <c r="F150" i="1" s="1"/>
  <c r="H149" i="1"/>
  <c r="E149" i="1"/>
  <c r="F149" i="1" s="1"/>
  <c r="H148" i="1"/>
  <c r="E148" i="1"/>
  <c r="F148" i="1" s="1"/>
  <c r="H147" i="1"/>
  <c r="H146" i="1"/>
  <c r="H145" i="1"/>
  <c r="H144" i="1"/>
  <c r="H143" i="1"/>
  <c r="E143" i="1"/>
  <c r="F143" i="1" s="1"/>
  <c r="H142" i="1"/>
  <c r="E142" i="1"/>
  <c r="F142" i="1" s="1"/>
  <c r="H141" i="1"/>
  <c r="E141" i="1"/>
  <c r="F141" i="1" s="1"/>
  <c r="H140" i="1"/>
  <c r="H139" i="1"/>
  <c r="H138" i="1"/>
  <c r="H137" i="1"/>
  <c r="E137" i="1"/>
  <c r="F137" i="1" s="1"/>
  <c r="H136" i="1"/>
  <c r="H135" i="1"/>
  <c r="E135" i="1"/>
  <c r="F135" i="1" s="1"/>
  <c r="H134" i="1"/>
  <c r="E134" i="1"/>
  <c r="F134" i="1" s="1"/>
  <c r="H133" i="1"/>
  <c r="E133" i="1"/>
  <c r="F133" i="1" s="1"/>
  <c r="H132" i="1"/>
  <c r="H131" i="1"/>
  <c r="H130" i="1"/>
  <c r="H129" i="1"/>
  <c r="E129" i="1"/>
  <c r="F129" i="1" s="1"/>
  <c r="H128" i="1"/>
  <c r="H127" i="1"/>
  <c r="H126" i="1"/>
  <c r="E126" i="1"/>
  <c r="F126" i="1" s="1"/>
  <c r="H125" i="1"/>
  <c r="E125" i="1"/>
  <c r="F125" i="1" s="1"/>
  <c r="H124" i="1"/>
  <c r="E124" i="1"/>
  <c r="F124" i="1" s="1"/>
  <c r="H123" i="1"/>
  <c r="H122" i="1"/>
  <c r="H121" i="1"/>
  <c r="H120" i="1"/>
  <c r="E120" i="1"/>
  <c r="F120" i="1" s="1"/>
  <c r="H119" i="1"/>
  <c r="E119" i="1"/>
  <c r="F119" i="1" s="1"/>
  <c r="H118" i="1"/>
  <c r="E118" i="1"/>
  <c r="F118" i="1" s="1"/>
  <c r="H117" i="1"/>
  <c r="E117" i="1"/>
  <c r="F117" i="1" s="1"/>
  <c r="H116" i="1"/>
  <c r="E116" i="1"/>
  <c r="F116" i="1" s="1"/>
  <c r="H115" i="1"/>
  <c r="E115" i="1"/>
  <c r="F115" i="1" s="1"/>
  <c r="H114" i="1"/>
  <c r="H113" i="1"/>
  <c r="H112" i="1"/>
  <c r="E112" i="1"/>
  <c r="F112" i="1" s="1"/>
  <c r="H111" i="1"/>
  <c r="E111" i="1"/>
  <c r="F111" i="1" s="1"/>
  <c r="H110" i="1"/>
  <c r="E110" i="1"/>
  <c r="F110" i="1" s="1"/>
  <c r="H109" i="1"/>
  <c r="E109" i="1"/>
  <c r="F109" i="1" s="1"/>
  <c r="H108" i="1"/>
  <c r="E108" i="1"/>
  <c r="F108" i="1" s="1"/>
  <c r="H107" i="1"/>
  <c r="E107" i="1"/>
  <c r="F107" i="1" s="1"/>
  <c r="H106" i="1"/>
  <c r="H105" i="1"/>
  <c r="H104" i="1"/>
  <c r="H103" i="1"/>
  <c r="E103" i="1"/>
  <c r="F103" i="1" s="1"/>
  <c r="H102" i="1"/>
  <c r="E102" i="1"/>
  <c r="F102" i="1" s="1"/>
  <c r="H101" i="1"/>
  <c r="E101" i="1"/>
  <c r="F101" i="1" s="1"/>
  <c r="H100" i="1"/>
  <c r="H99" i="1"/>
  <c r="E99" i="1"/>
  <c r="F99" i="1" s="1"/>
  <c r="H98" i="1"/>
  <c r="H97" i="1"/>
  <c r="H96" i="1"/>
  <c r="H95" i="1"/>
  <c r="E95" i="1"/>
  <c r="F95" i="1" s="1"/>
  <c r="H94" i="1"/>
  <c r="E94" i="1"/>
  <c r="F94" i="1" s="1"/>
  <c r="H93" i="1"/>
  <c r="E93" i="1"/>
  <c r="F93" i="1" s="1"/>
  <c r="H92" i="1"/>
  <c r="E92" i="1"/>
  <c r="F92" i="1" s="1"/>
  <c r="H91" i="1"/>
  <c r="E91" i="1"/>
  <c r="F91" i="1" s="1"/>
  <c r="H90" i="1"/>
  <c r="H89" i="1"/>
  <c r="H88" i="1"/>
  <c r="E88" i="1"/>
  <c r="F88" i="1" s="1"/>
  <c r="H87" i="1"/>
  <c r="E87" i="1"/>
  <c r="F87" i="1" s="1"/>
  <c r="H86" i="1"/>
  <c r="E86" i="1"/>
  <c r="F86" i="1" s="1"/>
  <c r="H85" i="1"/>
  <c r="E85" i="1"/>
  <c r="F85" i="1" s="1"/>
  <c r="H84" i="1"/>
  <c r="E84" i="1"/>
  <c r="F84" i="1" s="1"/>
  <c r="H83" i="1"/>
  <c r="E83" i="1"/>
  <c r="F83" i="1" s="1"/>
  <c r="H82" i="1"/>
  <c r="H81" i="1"/>
  <c r="H80" i="1"/>
  <c r="E80" i="1"/>
  <c r="F80" i="1" s="1"/>
  <c r="H79" i="1"/>
  <c r="E79" i="1"/>
  <c r="F79" i="1" s="1"/>
  <c r="H78" i="1"/>
  <c r="E78" i="1"/>
  <c r="F78" i="1" s="1"/>
  <c r="H77" i="1"/>
  <c r="E77" i="1"/>
  <c r="F77" i="1" s="1"/>
  <c r="H76" i="1"/>
  <c r="E76" i="1"/>
  <c r="F76" i="1" s="1"/>
  <c r="H75" i="1"/>
  <c r="E75" i="1"/>
  <c r="F75" i="1" s="1"/>
  <c r="H74" i="1"/>
  <c r="H73" i="1"/>
  <c r="H72" i="1"/>
  <c r="H71" i="1"/>
  <c r="E71" i="1"/>
  <c r="F71" i="1" s="1"/>
  <c r="H70" i="1"/>
  <c r="E70" i="1"/>
  <c r="F70" i="1" s="1"/>
  <c r="H69" i="1"/>
  <c r="E69" i="1"/>
  <c r="F69" i="1" s="1"/>
  <c r="H68" i="1"/>
  <c r="H67" i="1"/>
  <c r="E67" i="1"/>
  <c r="F67" i="1" s="1"/>
  <c r="H66" i="1"/>
  <c r="H65" i="1"/>
  <c r="E65" i="1"/>
  <c r="F65" i="1" s="1"/>
  <c r="H64" i="1"/>
  <c r="H63" i="1"/>
  <c r="E63" i="1"/>
  <c r="F63" i="1" s="1"/>
  <c r="H62" i="1"/>
  <c r="E62" i="1"/>
  <c r="F62" i="1" s="1"/>
  <c r="H61" i="1"/>
  <c r="E61" i="1"/>
  <c r="F61" i="1" s="1"/>
  <c r="H60" i="1"/>
  <c r="H59" i="1"/>
  <c r="E59" i="1"/>
  <c r="F59" i="1" s="1"/>
  <c r="H58" i="1"/>
  <c r="H57" i="1"/>
  <c r="E57" i="1"/>
  <c r="F57" i="1" s="1"/>
  <c r="H56" i="1"/>
  <c r="E56" i="1"/>
  <c r="F56" i="1" s="1"/>
  <c r="H55" i="1"/>
  <c r="E55" i="1"/>
  <c r="F55" i="1" s="1"/>
  <c r="H54" i="1"/>
  <c r="E54" i="1"/>
  <c r="F54" i="1" s="1"/>
  <c r="H53" i="1"/>
  <c r="E53" i="1"/>
  <c r="F53" i="1" s="1"/>
  <c r="H52" i="1"/>
  <c r="E52" i="1"/>
  <c r="F52" i="1" s="1"/>
  <c r="H51" i="1"/>
  <c r="E51" i="1"/>
  <c r="F51" i="1" s="1"/>
  <c r="H50" i="1"/>
  <c r="H49" i="1"/>
  <c r="H48" i="1"/>
  <c r="E48" i="1"/>
  <c r="F48" i="1" s="1"/>
  <c r="H47" i="1"/>
  <c r="E47" i="1"/>
  <c r="F47" i="1" s="1"/>
  <c r="H46" i="1"/>
  <c r="E46" i="1"/>
  <c r="F46" i="1" s="1"/>
  <c r="H45" i="1"/>
  <c r="E45" i="1"/>
  <c r="F45" i="1" s="1"/>
  <c r="H44" i="1"/>
  <c r="E44" i="1"/>
  <c r="F44" i="1" s="1"/>
  <c r="H43" i="1"/>
  <c r="E43" i="1"/>
  <c r="F43" i="1" s="1"/>
  <c r="H42" i="1"/>
  <c r="H41" i="1"/>
  <c r="H40" i="1"/>
  <c r="E40" i="1"/>
  <c r="F40" i="1" s="1"/>
  <c r="H39" i="1"/>
  <c r="E39" i="1"/>
  <c r="F39" i="1" s="1"/>
  <c r="H38" i="1"/>
  <c r="E38" i="1"/>
  <c r="F38" i="1" s="1"/>
  <c r="H37" i="1"/>
  <c r="E37" i="1"/>
  <c r="F37" i="1" s="1"/>
  <c r="H36" i="1"/>
  <c r="E36" i="1"/>
  <c r="F36" i="1" s="1"/>
  <c r="H35" i="1"/>
  <c r="E35" i="1"/>
  <c r="F35" i="1" s="1"/>
  <c r="H34" i="1"/>
  <c r="H33" i="1"/>
  <c r="H32" i="1"/>
  <c r="H31" i="1"/>
  <c r="E31" i="1"/>
  <c r="F31" i="1" s="1"/>
  <c r="H30" i="1"/>
  <c r="E30" i="1"/>
  <c r="F30" i="1" s="1"/>
  <c r="H29" i="1"/>
  <c r="E29" i="1"/>
  <c r="F29" i="1" s="1"/>
  <c r="H28" i="1"/>
  <c r="E28" i="1"/>
  <c r="F28" i="1" s="1"/>
  <c r="H27" i="1"/>
  <c r="E27" i="1"/>
  <c r="F27" i="1" s="1"/>
  <c r="H26" i="1"/>
  <c r="H25" i="1"/>
  <c r="H24" i="1"/>
  <c r="E24" i="1"/>
  <c r="F24" i="1" s="1"/>
  <c r="H23" i="1"/>
  <c r="E23" i="1"/>
  <c r="F23" i="1" s="1"/>
  <c r="H22" i="1"/>
  <c r="E22" i="1"/>
  <c r="F22" i="1" s="1"/>
  <c r="H21" i="1"/>
  <c r="E21" i="1"/>
  <c r="F21" i="1" s="1"/>
  <c r="H20" i="1"/>
  <c r="E20" i="1"/>
  <c r="F20" i="1" s="1"/>
  <c r="H19" i="1"/>
  <c r="E19" i="1"/>
  <c r="F19" i="1" s="1"/>
  <c r="H18" i="1"/>
  <c r="H17" i="1"/>
  <c r="H16" i="1"/>
  <c r="E16" i="1"/>
  <c r="F16" i="1" s="1"/>
  <c r="H15" i="1"/>
  <c r="E15" i="1"/>
  <c r="F15" i="1" s="1"/>
  <c r="H14" i="1"/>
  <c r="E14" i="1"/>
  <c r="F14" i="1" s="1"/>
  <c r="H13" i="1"/>
  <c r="E13" i="1"/>
  <c r="F13" i="1" s="1"/>
  <c r="H12" i="1"/>
  <c r="E12" i="1"/>
  <c r="F12" i="1" s="1"/>
  <c r="H11" i="1"/>
  <c r="E11" i="1"/>
  <c r="F11" i="1" s="1"/>
  <c r="H10" i="1"/>
  <c r="H9" i="1"/>
  <c r="H8" i="1"/>
  <c r="E8" i="1"/>
  <c r="F8" i="1" s="1"/>
  <c r="H7" i="1"/>
  <c r="E7" i="1"/>
  <c r="F7" i="1" s="1"/>
  <c r="H6" i="1"/>
  <c r="E6" i="1"/>
  <c r="F6" i="1" s="1"/>
  <c r="H5" i="1"/>
  <c r="E5" i="1"/>
  <c r="F5" i="1" s="1"/>
  <c r="H4" i="1"/>
  <c r="E4" i="1"/>
  <c r="F4" i="1" s="1"/>
  <c r="H3" i="1"/>
  <c r="E3" i="1"/>
  <c r="F3" i="1" s="1"/>
  <c r="H2" i="1"/>
  <c r="E2" i="1"/>
  <c r="K7" i="1" l="1"/>
  <c r="K12" i="1" s="1"/>
  <c r="G2" i="1"/>
  <c r="F2" i="1"/>
  <c r="K8" i="1" s="1"/>
  <c r="G3" i="1" l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K9" i="1"/>
  <c r="K10" i="1" s="1"/>
  <c r="K6" i="1" l="1"/>
  <c r="K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tc={AE577762-3007-4D84-BFC4-47F710002C25}</author>
    <author>tc={CFB2518C-6F35-4132-8F76-A45F6ED4DECF}</author>
    <author>tc={D80A8CDE-CFE4-4D7C-8140-57B28E4AD876}</author>
    <author>tc={72DADD28-DDA0-4965-80AB-4E3B9D4C3099}</author>
    <author>tc={AF04BBAB-DC28-4C2A-9C01-A2B65D25DACD}</author>
    <author>tc={0A121CFC-8755-47D9-AF94-EFECED8100C6}</author>
    <author>tc={D8E51F7F-5408-4FB7-A3ED-9BFD9E55DD9E}</author>
    <author>tc={C7A91224-8A79-478E-A9B9-3301E12DC652}</author>
    <author>tc={097A5E73-A44A-4A37-9070-387D59F99C43}</author>
  </authors>
  <commentList>
    <comment ref="K4" authorId="0" shapeId="0" xr:uid="{AE577762-3007-4D84-BFC4-47F710002C2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mass of salt in grams</t>
      </text>
    </comment>
    <comment ref="K5" authorId="1" shapeId="0" xr:uid="{CFB2518C-6F35-4132-8F76-A45F6ED4DECF}">
      <text>
        <t>[Threaded comment]
Your version of Excel allows you to read this threaded comment; however, any edits to it will get removed if the file is opened in a newer version of Excel. Learn more: https://go.microsoft.com/fwlink/?linkid=870924
Comment:
    Reach length (in meters)</t>
      </text>
    </comment>
    <comment ref="K6" authorId="2" shapeId="0" xr:uid="{D80A8CDE-CFE4-4D7C-8140-57B28E4AD876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travel time = time at which 50% of the total mass has passed the sensor (column G).  It is obtained from the time series.</t>
      </text>
    </comment>
    <comment ref="K7" authorId="3" shapeId="0" xr:uid="{72DADD28-DDA0-4965-80AB-4E3B9D4C3099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zeroth moment of the breakthrough curve</t>
      </text>
    </comment>
    <comment ref="K8" authorId="4" shapeId="0" xr:uid="{AF04BBAB-DC28-4C2A-9C01-A2B65D25DACD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first moment of the breakthrough curve</t>
      </text>
    </comment>
    <comment ref="K9" authorId="5" shapeId="0" xr:uid="{0A121CFC-8755-47D9-AF94-EFECED8100C6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travel time</t>
      </text>
    </comment>
    <comment ref="K10" authorId="6" shapeId="0" xr:uid="{D8E51F7F-5408-4FB7-A3ED-9BFD9E55DD9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mean velocity</t>
      </text>
    </comment>
    <comment ref="K11" authorId="7" shapeId="0" xr:uid="{C7A91224-8A79-478E-A9B9-3301E12DC65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median velocity</t>
      </text>
    </comment>
    <comment ref="K12" authorId="8" shapeId="0" xr:uid="{097A5E73-A44A-4A37-9070-387D59F99C43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discharge</t>
      </text>
    </comment>
  </commentList>
</comments>
</file>

<file path=xl/sharedStrings.xml><?xml version="1.0" encoding="utf-8"?>
<sst xmlns="http://schemas.openxmlformats.org/spreadsheetml/2006/main" count="63" uniqueCount="46">
  <si>
    <t>Time (sec)</t>
  </si>
  <si>
    <t>Timestamp</t>
  </si>
  <si>
    <t>SpC (uS/cm)</t>
  </si>
  <si>
    <t>SpC_cor</t>
  </si>
  <si>
    <t>NaCl (mg/L)</t>
  </si>
  <si>
    <t>t*C (mg sec/L)</t>
  </si>
  <si>
    <t>Total Mass</t>
  </si>
  <si>
    <t>Flow Estimates</t>
  </si>
  <si>
    <r>
      <t>m</t>
    </r>
    <r>
      <rPr>
        <vertAlign val="subscript"/>
        <sz val="10"/>
        <color indexed="8"/>
        <rFont val="Calibri"/>
        <family val="2"/>
      </rPr>
      <t>recovered</t>
    </r>
  </si>
  <si>
    <t>g</t>
  </si>
  <si>
    <t>L</t>
  </si>
  <si>
    <t>m</t>
  </si>
  <si>
    <r>
      <t>t</t>
    </r>
    <r>
      <rPr>
        <vertAlign val="subscript"/>
        <sz val="10"/>
        <rFont val="Arial"/>
        <family val="2"/>
      </rPr>
      <t>median</t>
    </r>
    <r>
      <rPr>
        <sz val="10"/>
        <rFont val="Arial"/>
        <family val="2"/>
      </rPr>
      <t>*</t>
    </r>
  </si>
  <si>
    <t>sec</t>
  </si>
  <si>
    <r>
      <t>M</t>
    </r>
    <r>
      <rPr>
        <vertAlign val="subscript"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</t>
    </r>
  </si>
  <si>
    <t>mg sec/L</t>
  </si>
  <si>
    <r>
      <t>M</t>
    </r>
    <r>
      <rPr>
        <vertAlign val="sub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</t>
    </r>
  </si>
  <si>
    <t>mg sec2/L</t>
  </si>
  <si>
    <r>
      <rPr>
        <sz val="10"/>
        <rFont val="Calibri"/>
        <family val="2"/>
      </rPr>
      <t>τ*</t>
    </r>
    <r>
      <rPr>
        <sz val="10"/>
        <rFont val="Arial"/>
        <family val="2"/>
      </rPr>
      <t xml:space="preserve"> </t>
    </r>
  </si>
  <si>
    <t>u* (mean)</t>
  </si>
  <si>
    <t>m/s</t>
  </si>
  <si>
    <t>u (median)</t>
  </si>
  <si>
    <t>Q</t>
  </si>
  <si>
    <t>L/s</t>
  </si>
  <si>
    <t>Example #s</t>
  </si>
  <si>
    <t>Units</t>
  </si>
  <si>
    <t>mrecovered</t>
  </si>
  <si>
    <t>Add mass of salt in grams</t>
  </si>
  <si>
    <t>Reach length (in meters)</t>
  </si>
  <si>
    <t>tmedian*</t>
  </si>
  <si>
    <t>Median travel time = time at which 50% of the total mass has passed the sensor (column G).  It is obtained from the time series.</t>
  </si>
  <si>
    <t xml:space="preserve">M0 </t>
  </si>
  <si>
    <t>Computed zeroth moment of the breakthrough curve</t>
  </si>
  <si>
    <t xml:space="preserve">M1 </t>
  </si>
  <si>
    <t>Computed first moment of the breakthrough curve</t>
  </si>
  <si>
    <t xml:space="preserve">τ* </t>
  </si>
  <si>
    <t>mean travel time</t>
  </si>
  <si>
    <t>Computed mean velocity</t>
  </si>
  <si>
    <t>Computed median velocity</t>
  </si>
  <si>
    <t>Computed discharge</t>
  </si>
  <si>
    <t>Column C: SpC (uS/cm) =</t>
  </si>
  <si>
    <t>*Low Range, μS/cm in hobo excel file at time that NaCl was added. *Low range rather than Full range used based on Bradford Forest water characteristics.</t>
  </si>
  <si>
    <t>Column D: SpC_cor =</t>
  </si>
  <si>
    <t>C2-AVERAGE($C$2:$C$46) where row $C$46 is determined on an individual site basis at the point where column C values begin ramping up.</t>
  </si>
  <si>
    <t>Note:</t>
  </si>
  <si>
    <t xml:space="preserve">cut off the data as soon as we have evidence that the concentrations are different (e.g., they go negative).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</si>
</sst>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indexed="8"/>
      <name val="Calibri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2" fontId="0" fillId="3" borderId="0" xfId="0" applyNumberFormat="1" applyFill="1"/>
    <xf numFmtId="2" fontId="0" fillId="2" borderId="0" xfId="0" applyNumberFormat="1" applyFill="1"/>
    <xf numFmtId="1" fontId="0" fillId="0" borderId="0" xfId="0" applyNumberFormat="1"/>
    <xf numFmtId="22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166" fontId="1" fillId="6" borderId="4" xfId="0" applyNumberFormat="1" applyFont="1" applyFill="1" applyBorder="1" applyAlignment="1">
      <alignment horizontal="center"/>
    </xf>
    <xf numFmtId="2" fontId="1" fillId="6" borderId="4" xfId="0" applyNumberFormat="1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7" borderId="0" xfId="0" applyFont="1" applyFill="1"/>
    <xf numFmtId="0" fontId="8" fillId="4" borderId="0" xfId="0" applyFont="1" applyFill="1"/>
    <xf numFmtId="0" fontId="8" fillId="8" borderId="0" xfId="0" applyFont="1" applyFill="1"/>
    <xf numFmtId="0" fontId="8" fillId="5" borderId="0" xfId="0" applyFont="1" applyFill="1"/>
    <xf numFmtId="0" fontId="0" fillId="5" borderId="0" xfId="0" applyFill="1"/>
    <xf numFmtId="0" fontId="8" fillId="9" borderId="0" xfId="0" applyFont="1" applyFill="1"/>
    <xf numFmtId="0" fontId="8" fillId="6" borderId="0" xfId="0" applyFont="1" applyFill="1"/>
    <xf numFmtId="0" fontId="0" fillId="0" borderId="0" xfId="0" applyAlignment="1">
      <alignment horizontal="right"/>
    </xf>
    <xf numFmtId="164" fontId="0" fillId="0" borderId="0" xfId="0" applyNumberFormat="1"/>
    <xf numFmtId="2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strRef>
              <c:f>DG_3_2021_06_24!$E$1</c:f>
              <c:strCache>
                <c:ptCount val="1"/>
                <c:pt idx="0">
                  <c:v>NaCl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DG_3_2021_06_24!$A$2:$A$1902</c:f>
              <c:numCache>
                <c:formatCode>0</c:formatCode>
                <c:ptCount val="19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</c:numCache>
            </c:numRef>
          </c:xVal>
          <c:yVal>
            <c:numRef>
              <c:f>DG_3_2021_06_24!$E$2:$E$1902</c:f>
              <c:numCache>
                <c:formatCode>0.00</c:formatCode>
                <c:ptCount val="1901"/>
                <c:pt idx="0">
                  <c:v>-4.6749999999986469E-2</c:v>
                </c:pt>
                <c:pt idx="1">
                  <c:v>4.2500000000106298E-3</c:v>
                </c:pt>
                <c:pt idx="2">
                  <c:v>4.2500000000106298E-3</c:v>
                </c:pt>
                <c:pt idx="3">
                  <c:v>4.2500000000106298E-3</c:v>
                </c:pt>
                <c:pt idx="4">
                  <c:v>4.2500000000106298E-3</c:v>
                </c:pt>
                <c:pt idx="5">
                  <c:v>4.2500000000106298E-3</c:v>
                </c:pt>
                <c:pt idx="6">
                  <c:v>4.2500000000106298E-3</c:v>
                </c:pt>
                <c:pt idx="7">
                  <c:v>4.2500000000106298E-3</c:v>
                </c:pt>
                <c:pt idx="8">
                  <c:v>4.2500000000106298E-3</c:v>
                </c:pt>
                <c:pt idx="9">
                  <c:v>4.2500000000106298E-3</c:v>
                </c:pt>
                <c:pt idx="10">
                  <c:v>4.2500000000106298E-3</c:v>
                </c:pt>
                <c:pt idx="11">
                  <c:v>4.2500000000106298E-3</c:v>
                </c:pt>
                <c:pt idx="12">
                  <c:v>-4.6749999999986469E-2</c:v>
                </c:pt>
                <c:pt idx="13">
                  <c:v>4.2500000000106298E-3</c:v>
                </c:pt>
                <c:pt idx="14">
                  <c:v>4.2500000000106298E-3</c:v>
                </c:pt>
                <c:pt idx="15">
                  <c:v>4.2500000000106298E-3</c:v>
                </c:pt>
                <c:pt idx="16">
                  <c:v>5.5250000000014982E-2</c:v>
                </c:pt>
                <c:pt idx="17">
                  <c:v>0.10625000000001208</c:v>
                </c:pt>
                <c:pt idx="18">
                  <c:v>0.10625000000001208</c:v>
                </c:pt>
                <c:pt idx="19">
                  <c:v>0.10625000000001208</c:v>
                </c:pt>
                <c:pt idx="20">
                  <c:v>0.10625000000001208</c:v>
                </c:pt>
                <c:pt idx="21">
                  <c:v>0.10625000000001208</c:v>
                </c:pt>
                <c:pt idx="22">
                  <c:v>0.10625000000001208</c:v>
                </c:pt>
                <c:pt idx="23">
                  <c:v>5.5250000000014982E-2</c:v>
                </c:pt>
                <c:pt idx="24">
                  <c:v>5.5250000000014982E-2</c:v>
                </c:pt>
                <c:pt idx="25">
                  <c:v>5.5250000000014982E-2</c:v>
                </c:pt>
                <c:pt idx="26">
                  <c:v>1.3812500000000121</c:v>
                </c:pt>
                <c:pt idx="27">
                  <c:v>8.7762500000000117</c:v>
                </c:pt>
                <c:pt idx="28">
                  <c:v>9.2862500000000114</c:v>
                </c:pt>
                <c:pt idx="29">
                  <c:v>32.54225000000001</c:v>
                </c:pt>
                <c:pt idx="30">
                  <c:v>30.553250000000006</c:v>
                </c:pt>
                <c:pt idx="31">
                  <c:v>58.960250000000016</c:v>
                </c:pt>
                <c:pt idx="32">
                  <c:v>48.250250000000015</c:v>
                </c:pt>
                <c:pt idx="33">
                  <c:v>44.476250000000014</c:v>
                </c:pt>
                <c:pt idx="34">
                  <c:v>48.199250000000021</c:v>
                </c:pt>
                <c:pt idx="35">
                  <c:v>44.578250000000004</c:v>
                </c:pt>
                <c:pt idx="36">
                  <c:v>36.163250000000005</c:v>
                </c:pt>
                <c:pt idx="37">
                  <c:v>36.418250000000008</c:v>
                </c:pt>
                <c:pt idx="38">
                  <c:v>32.848250000000007</c:v>
                </c:pt>
                <c:pt idx="39">
                  <c:v>25.198250000000005</c:v>
                </c:pt>
                <c:pt idx="40">
                  <c:v>24.433250000000008</c:v>
                </c:pt>
                <c:pt idx="41">
                  <c:v>19.894250000000017</c:v>
                </c:pt>
                <c:pt idx="42">
                  <c:v>18.568250000000006</c:v>
                </c:pt>
                <c:pt idx="43">
                  <c:v>16.783250000000006</c:v>
                </c:pt>
                <c:pt idx="44">
                  <c:v>14.641250000000012</c:v>
                </c:pt>
                <c:pt idx="45">
                  <c:v>14.539250000000019</c:v>
                </c:pt>
                <c:pt idx="46">
                  <c:v>11.12225000000001</c:v>
                </c:pt>
                <c:pt idx="47">
                  <c:v>8.6742500000000113</c:v>
                </c:pt>
                <c:pt idx="48">
                  <c:v>7.6032500000000134</c:v>
                </c:pt>
                <c:pt idx="49">
                  <c:v>7.6542500000000109</c:v>
                </c:pt>
                <c:pt idx="50">
                  <c:v>7.042250000000009</c:v>
                </c:pt>
                <c:pt idx="51">
                  <c:v>6.7872500000000091</c:v>
                </c:pt>
                <c:pt idx="52">
                  <c:v>4.645250000000015</c:v>
                </c:pt>
                <c:pt idx="53">
                  <c:v>3.625250000000015</c:v>
                </c:pt>
                <c:pt idx="54">
                  <c:v>3.8292500000000107</c:v>
                </c:pt>
                <c:pt idx="55">
                  <c:v>5.2062500000000123</c:v>
                </c:pt>
                <c:pt idx="56">
                  <c:v>3.5232500000000138</c:v>
                </c:pt>
                <c:pt idx="57">
                  <c:v>3.7272500000000091</c:v>
                </c:pt>
                <c:pt idx="58">
                  <c:v>2.7582500000000136</c:v>
                </c:pt>
                <c:pt idx="59">
                  <c:v>2.1462500000000122</c:v>
                </c:pt>
                <c:pt idx="60">
                  <c:v>2.707250000000009</c:v>
                </c:pt>
                <c:pt idx="61">
                  <c:v>1.840250000000015</c:v>
                </c:pt>
                <c:pt idx="62">
                  <c:v>2.1462500000000122</c:v>
                </c:pt>
                <c:pt idx="63">
                  <c:v>1.6362500000000122</c:v>
                </c:pt>
                <c:pt idx="64">
                  <c:v>1.6362500000000122</c:v>
                </c:pt>
                <c:pt idx="65">
                  <c:v>1.5852500000000149</c:v>
                </c:pt>
                <c:pt idx="66">
                  <c:v>1.4322500000000091</c:v>
                </c:pt>
                <c:pt idx="67">
                  <c:v>1.4322500000000091</c:v>
                </c:pt>
                <c:pt idx="68">
                  <c:v>1.1262500000000122</c:v>
                </c:pt>
                <c:pt idx="69">
                  <c:v>0.87125000000001207</c:v>
                </c:pt>
                <c:pt idx="70">
                  <c:v>1.6362500000000122</c:v>
                </c:pt>
                <c:pt idx="71">
                  <c:v>1.1262500000000122</c:v>
                </c:pt>
                <c:pt idx="72">
                  <c:v>0.97325000000001349</c:v>
                </c:pt>
                <c:pt idx="73">
                  <c:v>0.82025000000001502</c:v>
                </c:pt>
                <c:pt idx="74">
                  <c:v>1.0752500000000149</c:v>
                </c:pt>
                <c:pt idx="75">
                  <c:v>0.61625000000001207</c:v>
                </c:pt>
                <c:pt idx="76">
                  <c:v>0.61625000000001207</c:v>
                </c:pt>
                <c:pt idx="77">
                  <c:v>0.61625000000001207</c:v>
                </c:pt>
                <c:pt idx="78">
                  <c:v>0.51425000000001064</c:v>
                </c:pt>
                <c:pt idx="79">
                  <c:v>0.56525000000001502</c:v>
                </c:pt>
                <c:pt idx="80">
                  <c:v>0.56525000000001502</c:v>
                </c:pt>
                <c:pt idx="81">
                  <c:v>0.61625000000001207</c:v>
                </c:pt>
                <c:pt idx="82">
                  <c:v>0.61625000000001207</c:v>
                </c:pt>
                <c:pt idx="83">
                  <c:v>0.46325000000001354</c:v>
                </c:pt>
                <c:pt idx="84">
                  <c:v>0.41225000000000916</c:v>
                </c:pt>
                <c:pt idx="85">
                  <c:v>0.46325000000001354</c:v>
                </c:pt>
                <c:pt idx="86">
                  <c:v>0.41225000000000916</c:v>
                </c:pt>
                <c:pt idx="87">
                  <c:v>0.41225000000000916</c:v>
                </c:pt>
                <c:pt idx="88">
                  <c:v>0.41225000000000916</c:v>
                </c:pt>
                <c:pt idx="89">
                  <c:v>0.31025000000001496</c:v>
                </c:pt>
                <c:pt idx="90">
                  <c:v>0.31025000000001496</c:v>
                </c:pt>
                <c:pt idx="91">
                  <c:v>0.36125000000001206</c:v>
                </c:pt>
                <c:pt idx="92">
                  <c:v>0.31025000000001496</c:v>
                </c:pt>
                <c:pt idx="93">
                  <c:v>0.31025000000001496</c:v>
                </c:pt>
                <c:pt idx="94">
                  <c:v>0.20825000000001354</c:v>
                </c:pt>
                <c:pt idx="95">
                  <c:v>0.25925000000001064</c:v>
                </c:pt>
                <c:pt idx="96">
                  <c:v>0.31025000000001496</c:v>
                </c:pt>
                <c:pt idx="97">
                  <c:v>0.25925000000001064</c:v>
                </c:pt>
                <c:pt idx="98">
                  <c:v>0.20825000000001354</c:v>
                </c:pt>
                <c:pt idx="99">
                  <c:v>0.20825000000001354</c:v>
                </c:pt>
                <c:pt idx="100">
                  <c:v>0.20825000000001354</c:v>
                </c:pt>
                <c:pt idx="101">
                  <c:v>0.20825000000001354</c:v>
                </c:pt>
                <c:pt idx="102">
                  <c:v>0.20825000000001354</c:v>
                </c:pt>
                <c:pt idx="103">
                  <c:v>0.15725000000000919</c:v>
                </c:pt>
                <c:pt idx="104">
                  <c:v>0.20825000000001354</c:v>
                </c:pt>
                <c:pt idx="105">
                  <c:v>0.20825000000001354</c:v>
                </c:pt>
                <c:pt idx="106">
                  <c:v>0.15725000000000919</c:v>
                </c:pt>
                <c:pt idx="107">
                  <c:v>0.20825000000001354</c:v>
                </c:pt>
                <c:pt idx="108">
                  <c:v>0.20825000000001354</c:v>
                </c:pt>
                <c:pt idx="109">
                  <c:v>0.20825000000001354</c:v>
                </c:pt>
                <c:pt idx="110">
                  <c:v>0.10625000000001208</c:v>
                </c:pt>
                <c:pt idx="111">
                  <c:v>0.10625000000001208</c:v>
                </c:pt>
                <c:pt idx="112">
                  <c:v>0.15725000000000919</c:v>
                </c:pt>
                <c:pt idx="113">
                  <c:v>0.10625000000001208</c:v>
                </c:pt>
                <c:pt idx="114">
                  <c:v>5.5250000000014982E-2</c:v>
                </c:pt>
                <c:pt idx="115">
                  <c:v>0.15725000000000919</c:v>
                </c:pt>
                <c:pt idx="116">
                  <c:v>0.10625000000001208</c:v>
                </c:pt>
                <c:pt idx="117">
                  <c:v>0.10625000000001208</c:v>
                </c:pt>
                <c:pt idx="118">
                  <c:v>0.10625000000001208</c:v>
                </c:pt>
                <c:pt idx="119">
                  <c:v>0.15725000000000919</c:v>
                </c:pt>
                <c:pt idx="120">
                  <c:v>0.10625000000001208</c:v>
                </c:pt>
                <c:pt idx="121">
                  <c:v>0.10625000000001208</c:v>
                </c:pt>
                <c:pt idx="122">
                  <c:v>5.5250000000014982E-2</c:v>
                </c:pt>
                <c:pt idx="123">
                  <c:v>0.10625000000001208</c:v>
                </c:pt>
                <c:pt idx="124">
                  <c:v>5.5250000000014982E-2</c:v>
                </c:pt>
                <c:pt idx="125">
                  <c:v>0.10625000000001208</c:v>
                </c:pt>
                <c:pt idx="126">
                  <c:v>5.5250000000014982E-2</c:v>
                </c:pt>
                <c:pt idx="127">
                  <c:v>5.5250000000014982E-2</c:v>
                </c:pt>
                <c:pt idx="128">
                  <c:v>0.10625000000001208</c:v>
                </c:pt>
                <c:pt idx="129">
                  <c:v>5.5250000000014982E-2</c:v>
                </c:pt>
                <c:pt idx="130">
                  <c:v>5.5250000000014982E-2</c:v>
                </c:pt>
                <c:pt idx="131">
                  <c:v>5.5250000000014982E-2</c:v>
                </c:pt>
                <c:pt idx="132">
                  <c:v>5.5250000000014982E-2</c:v>
                </c:pt>
                <c:pt idx="133">
                  <c:v>5.5250000000014982E-2</c:v>
                </c:pt>
                <c:pt idx="134">
                  <c:v>5.5250000000014982E-2</c:v>
                </c:pt>
                <c:pt idx="135">
                  <c:v>5.5250000000014982E-2</c:v>
                </c:pt>
                <c:pt idx="136">
                  <c:v>5.5250000000014982E-2</c:v>
                </c:pt>
                <c:pt idx="137">
                  <c:v>5.5250000000014982E-2</c:v>
                </c:pt>
                <c:pt idx="138">
                  <c:v>5.5250000000014982E-2</c:v>
                </c:pt>
                <c:pt idx="139">
                  <c:v>4.2500000000106298E-3</c:v>
                </c:pt>
                <c:pt idx="140">
                  <c:v>5.5250000000014982E-2</c:v>
                </c:pt>
                <c:pt idx="141">
                  <c:v>5.5250000000014982E-2</c:v>
                </c:pt>
                <c:pt idx="142">
                  <c:v>5.5250000000014982E-2</c:v>
                </c:pt>
                <c:pt idx="143">
                  <c:v>4.2500000000106298E-3</c:v>
                </c:pt>
                <c:pt idx="144">
                  <c:v>4.2500000000106298E-3</c:v>
                </c:pt>
                <c:pt idx="145">
                  <c:v>4.2500000000106298E-3</c:v>
                </c:pt>
                <c:pt idx="146">
                  <c:v>4.2500000000106298E-3</c:v>
                </c:pt>
                <c:pt idx="147">
                  <c:v>4.2500000000106298E-3</c:v>
                </c:pt>
                <c:pt idx="148">
                  <c:v>-4.6749999999986469E-2</c:v>
                </c:pt>
                <c:pt idx="149">
                  <c:v>-4.6749999999986469E-2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EA-448F-9D27-E67FDFDAD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84976"/>
        <c:axId val="8913936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DG_3_2021_06_24!$B$1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DG_3_2021_06_24!$A$2:$A$1902</c15:sqref>
                        </c15:formulaRef>
                      </c:ext>
                    </c:extLst>
                    <c:numCache>
                      <c:formatCode>0</c:formatCode>
                      <c:ptCount val="190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DG_3_2021_06_24!$B$2:$B$1902</c15:sqref>
                        </c15:formulaRef>
                      </c:ext>
                    </c:extLst>
                    <c:numCache>
                      <c:formatCode>m/d/yyyy\ h:mm</c:formatCode>
                      <c:ptCount val="1901"/>
                      <c:pt idx="0">
                        <c:v>44371.538194444445</c:v>
                      </c:pt>
                      <c:pt idx="1">
                        <c:v>44371.538252314815</c:v>
                      </c:pt>
                      <c:pt idx="2">
                        <c:v>44371.538310185184</c:v>
                      </c:pt>
                      <c:pt idx="3">
                        <c:v>44371.538368055553</c:v>
                      </c:pt>
                      <c:pt idx="4">
                        <c:v>44371.538425925923</c:v>
                      </c:pt>
                      <c:pt idx="5">
                        <c:v>44371.538483796299</c:v>
                      </c:pt>
                      <c:pt idx="6">
                        <c:v>44371.538541666669</c:v>
                      </c:pt>
                      <c:pt idx="7">
                        <c:v>44371.538599537038</c:v>
                      </c:pt>
                      <c:pt idx="8">
                        <c:v>44371.538657407407</c:v>
                      </c:pt>
                      <c:pt idx="9">
                        <c:v>44371.538715277777</c:v>
                      </c:pt>
                      <c:pt idx="10">
                        <c:v>44371.538773148146</c:v>
                      </c:pt>
                      <c:pt idx="11">
                        <c:v>44371.538831018515</c:v>
                      </c:pt>
                      <c:pt idx="12">
                        <c:v>44371.538888888892</c:v>
                      </c:pt>
                      <c:pt idx="13">
                        <c:v>44371.538946759261</c:v>
                      </c:pt>
                      <c:pt idx="14">
                        <c:v>44371.539004629631</c:v>
                      </c:pt>
                      <c:pt idx="15">
                        <c:v>44371.5390625</c:v>
                      </c:pt>
                      <c:pt idx="16">
                        <c:v>44371.539120370369</c:v>
                      </c:pt>
                      <c:pt idx="17">
                        <c:v>44371.539178240739</c:v>
                      </c:pt>
                      <c:pt idx="18">
                        <c:v>44371.539236111108</c:v>
                      </c:pt>
                      <c:pt idx="19">
                        <c:v>44371.539293981485</c:v>
                      </c:pt>
                      <c:pt idx="20">
                        <c:v>44371.539351851854</c:v>
                      </c:pt>
                      <c:pt idx="21">
                        <c:v>44371.539409722223</c:v>
                      </c:pt>
                      <c:pt idx="22">
                        <c:v>44371.539467592593</c:v>
                      </c:pt>
                      <c:pt idx="23">
                        <c:v>44371.539525462962</c:v>
                      </c:pt>
                      <c:pt idx="24">
                        <c:v>44371.539583333331</c:v>
                      </c:pt>
                      <c:pt idx="25">
                        <c:v>44371.539641203701</c:v>
                      </c:pt>
                      <c:pt idx="26">
                        <c:v>44371.539699074077</c:v>
                      </c:pt>
                      <c:pt idx="27">
                        <c:v>44371.539756944447</c:v>
                      </c:pt>
                      <c:pt idx="28">
                        <c:v>44371.539814814816</c:v>
                      </c:pt>
                      <c:pt idx="29">
                        <c:v>44371.539872685185</c:v>
                      </c:pt>
                      <c:pt idx="30">
                        <c:v>44371.539930555555</c:v>
                      </c:pt>
                      <c:pt idx="31">
                        <c:v>44371.539988425924</c:v>
                      </c:pt>
                      <c:pt idx="32">
                        <c:v>44371.540046296293</c:v>
                      </c:pt>
                      <c:pt idx="33">
                        <c:v>44371.54010416667</c:v>
                      </c:pt>
                      <c:pt idx="34">
                        <c:v>44371.540162037039</c:v>
                      </c:pt>
                      <c:pt idx="35">
                        <c:v>44371.540219907409</c:v>
                      </c:pt>
                      <c:pt idx="36">
                        <c:v>44371.540277777778</c:v>
                      </c:pt>
                      <c:pt idx="37">
                        <c:v>44371.540335648147</c:v>
                      </c:pt>
                      <c:pt idx="38">
                        <c:v>44371.540393518517</c:v>
                      </c:pt>
                      <c:pt idx="39">
                        <c:v>44371.540451388886</c:v>
                      </c:pt>
                      <c:pt idx="40">
                        <c:v>44371.540509259263</c:v>
                      </c:pt>
                      <c:pt idx="41">
                        <c:v>44371.540567129632</c:v>
                      </c:pt>
                      <c:pt idx="42">
                        <c:v>44371.540625000001</c:v>
                      </c:pt>
                      <c:pt idx="43">
                        <c:v>44371.540682870371</c:v>
                      </c:pt>
                      <c:pt idx="44">
                        <c:v>44371.54074074074</c:v>
                      </c:pt>
                      <c:pt idx="45">
                        <c:v>44371.540798611109</c:v>
                      </c:pt>
                      <c:pt idx="46">
                        <c:v>44371.540856481479</c:v>
                      </c:pt>
                      <c:pt idx="47">
                        <c:v>44371.540914351855</c:v>
                      </c:pt>
                      <c:pt idx="48">
                        <c:v>44371.540972222225</c:v>
                      </c:pt>
                      <c:pt idx="49">
                        <c:v>44371.541030092594</c:v>
                      </c:pt>
                      <c:pt idx="50">
                        <c:v>44371.541087962964</c:v>
                      </c:pt>
                      <c:pt idx="51">
                        <c:v>44371.541145833333</c:v>
                      </c:pt>
                      <c:pt idx="52">
                        <c:v>44371.541203703702</c:v>
                      </c:pt>
                      <c:pt idx="53">
                        <c:v>44371.541261574072</c:v>
                      </c:pt>
                      <c:pt idx="54">
                        <c:v>44371.541319444441</c:v>
                      </c:pt>
                      <c:pt idx="55">
                        <c:v>44371.541377314818</c:v>
                      </c:pt>
                      <c:pt idx="56">
                        <c:v>44371.541435185187</c:v>
                      </c:pt>
                      <c:pt idx="57">
                        <c:v>44371.541493055556</c:v>
                      </c:pt>
                      <c:pt idx="58">
                        <c:v>44371.541550925926</c:v>
                      </c:pt>
                      <c:pt idx="59">
                        <c:v>44371.541608796295</c:v>
                      </c:pt>
                      <c:pt idx="60">
                        <c:v>44371.541666666664</c:v>
                      </c:pt>
                      <c:pt idx="61">
                        <c:v>44371.541724537034</c:v>
                      </c:pt>
                      <c:pt idx="62">
                        <c:v>44371.54178240741</c:v>
                      </c:pt>
                      <c:pt idx="63">
                        <c:v>44371.54184027778</c:v>
                      </c:pt>
                      <c:pt idx="64">
                        <c:v>44371.541898148149</c:v>
                      </c:pt>
                      <c:pt idx="65">
                        <c:v>44371.541956018518</c:v>
                      </c:pt>
                      <c:pt idx="66">
                        <c:v>44371.542013888888</c:v>
                      </c:pt>
                      <c:pt idx="67">
                        <c:v>44371.542071759257</c:v>
                      </c:pt>
                      <c:pt idx="68">
                        <c:v>44371.542129629626</c:v>
                      </c:pt>
                      <c:pt idx="69">
                        <c:v>44371.542187500003</c:v>
                      </c:pt>
                      <c:pt idx="70">
                        <c:v>44371.542245370372</c:v>
                      </c:pt>
                      <c:pt idx="71">
                        <c:v>44371.542303240742</c:v>
                      </c:pt>
                      <c:pt idx="72">
                        <c:v>44371.542361111111</c:v>
                      </c:pt>
                      <c:pt idx="73">
                        <c:v>44371.54241898148</c:v>
                      </c:pt>
                      <c:pt idx="74">
                        <c:v>44371.54247685185</c:v>
                      </c:pt>
                      <c:pt idx="75">
                        <c:v>44371.542534722219</c:v>
                      </c:pt>
                      <c:pt idx="76">
                        <c:v>44371.542592592596</c:v>
                      </c:pt>
                      <c:pt idx="77">
                        <c:v>44371.542650462965</c:v>
                      </c:pt>
                      <c:pt idx="78">
                        <c:v>44371.542708333334</c:v>
                      </c:pt>
                      <c:pt idx="79">
                        <c:v>44371.542766203704</c:v>
                      </c:pt>
                      <c:pt idx="80">
                        <c:v>44371.542824074073</c:v>
                      </c:pt>
                      <c:pt idx="81">
                        <c:v>44371.542881944442</c:v>
                      </c:pt>
                      <c:pt idx="82">
                        <c:v>44371.542939814812</c:v>
                      </c:pt>
                      <c:pt idx="83">
                        <c:v>44371.542997685188</c:v>
                      </c:pt>
                      <c:pt idx="84">
                        <c:v>44371.543055555558</c:v>
                      </c:pt>
                      <c:pt idx="85">
                        <c:v>44371.543113425927</c:v>
                      </c:pt>
                      <c:pt idx="86">
                        <c:v>44371.543171296296</c:v>
                      </c:pt>
                      <c:pt idx="87">
                        <c:v>44371.543229166666</c:v>
                      </c:pt>
                      <c:pt idx="88">
                        <c:v>44371.543287037035</c:v>
                      </c:pt>
                      <c:pt idx="89">
                        <c:v>44371.543344907404</c:v>
                      </c:pt>
                      <c:pt idx="90">
                        <c:v>44371.543402777781</c:v>
                      </c:pt>
                      <c:pt idx="91">
                        <c:v>44371.54346064815</c:v>
                      </c:pt>
                      <c:pt idx="92">
                        <c:v>44371.54351851852</c:v>
                      </c:pt>
                      <c:pt idx="93">
                        <c:v>44371.543576388889</c:v>
                      </c:pt>
                      <c:pt idx="94">
                        <c:v>44371.543634259258</c:v>
                      </c:pt>
                      <c:pt idx="95">
                        <c:v>44371.543692129628</c:v>
                      </c:pt>
                      <c:pt idx="96">
                        <c:v>44371.543749999997</c:v>
                      </c:pt>
                      <c:pt idx="97">
                        <c:v>44371.543807870374</c:v>
                      </c:pt>
                      <c:pt idx="98">
                        <c:v>44371.543865740743</c:v>
                      </c:pt>
                      <c:pt idx="99">
                        <c:v>44371.543923611112</c:v>
                      </c:pt>
                      <c:pt idx="100">
                        <c:v>44371.543981481482</c:v>
                      </c:pt>
                      <c:pt idx="101">
                        <c:v>44371.544039351851</c:v>
                      </c:pt>
                      <c:pt idx="102">
                        <c:v>44371.54409722222</c:v>
                      </c:pt>
                      <c:pt idx="103">
                        <c:v>44371.54415509259</c:v>
                      </c:pt>
                      <c:pt idx="104">
                        <c:v>44371.544212962966</c:v>
                      </c:pt>
                      <c:pt idx="105">
                        <c:v>44371.544270833336</c:v>
                      </c:pt>
                      <c:pt idx="106">
                        <c:v>44371.544328703705</c:v>
                      </c:pt>
                      <c:pt idx="107">
                        <c:v>44371.544386574074</c:v>
                      </c:pt>
                      <c:pt idx="108">
                        <c:v>44371.544444444444</c:v>
                      </c:pt>
                      <c:pt idx="109">
                        <c:v>44371.544502314813</c:v>
                      </c:pt>
                      <c:pt idx="110">
                        <c:v>44371.544560185182</c:v>
                      </c:pt>
                      <c:pt idx="111">
                        <c:v>44371.544618055559</c:v>
                      </c:pt>
                      <c:pt idx="112">
                        <c:v>44371.544675925928</c:v>
                      </c:pt>
                      <c:pt idx="113">
                        <c:v>44371.544733796298</c:v>
                      </c:pt>
                      <c:pt idx="114">
                        <c:v>44371.544791666667</c:v>
                      </c:pt>
                      <c:pt idx="115">
                        <c:v>44371.544849537036</c:v>
                      </c:pt>
                      <c:pt idx="116">
                        <c:v>44371.544907407406</c:v>
                      </c:pt>
                      <c:pt idx="117">
                        <c:v>44371.544965277775</c:v>
                      </c:pt>
                      <c:pt idx="118">
                        <c:v>44371.545023148145</c:v>
                      </c:pt>
                      <c:pt idx="119">
                        <c:v>44371.545081018521</c:v>
                      </c:pt>
                      <c:pt idx="120">
                        <c:v>44371.545138888891</c:v>
                      </c:pt>
                      <c:pt idx="121">
                        <c:v>44371.54519675926</c:v>
                      </c:pt>
                      <c:pt idx="122">
                        <c:v>44371.545254629629</c:v>
                      </c:pt>
                      <c:pt idx="123">
                        <c:v>44371.545312499999</c:v>
                      </c:pt>
                      <c:pt idx="124">
                        <c:v>44371.545370370368</c:v>
                      </c:pt>
                      <c:pt idx="125">
                        <c:v>44371.545428240737</c:v>
                      </c:pt>
                      <c:pt idx="126">
                        <c:v>44371.545486111114</c:v>
                      </c:pt>
                      <c:pt idx="127">
                        <c:v>44371.545543981483</c:v>
                      </c:pt>
                      <c:pt idx="128">
                        <c:v>44371.545601851853</c:v>
                      </c:pt>
                      <c:pt idx="129">
                        <c:v>44371.545659722222</c:v>
                      </c:pt>
                      <c:pt idx="130">
                        <c:v>44371.545717592591</c:v>
                      </c:pt>
                      <c:pt idx="131">
                        <c:v>44371.545775462961</c:v>
                      </c:pt>
                      <c:pt idx="132">
                        <c:v>44371.54583333333</c:v>
                      </c:pt>
                      <c:pt idx="133">
                        <c:v>44371.545891203707</c:v>
                      </c:pt>
                      <c:pt idx="134">
                        <c:v>44371.545949074076</c:v>
                      </c:pt>
                      <c:pt idx="135">
                        <c:v>44371.546006944445</c:v>
                      </c:pt>
                      <c:pt idx="136">
                        <c:v>44371.546064814815</c:v>
                      </c:pt>
                      <c:pt idx="137">
                        <c:v>44371.546122685184</c:v>
                      </c:pt>
                      <c:pt idx="138">
                        <c:v>44371.546180555553</c:v>
                      </c:pt>
                      <c:pt idx="139">
                        <c:v>44371.546238425923</c:v>
                      </c:pt>
                      <c:pt idx="140">
                        <c:v>44371.546296296299</c:v>
                      </c:pt>
                      <c:pt idx="141">
                        <c:v>44371.546354166669</c:v>
                      </c:pt>
                      <c:pt idx="142">
                        <c:v>44371.546412037038</c:v>
                      </c:pt>
                      <c:pt idx="143">
                        <c:v>44371.546469907407</c:v>
                      </c:pt>
                      <c:pt idx="144">
                        <c:v>44371.546527777777</c:v>
                      </c:pt>
                      <c:pt idx="145">
                        <c:v>44371.546585648146</c:v>
                      </c:pt>
                      <c:pt idx="146">
                        <c:v>44371.546643518515</c:v>
                      </c:pt>
                      <c:pt idx="147">
                        <c:v>44371.546701388892</c:v>
                      </c:pt>
                      <c:pt idx="148">
                        <c:v>44371.546759259261</c:v>
                      </c:pt>
                      <c:pt idx="149">
                        <c:v>44371.546817129631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7EA-448F-9D27-E67FDFDADD57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DG_3_2021_06_24!$C$1</c15:sqref>
                        </c15:formulaRef>
                      </c:ext>
                    </c:extLst>
                    <c:strCache>
                      <c:ptCount val="1"/>
                      <c:pt idx="0">
                        <c:v>SpC (uS/cm)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DG_3_2021_06_24!$A$2:$A$1902</c15:sqref>
                        </c15:formulaRef>
                      </c:ext>
                    </c:extLst>
                    <c:numCache>
                      <c:formatCode>0</c:formatCode>
                      <c:ptCount val="190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DG_3_2021_06_24!$C$2:$C$1902</c15:sqref>
                        </c15:formulaRef>
                      </c:ext>
                    </c:extLst>
                    <c:numCache>
                      <c:formatCode>General</c:formatCode>
                      <c:ptCount val="1901"/>
                      <c:pt idx="0">
                        <c:v>105.7</c:v>
                      </c:pt>
                      <c:pt idx="1">
                        <c:v>105.8</c:v>
                      </c:pt>
                      <c:pt idx="2">
                        <c:v>105.8</c:v>
                      </c:pt>
                      <c:pt idx="3">
                        <c:v>105.8</c:v>
                      </c:pt>
                      <c:pt idx="4">
                        <c:v>105.8</c:v>
                      </c:pt>
                      <c:pt idx="5">
                        <c:v>105.8</c:v>
                      </c:pt>
                      <c:pt idx="6">
                        <c:v>105.8</c:v>
                      </c:pt>
                      <c:pt idx="7">
                        <c:v>105.8</c:v>
                      </c:pt>
                      <c:pt idx="8">
                        <c:v>105.8</c:v>
                      </c:pt>
                      <c:pt idx="9">
                        <c:v>105.8</c:v>
                      </c:pt>
                      <c:pt idx="10">
                        <c:v>105.8</c:v>
                      </c:pt>
                      <c:pt idx="11">
                        <c:v>105.8</c:v>
                      </c:pt>
                      <c:pt idx="12">
                        <c:v>105.7</c:v>
                      </c:pt>
                      <c:pt idx="13">
                        <c:v>105.8</c:v>
                      </c:pt>
                      <c:pt idx="14">
                        <c:v>105.8</c:v>
                      </c:pt>
                      <c:pt idx="15">
                        <c:v>105.8</c:v>
                      </c:pt>
                      <c:pt idx="16">
                        <c:v>105.9</c:v>
                      </c:pt>
                      <c:pt idx="17">
                        <c:v>106</c:v>
                      </c:pt>
                      <c:pt idx="18">
                        <c:v>106</c:v>
                      </c:pt>
                      <c:pt idx="19">
                        <c:v>106</c:v>
                      </c:pt>
                      <c:pt idx="20">
                        <c:v>106</c:v>
                      </c:pt>
                      <c:pt idx="21">
                        <c:v>106</c:v>
                      </c:pt>
                      <c:pt idx="22">
                        <c:v>106</c:v>
                      </c:pt>
                      <c:pt idx="23">
                        <c:v>105.9</c:v>
                      </c:pt>
                      <c:pt idx="24">
                        <c:v>105.9</c:v>
                      </c:pt>
                      <c:pt idx="25">
                        <c:v>105.9</c:v>
                      </c:pt>
                      <c:pt idx="26">
                        <c:v>108.5</c:v>
                      </c:pt>
                      <c:pt idx="27">
                        <c:v>123</c:v>
                      </c:pt>
                      <c:pt idx="28">
                        <c:v>124</c:v>
                      </c:pt>
                      <c:pt idx="29">
                        <c:v>169.6</c:v>
                      </c:pt>
                      <c:pt idx="30">
                        <c:v>165.7</c:v>
                      </c:pt>
                      <c:pt idx="31">
                        <c:v>221.4</c:v>
                      </c:pt>
                      <c:pt idx="32">
                        <c:v>200.4</c:v>
                      </c:pt>
                      <c:pt idx="33">
                        <c:v>193</c:v>
                      </c:pt>
                      <c:pt idx="34">
                        <c:v>200.3</c:v>
                      </c:pt>
                      <c:pt idx="35">
                        <c:v>193.2</c:v>
                      </c:pt>
                      <c:pt idx="36">
                        <c:v>176.7</c:v>
                      </c:pt>
                      <c:pt idx="37">
                        <c:v>177.2</c:v>
                      </c:pt>
                      <c:pt idx="38">
                        <c:v>170.2</c:v>
                      </c:pt>
                      <c:pt idx="39">
                        <c:v>155.19999999999999</c:v>
                      </c:pt>
                      <c:pt idx="40">
                        <c:v>153.69999999999999</c:v>
                      </c:pt>
                      <c:pt idx="41">
                        <c:v>144.80000000000001</c:v>
                      </c:pt>
                      <c:pt idx="42">
                        <c:v>142.19999999999999</c:v>
                      </c:pt>
                      <c:pt idx="43">
                        <c:v>138.69999999999999</c:v>
                      </c:pt>
                      <c:pt idx="44">
                        <c:v>134.5</c:v>
                      </c:pt>
                      <c:pt idx="45">
                        <c:v>134.30000000000001</c:v>
                      </c:pt>
                      <c:pt idx="46">
                        <c:v>127.6</c:v>
                      </c:pt>
                      <c:pt idx="47">
                        <c:v>122.8</c:v>
                      </c:pt>
                      <c:pt idx="48">
                        <c:v>120.7</c:v>
                      </c:pt>
                      <c:pt idx="49">
                        <c:v>120.8</c:v>
                      </c:pt>
                      <c:pt idx="50">
                        <c:v>119.6</c:v>
                      </c:pt>
                      <c:pt idx="51">
                        <c:v>119.1</c:v>
                      </c:pt>
                      <c:pt idx="52">
                        <c:v>114.9</c:v>
                      </c:pt>
                      <c:pt idx="53">
                        <c:v>112.9</c:v>
                      </c:pt>
                      <c:pt idx="54">
                        <c:v>113.3</c:v>
                      </c:pt>
                      <c:pt idx="55">
                        <c:v>116</c:v>
                      </c:pt>
                      <c:pt idx="56">
                        <c:v>112.7</c:v>
                      </c:pt>
                      <c:pt idx="57">
                        <c:v>113.1</c:v>
                      </c:pt>
                      <c:pt idx="58">
                        <c:v>111.2</c:v>
                      </c:pt>
                      <c:pt idx="59">
                        <c:v>110</c:v>
                      </c:pt>
                      <c:pt idx="60">
                        <c:v>111.1</c:v>
                      </c:pt>
                      <c:pt idx="61">
                        <c:v>109.4</c:v>
                      </c:pt>
                      <c:pt idx="62">
                        <c:v>110</c:v>
                      </c:pt>
                      <c:pt idx="63">
                        <c:v>109</c:v>
                      </c:pt>
                      <c:pt idx="64">
                        <c:v>109</c:v>
                      </c:pt>
                      <c:pt idx="65">
                        <c:v>108.9</c:v>
                      </c:pt>
                      <c:pt idx="66">
                        <c:v>108.6</c:v>
                      </c:pt>
                      <c:pt idx="67">
                        <c:v>108.6</c:v>
                      </c:pt>
                      <c:pt idx="68">
                        <c:v>108</c:v>
                      </c:pt>
                      <c:pt idx="69">
                        <c:v>107.5</c:v>
                      </c:pt>
                      <c:pt idx="70">
                        <c:v>109</c:v>
                      </c:pt>
                      <c:pt idx="71">
                        <c:v>108</c:v>
                      </c:pt>
                      <c:pt idx="72">
                        <c:v>107.7</c:v>
                      </c:pt>
                      <c:pt idx="73">
                        <c:v>107.4</c:v>
                      </c:pt>
                      <c:pt idx="74">
                        <c:v>107.9</c:v>
                      </c:pt>
                      <c:pt idx="75">
                        <c:v>107</c:v>
                      </c:pt>
                      <c:pt idx="76">
                        <c:v>107</c:v>
                      </c:pt>
                      <c:pt idx="77">
                        <c:v>107</c:v>
                      </c:pt>
                      <c:pt idx="78">
                        <c:v>106.8</c:v>
                      </c:pt>
                      <c:pt idx="79">
                        <c:v>106.9</c:v>
                      </c:pt>
                      <c:pt idx="80">
                        <c:v>106.9</c:v>
                      </c:pt>
                      <c:pt idx="81">
                        <c:v>107</c:v>
                      </c:pt>
                      <c:pt idx="82">
                        <c:v>107</c:v>
                      </c:pt>
                      <c:pt idx="83">
                        <c:v>106.7</c:v>
                      </c:pt>
                      <c:pt idx="84">
                        <c:v>106.6</c:v>
                      </c:pt>
                      <c:pt idx="85">
                        <c:v>106.7</c:v>
                      </c:pt>
                      <c:pt idx="86">
                        <c:v>106.6</c:v>
                      </c:pt>
                      <c:pt idx="87">
                        <c:v>106.6</c:v>
                      </c:pt>
                      <c:pt idx="88">
                        <c:v>106.6</c:v>
                      </c:pt>
                      <c:pt idx="89">
                        <c:v>106.4</c:v>
                      </c:pt>
                      <c:pt idx="90">
                        <c:v>106.4</c:v>
                      </c:pt>
                      <c:pt idx="91">
                        <c:v>106.5</c:v>
                      </c:pt>
                      <c:pt idx="92">
                        <c:v>106.4</c:v>
                      </c:pt>
                      <c:pt idx="93">
                        <c:v>106.4</c:v>
                      </c:pt>
                      <c:pt idx="94">
                        <c:v>106.2</c:v>
                      </c:pt>
                      <c:pt idx="95">
                        <c:v>106.3</c:v>
                      </c:pt>
                      <c:pt idx="96">
                        <c:v>106.4</c:v>
                      </c:pt>
                      <c:pt idx="97">
                        <c:v>106.3</c:v>
                      </c:pt>
                      <c:pt idx="98">
                        <c:v>106.2</c:v>
                      </c:pt>
                      <c:pt idx="99">
                        <c:v>106.2</c:v>
                      </c:pt>
                      <c:pt idx="100">
                        <c:v>106.2</c:v>
                      </c:pt>
                      <c:pt idx="101">
                        <c:v>106.2</c:v>
                      </c:pt>
                      <c:pt idx="102">
                        <c:v>106.2</c:v>
                      </c:pt>
                      <c:pt idx="103">
                        <c:v>106.1</c:v>
                      </c:pt>
                      <c:pt idx="104">
                        <c:v>106.2</c:v>
                      </c:pt>
                      <c:pt idx="105">
                        <c:v>106.2</c:v>
                      </c:pt>
                      <c:pt idx="106">
                        <c:v>106.1</c:v>
                      </c:pt>
                      <c:pt idx="107">
                        <c:v>106.2</c:v>
                      </c:pt>
                      <c:pt idx="108">
                        <c:v>106.2</c:v>
                      </c:pt>
                      <c:pt idx="109">
                        <c:v>106.2</c:v>
                      </c:pt>
                      <c:pt idx="110">
                        <c:v>106</c:v>
                      </c:pt>
                      <c:pt idx="111">
                        <c:v>106</c:v>
                      </c:pt>
                      <c:pt idx="112">
                        <c:v>106.1</c:v>
                      </c:pt>
                      <c:pt idx="113">
                        <c:v>106</c:v>
                      </c:pt>
                      <c:pt idx="114">
                        <c:v>105.9</c:v>
                      </c:pt>
                      <c:pt idx="115">
                        <c:v>106.1</c:v>
                      </c:pt>
                      <c:pt idx="116">
                        <c:v>106</c:v>
                      </c:pt>
                      <c:pt idx="117">
                        <c:v>106</c:v>
                      </c:pt>
                      <c:pt idx="118">
                        <c:v>106</c:v>
                      </c:pt>
                      <c:pt idx="119">
                        <c:v>106.1</c:v>
                      </c:pt>
                      <c:pt idx="120">
                        <c:v>106</c:v>
                      </c:pt>
                      <c:pt idx="121">
                        <c:v>106</c:v>
                      </c:pt>
                      <c:pt idx="122">
                        <c:v>105.9</c:v>
                      </c:pt>
                      <c:pt idx="123">
                        <c:v>106</c:v>
                      </c:pt>
                      <c:pt idx="124">
                        <c:v>105.9</c:v>
                      </c:pt>
                      <c:pt idx="125">
                        <c:v>106</c:v>
                      </c:pt>
                      <c:pt idx="126">
                        <c:v>105.9</c:v>
                      </c:pt>
                      <c:pt idx="127">
                        <c:v>105.9</c:v>
                      </c:pt>
                      <c:pt idx="128">
                        <c:v>106</c:v>
                      </c:pt>
                      <c:pt idx="129">
                        <c:v>105.9</c:v>
                      </c:pt>
                      <c:pt idx="130">
                        <c:v>105.9</c:v>
                      </c:pt>
                      <c:pt idx="131">
                        <c:v>105.9</c:v>
                      </c:pt>
                      <c:pt idx="132">
                        <c:v>105.9</c:v>
                      </c:pt>
                      <c:pt idx="133">
                        <c:v>105.9</c:v>
                      </c:pt>
                      <c:pt idx="134">
                        <c:v>105.9</c:v>
                      </c:pt>
                      <c:pt idx="135">
                        <c:v>105.9</c:v>
                      </c:pt>
                      <c:pt idx="136">
                        <c:v>105.9</c:v>
                      </c:pt>
                      <c:pt idx="137">
                        <c:v>105.9</c:v>
                      </c:pt>
                      <c:pt idx="138">
                        <c:v>105.9</c:v>
                      </c:pt>
                      <c:pt idx="139">
                        <c:v>105.8</c:v>
                      </c:pt>
                      <c:pt idx="140">
                        <c:v>105.9</c:v>
                      </c:pt>
                      <c:pt idx="141">
                        <c:v>105.9</c:v>
                      </c:pt>
                      <c:pt idx="142">
                        <c:v>105.9</c:v>
                      </c:pt>
                      <c:pt idx="143">
                        <c:v>105.8</c:v>
                      </c:pt>
                      <c:pt idx="144">
                        <c:v>105.8</c:v>
                      </c:pt>
                      <c:pt idx="145">
                        <c:v>105.8</c:v>
                      </c:pt>
                      <c:pt idx="146">
                        <c:v>105.8</c:v>
                      </c:pt>
                      <c:pt idx="147">
                        <c:v>105.8</c:v>
                      </c:pt>
                      <c:pt idx="148">
                        <c:v>105.7</c:v>
                      </c:pt>
                      <c:pt idx="149">
                        <c:v>105.7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E7EA-448F-9D27-E67FDFDADD57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DG_3_2021_06_24!$D$1</c15:sqref>
                        </c15:formulaRef>
                      </c:ext>
                    </c:extLst>
                    <c:strCache>
                      <c:ptCount val="1"/>
                      <c:pt idx="0">
                        <c:v>SpC_cor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DG_3_2021_06_24!$A$2:$A$1902</c15:sqref>
                        </c15:formulaRef>
                      </c:ext>
                    </c:extLst>
                    <c:numCache>
                      <c:formatCode>0</c:formatCode>
                      <c:ptCount val="190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DG_3_2021_06_24!$D$2:$D$1902</c15:sqref>
                        </c15:formulaRef>
                      </c:ext>
                    </c:extLst>
                    <c:numCache>
                      <c:formatCode>0.00</c:formatCode>
                      <c:ptCount val="1901"/>
                      <c:pt idx="0">
                        <c:v>-9.166666666664014E-2</c:v>
                      </c:pt>
                      <c:pt idx="1">
                        <c:v>8.3333333333541759E-3</c:v>
                      </c:pt>
                      <c:pt idx="2">
                        <c:v>8.3333333333541759E-3</c:v>
                      </c:pt>
                      <c:pt idx="3">
                        <c:v>8.3333333333541759E-3</c:v>
                      </c:pt>
                      <c:pt idx="4">
                        <c:v>8.3333333333541759E-3</c:v>
                      </c:pt>
                      <c:pt idx="5">
                        <c:v>8.3333333333541759E-3</c:v>
                      </c:pt>
                      <c:pt idx="6">
                        <c:v>8.3333333333541759E-3</c:v>
                      </c:pt>
                      <c:pt idx="7">
                        <c:v>8.3333333333541759E-3</c:v>
                      </c:pt>
                      <c:pt idx="8">
                        <c:v>8.3333333333541759E-3</c:v>
                      </c:pt>
                      <c:pt idx="9">
                        <c:v>8.3333333333541759E-3</c:v>
                      </c:pt>
                      <c:pt idx="10">
                        <c:v>8.3333333333541759E-3</c:v>
                      </c:pt>
                      <c:pt idx="11">
                        <c:v>8.3333333333541759E-3</c:v>
                      </c:pt>
                      <c:pt idx="12">
                        <c:v>-9.166666666664014E-2</c:v>
                      </c:pt>
                      <c:pt idx="13">
                        <c:v>8.3333333333541759E-3</c:v>
                      </c:pt>
                      <c:pt idx="14">
                        <c:v>8.3333333333541759E-3</c:v>
                      </c:pt>
                      <c:pt idx="15">
                        <c:v>8.3333333333541759E-3</c:v>
                      </c:pt>
                      <c:pt idx="16">
                        <c:v>0.1083333333333627</c:v>
                      </c:pt>
                      <c:pt idx="17">
                        <c:v>0.20833333333335702</c:v>
                      </c:pt>
                      <c:pt idx="18">
                        <c:v>0.20833333333335702</c:v>
                      </c:pt>
                      <c:pt idx="19">
                        <c:v>0.20833333333335702</c:v>
                      </c:pt>
                      <c:pt idx="20">
                        <c:v>0.20833333333335702</c:v>
                      </c:pt>
                      <c:pt idx="21">
                        <c:v>0.20833333333335702</c:v>
                      </c:pt>
                      <c:pt idx="22">
                        <c:v>0.20833333333335702</c:v>
                      </c:pt>
                      <c:pt idx="23">
                        <c:v>0.1083333333333627</c:v>
                      </c:pt>
                      <c:pt idx="24">
                        <c:v>0.1083333333333627</c:v>
                      </c:pt>
                      <c:pt idx="25">
                        <c:v>0.1083333333333627</c:v>
                      </c:pt>
                      <c:pt idx="26">
                        <c:v>2.708333333333357</c:v>
                      </c:pt>
                      <c:pt idx="27">
                        <c:v>17.208333333333357</c:v>
                      </c:pt>
                      <c:pt idx="28">
                        <c:v>18.208333333333357</c:v>
                      </c:pt>
                      <c:pt idx="29">
                        <c:v>63.808333333333351</c:v>
                      </c:pt>
                      <c:pt idx="30">
                        <c:v>59.908333333333346</c:v>
                      </c:pt>
                      <c:pt idx="31">
                        <c:v>115.60833333333336</c:v>
                      </c:pt>
                      <c:pt idx="32">
                        <c:v>94.608333333333363</c:v>
                      </c:pt>
                      <c:pt idx="33">
                        <c:v>87.208333333333357</c:v>
                      </c:pt>
                      <c:pt idx="34">
                        <c:v>94.508333333333368</c:v>
                      </c:pt>
                      <c:pt idx="35">
                        <c:v>87.408333333333346</c:v>
                      </c:pt>
                      <c:pt idx="36">
                        <c:v>70.908333333333346</c:v>
                      </c:pt>
                      <c:pt idx="37">
                        <c:v>71.408333333333346</c:v>
                      </c:pt>
                      <c:pt idx="38">
                        <c:v>64.408333333333346</c:v>
                      </c:pt>
                      <c:pt idx="39">
                        <c:v>49.408333333333346</c:v>
                      </c:pt>
                      <c:pt idx="40">
                        <c:v>47.908333333333346</c:v>
                      </c:pt>
                      <c:pt idx="41">
                        <c:v>39.008333333333368</c:v>
                      </c:pt>
                      <c:pt idx="42">
                        <c:v>36.408333333333346</c:v>
                      </c:pt>
                      <c:pt idx="43">
                        <c:v>32.908333333333346</c:v>
                      </c:pt>
                      <c:pt idx="44">
                        <c:v>28.708333333333357</c:v>
                      </c:pt>
                      <c:pt idx="45">
                        <c:v>28.508333333333368</c:v>
                      </c:pt>
                      <c:pt idx="46">
                        <c:v>21.808333333333351</c:v>
                      </c:pt>
                      <c:pt idx="47">
                        <c:v>17.008333333333354</c:v>
                      </c:pt>
                      <c:pt idx="48">
                        <c:v>14.90833333333336</c:v>
                      </c:pt>
                      <c:pt idx="49">
                        <c:v>15.008333333333354</c:v>
                      </c:pt>
                      <c:pt idx="50">
                        <c:v>13.808333333333351</c:v>
                      </c:pt>
                      <c:pt idx="51">
                        <c:v>13.308333333333351</c:v>
                      </c:pt>
                      <c:pt idx="52">
                        <c:v>9.1083333333333627</c:v>
                      </c:pt>
                      <c:pt idx="53">
                        <c:v>7.1083333333333627</c:v>
                      </c:pt>
                      <c:pt idx="54">
                        <c:v>7.5083333333333542</c:v>
                      </c:pt>
                      <c:pt idx="55">
                        <c:v>10.208333333333357</c:v>
                      </c:pt>
                      <c:pt idx="56">
                        <c:v>6.9083333333333599</c:v>
                      </c:pt>
                      <c:pt idx="57">
                        <c:v>7.3083333333333513</c:v>
                      </c:pt>
                      <c:pt idx="58">
                        <c:v>5.4083333333333599</c:v>
                      </c:pt>
                      <c:pt idx="59">
                        <c:v>4.208333333333357</c:v>
                      </c:pt>
                      <c:pt idx="60">
                        <c:v>5.3083333333333513</c:v>
                      </c:pt>
                      <c:pt idx="61">
                        <c:v>3.6083333333333627</c:v>
                      </c:pt>
                      <c:pt idx="62">
                        <c:v>4.208333333333357</c:v>
                      </c:pt>
                      <c:pt idx="63">
                        <c:v>3.208333333333357</c:v>
                      </c:pt>
                      <c:pt idx="64">
                        <c:v>3.208333333333357</c:v>
                      </c:pt>
                      <c:pt idx="65">
                        <c:v>3.1083333333333627</c:v>
                      </c:pt>
                      <c:pt idx="66">
                        <c:v>2.8083333333333513</c:v>
                      </c:pt>
                      <c:pt idx="67">
                        <c:v>2.8083333333333513</c:v>
                      </c:pt>
                      <c:pt idx="68">
                        <c:v>2.208333333333357</c:v>
                      </c:pt>
                      <c:pt idx="69">
                        <c:v>1.708333333333357</c:v>
                      </c:pt>
                      <c:pt idx="70">
                        <c:v>3.208333333333357</c:v>
                      </c:pt>
                      <c:pt idx="71">
                        <c:v>2.208333333333357</c:v>
                      </c:pt>
                      <c:pt idx="72">
                        <c:v>1.9083333333333599</c:v>
                      </c:pt>
                      <c:pt idx="73">
                        <c:v>1.6083333333333627</c:v>
                      </c:pt>
                      <c:pt idx="74">
                        <c:v>2.1083333333333627</c:v>
                      </c:pt>
                      <c:pt idx="75">
                        <c:v>1.208333333333357</c:v>
                      </c:pt>
                      <c:pt idx="76">
                        <c:v>1.208333333333357</c:v>
                      </c:pt>
                      <c:pt idx="77">
                        <c:v>1.208333333333357</c:v>
                      </c:pt>
                      <c:pt idx="78">
                        <c:v>1.0083333333333542</c:v>
                      </c:pt>
                      <c:pt idx="79">
                        <c:v>1.1083333333333627</c:v>
                      </c:pt>
                      <c:pt idx="80">
                        <c:v>1.1083333333333627</c:v>
                      </c:pt>
                      <c:pt idx="81">
                        <c:v>1.208333333333357</c:v>
                      </c:pt>
                      <c:pt idx="82">
                        <c:v>1.208333333333357</c:v>
                      </c:pt>
                      <c:pt idx="83">
                        <c:v>0.90833333333335986</c:v>
                      </c:pt>
                      <c:pt idx="84">
                        <c:v>0.80833333333335133</c:v>
                      </c:pt>
                      <c:pt idx="85">
                        <c:v>0.90833333333335986</c:v>
                      </c:pt>
                      <c:pt idx="86">
                        <c:v>0.80833333333335133</c:v>
                      </c:pt>
                      <c:pt idx="87">
                        <c:v>0.80833333333335133</c:v>
                      </c:pt>
                      <c:pt idx="88">
                        <c:v>0.80833333333335133</c:v>
                      </c:pt>
                      <c:pt idx="89">
                        <c:v>0.6083333333333627</c:v>
                      </c:pt>
                      <c:pt idx="90">
                        <c:v>0.6083333333333627</c:v>
                      </c:pt>
                      <c:pt idx="91">
                        <c:v>0.70833333333335702</c:v>
                      </c:pt>
                      <c:pt idx="92">
                        <c:v>0.6083333333333627</c:v>
                      </c:pt>
                      <c:pt idx="93">
                        <c:v>0.6083333333333627</c:v>
                      </c:pt>
                      <c:pt idx="94">
                        <c:v>0.40833333333335986</c:v>
                      </c:pt>
                      <c:pt idx="95">
                        <c:v>0.50833333333335418</c:v>
                      </c:pt>
                      <c:pt idx="96">
                        <c:v>0.6083333333333627</c:v>
                      </c:pt>
                      <c:pt idx="97">
                        <c:v>0.50833333333335418</c:v>
                      </c:pt>
                      <c:pt idx="98">
                        <c:v>0.40833333333335986</c:v>
                      </c:pt>
                      <c:pt idx="99">
                        <c:v>0.40833333333335986</c:v>
                      </c:pt>
                      <c:pt idx="100">
                        <c:v>0.40833333333335986</c:v>
                      </c:pt>
                      <c:pt idx="101">
                        <c:v>0.40833333333335986</c:v>
                      </c:pt>
                      <c:pt idx="102">
                        <c:v>0.40833333333335986</c:v>
                      </c:pt>
                      <c:pt idx="103">
                        <c:v>0.30833333333335133</c:v>
                      </c:pt>
                      <c:pt idx="104">
                        <c:v>0.40833333333335986</c:v>
                      </c:pt>
                      <c:pt idx="105">
                        <c:v>0.40833333333335986</c:v>
                      </c:pt>
                      <c:pt idx="106">
                        <c:v>0.30833333333335133</c:v>
                      </c:pt>
                      <c:pt idx="107">
                        <c:v>0.40833333333335986</c:v>
                      </c:pt>
                      <c:pt idx="108">
                        <c:v>0.40833333333335986</c:v>
                      </c:pt>
                      <c:pt idx="109">
                        <c:v>0.40833333333335986</c:v>
                      </c:pt>
                      <c:pt idx="110">
                        <c:v>0.20833333333335702</c:v>
                      </c:pt>
                      <c:pt idx="111">
                        <c:v>0.20833333333335702</c:v>
                      </c:pt>
                      <c:pt idx="112">
                        <c:v>0.30833333333335133</c:v>
                      </c:pt>
                      <c:pt idx="113">
                        <c:v>0.20833333333335702</c:v>
                      </c:pt>
                      <c:pt idx="114">
                        <c:v>0.1083333333333627</c:v>
                      </c:pt>
                      <c:pt idx="115">
                        <c:v>0.30833333333335133</c:v>
                      </c:pt>
                      <c:pt idx="116">
                        <c:v>0.20833333333335702</c:v>
                      </c:pt>
                      <c:pt idx="117">
                        <c:v>0.20833333333335702</c:v>
                      </c:pt>
                      <c:pt idx="118">
                        <c:v>0.20833333333335702</c:v>
                      </c:pt>
                      <c:pt idx="119">
                        <c:v>0.30833333333335133</c:v>
                      </c:pt>
                      <c:pt idx="120">
                        <c:v>0.20833333333335702</c:v>
                      </c:pt>
                      <c:pt idx="121">
                        <c:v>0.20833333333335702</c:v>
                      </c:pt>
                      <c:pt idx="122">
                        <c:v>0.1083333333333627</c:v>
                      </c:pt>
                      <c:pt idx="123">
                        <c:v>0.20833333333335702</c:v>
                      </c:pt>
                      <c:pt idx="124">
                        <c:v>0.1083333333333627</c:v>
                      </c:pt>
                      <c:pt idx="125">
                        <c:v>0.20833333333335702</c:v>
                      </c:pt>
                      <c:pt idx="126">
                        <c:v>0.1083333333333627</c:v>
                      </c:pt>
                      <c:pt idx="127">
                        <c:v>0.1083333333333627</c:v>
                      </c:pt>
                      <c:pt idx="128">
                        <c:v>0.20833333333335702</c:v>
                      </c:pt>
                      <c:pt idx="129">
                        <c:v>0.1083333333333627</c:v>
                      </c:pt>
                      <c:pt idx="130">
                        <c:v>0.1083333333333627</c:v>
                      </c:pt>
                      <c:pt idx="131">
                        <c:v>0.1083333333333627</c:v>
                      </c:pt>
                      <c:pt idx="132">
                        <c:v>0.1083333333333627</c:v>
                      </c:pt>
                      <c:pt idx="133">
                        <c:v>0.1083333333333627</c:v>
                      </c:pt>
                      <c:pt idx="134">
                        <c:v>0.1083333333333627</c:v>
                      </c:pt>
                      <c:pt idx="135">
                        <c:v>0.1083333333333627</c:v>
                      </c:pt>
                      <c:pt idx="136">
                        <c:v>0.1083333333333627</c:v>
                      </c:pt>
                      <c:pt idx="137">
                        <c:v>0.1083333333333627</c:v>
                      </c:pt>
                      <c:pt idx="138">
                        <c:v>0.1083333333333627</c:v>
                      </c:pt>
                      <c:pt idx="139">
                        <c:v>8.3333333333541759E-3</c:v>
                      </c:pt>
                      <c:pt idx="140">
                        <c:v>0.1083333333333627</c:v>
                      </c:pt>
                      <c:pt idx="141">
                        <c:v>0.1083333333333627</c:v>
                      </c:pt>
                      <c:pt idx="142">
                        <c:v>0.1083333333333627</c:v>
                      </c:pt>
                      <c:pt idx="143">
                        <c:v>8.3333333333541759E-3</c:v>
                      </c:pt>
                      <c:pt idx="144">
                        <c:v>8.3333333333541759E-3</c:v>
                      </c:pt>
                      <c:pt idx="145">
                        <c:v>8.3333333333541759E-3</c:v>
                      </c:pt>
                      <c:pt idx="146">
                        <c:v>8.3333333333541759E-3</c:v>
                      </c:pt>
                      <c:pt idx="147">
                        <c:v>8.3333333333541759E-3</c:v>
                      </c:pt>
                      <c:pt idx="148">
                        <c:v>-9.166666666664014E-2</c:v>
                      </c:pt>
                      <c:pt idx="149">
                        <c:v>-9.166666666664014E-2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7EA-448F-9D27-E67FDFDADD5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DG_3_2021_06_24!$F$1</c15:sqref>
                        </c15:formulaRef>
                      </c:ext>
                    </c:extLst>
                    <c:strCache>
                      <c:ptCount val="1"/>
                      <c:pt idx="0">
                        <c:v>t*C (mg sec/L)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DG_3_2021_06_24!$A$2:$A$1902</c15:sqref>
                        </c15:formulaRef>
                      </c:ext>
                    </c:extLst>
                    <c:numCache>
                      <c:formatCode>0</c:formatCode>
                      <c:ptCount val="190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DG_3_2021_06_24!$F$2:$F$1902</c15:sqref>
                        </c15:formulaRef>
                      </c:ext>
                    </c:extLst>
                    <c:numCache>
                      <c:formatCode>0.00</c:formatCode>
                      <c:ptCount val="1901"/>
                      <c:pt idx="0">
                        <c:v>0</c:v>
                      </c:pt>
                      <c:pt idx="1">
                        <c:v>2.125000000005315E-2</c:v>
                      </c:pt>
                      <c:pt idx="2">
                        <c:v>4.25000000001063E-2</c:v>
                      </c:pt>
                      <c:pt idx="3">
                        <c:v>6.3750000000159443E-2</c:v>
                      </c:pt>
                      <c:pt idx="4">
                        <c:v>8.50000000002126E-2</c:v>
                      </c:pt>
                      <c:pt idx="5">
                        <c:v>0.10625000000026574</c:v>
                      </c:pt>
                      <c:pt idx="6">
                        <c:v>0.12750000000031889</c:v>
                      </c:pt>
                      <c:pt idx="7">
                        <c:v>0.14875000000037206</c:v>
                      </c:pt>
                      <c:pt idx="8">
                        <c:v>0.1700000000004252</c:v>
                      </c:pt>
                      <c:pt idx="9">
                        <c:v>0.19125000000047834</c:v>
                      </c:pt>
                      <c:pt idx="10">
                        <c:v>0.21250000000053149</c:v>
                      </c:pt>
                      <c:pt idx="11">
                        <c:v>0.23375000000058463</c:v>
                      </c:pt>
                      <c:pt idx="12">
                        <c:v>-2.8049999999991879</c:v>
                      </c:pt>
                      <c:pt idx="13">
                        <c:v>0.27625000000069094</c:v>
                      </c:pt>
                      <c:pt idx="14">
                        <c:v>0.29750000000074411</c:v>
                      </c:pt>
                      <c:pt idx="15">
                        <c:v>0.31875000000079723</c:v>
                      </c:pt>
                      <c:pt idx="16">
                        <c:v>4.420000000001199</c:v>
                      </c:pt>
                      <c:pt idx="17">
                        <c:v>9.0312500000010267</c:v>
                      </c:pt>
                      <c:pt idx="18">
                        <c:v>9.5625000000010871</c:v>
                      </c:pt>
                      <c:pt idx="19">
                        <c:v>10.093750000001148</c:v>
                      </c:pt>
                      <c:pt idx="20">
                        <c:v>10.625000000001208</c:v>
                      </c:pt>
                      <c:pt idx="21">
                        <c:v>11.156250000001268</c:v>
                      </c:pt>
                      <c:pt idx="22">
                        <c:v>11.687500000001329</c:v>
                      </c:pt>
                      <c:pt idx="23">
                        <c:v>6.3537500000017229</c:v>
                      </c:pt>
                      <c:pt idx="24">
                        <c:v>6.6300000000017976</c:v>
                      </c:pt>
                      <c:pt idx="25">
                        <c:v>6.9062500000018723</c:v>
                      </c:pt>
                      <c:pt idx="26">
                        <c:v>179.56250000000156</c:v>
                      </c:pt>
                      <c:pt idx="27">
                        <c:v>1184.7937500000016</c:v>
                      </c:pt>
                      <c:pt idx="28">
                        <c:v>1300.0750000000016</c:v>
                      </c:pt>
                      <c:pt idx="29">
                        <c:v>4718.6262500000012</c:v>
                      </c:pt>
                      <c:pt idx="30">
                        <c:v>4582.9875000000011</c:v>
                      </c:pt>
                      <c:pt idx="31">
                        <c:v>9138.8387500000026</c:v>
                      </c:pt>
                      <c:pt idx="32">
                        <c:v>7720.0400000000027</c:v>
                      </c:pt>
                      <c:pt idx="33">
                        <c:v>7338.581250000002</c:v>
                      </c:pt>
                      <c:pt idx="34">
                        <c:v>8193.8725000000031</c:v>
                      </c:pt>
                      <c:pt idx="35">
                        <c:v>7801.1937500000004</c:v>
                      </c:pt>
                      <c:pt idx="36">
                        <c:v>6509.3850000000011</c:v>
                      </c:pt>
                      <c:pt idx="37">
                        <c:v>6737.3762500000012</c:v>
                      </c:pt>
                      <c:pt idx="38">
                        <c:v>6241.1675000000014</c:v>
                      </c:pt>
                      <c:pt idx="39">
                        <c:v>4913.6587500000014</c:v>
                      </c:pt>
                      <c:pt idx="40">
                        <c:v>4886.6500000000015</c:v>
                      </c:pt>
                      <c:pt idx="41">
                        <c:v>4078.3212500000036</c:v>
                      </c:pt>
                      <c:pt idx="42">
                        <c:v>3899.3325000000013</c:v>
                      </c:pt>
                      <c:pt idx="43">
                        <c:v>3608.3987500000012</c:v>
                      </c:pt>
                      <c:pt idx="44">
                        <c:v>3221.0750000000025</c:v>
                      </c:pt>
                      <c:pt idx="45">
                        <c:v>3271.3312500000043</c:v>
                      </c:pt>
                      <c:pt idx="46">
                        <c:v>2558.1175000000021</c:v>
                      </c:pt>
                      <c:pt idx="47">
                        <c:v>2038.4487500000027</c:v>
                      </c:pt>
                      <c:pt idx="48">
                        <c:v>1824.7800000000032</c:v>
                      </c:pt>
                      <c:pt idx="49">
                        <c:v>1875.2912500000027</c:v>
                      </c:pt>
                      <c:pt idx="50">
                        <c:v>1760.5625000000023</c:v>
                      </c:pt>
                      <c:pt idx="51">
                        <c:v>1730.7487500000022</c:v>
                      </c:pt>
                      <c:pt idx="52">
                        <c:v>1207.765000000004</c:v>
                      </c:pt>
                      <c:pt idx="53">
                        <c:v>960.69125000000395</c:v>
                      </c:pt>
                      <c:pt idx="54">
                        <c:v>1033.897500000003</c:v>
                      </c:pt>
                      <c:pt idx="55">
                        <c:v>1431.7187500000034</c:v>
                      </c:pt>
                      <c:pt idx="56">
                        <c:v>986.51000000000386</c:v>
                      </c:pt>
                      <c:pt idx="57">
                        <c:v>1062.2662500000026</c:v>
                      </c:pt>
                      <c:pt idx="58">
                        <c:v>799.89250000000391</c:v>
                      </c:pt>
                      <c:pt idx="59">
                        <c:v>633.14375000000359</c:v>
                      </c:pt>
                      <c:pt idx="60">
                        <c:v>812.17500000000268</c:v>
                      </c:pt>
                      <c:pt idx="61">
                        <c:v>561.27625000000455</c:v>
                      </c:pt>
                      <c:pt idx="62">
                        <c:v>665.33750000000373</c:v>
                      </c:pt>
                      <c:pt idx="63">
                        <c:v>515.4187500000038</c:v>
                      </c:pt>
                      <c:pt idx="64">
                        <c:v>523.60000000000389</c:v>
                      </c:pt>
                      <c:pt idx="65">
                        <c:v>515.20625000000484</c:v>
                      </c:pt>
                      <c:pt idx="66">
                        <c:v>472.642500000003</c:v>
                      </c:pt>
                      <c:pt idx="67">
                        <c:v>479.80375000000305</c:v>
                      </c:pt>
                      <c:pt idx="68">
                        <c:v>382.92500000000416</c:v>
                      </c:pt>
                      <c:pt idx="69">
                        <c:v>300.58125000000416</c:v>
                      </c:pt>
                      <c:pt idx="70">
                        <c:v>572.68750000000432</c:v>
                      </c:pt>
                      <c:pt idx="71">
                        <c:v>399.81875000000434</c:v>
                      </c:pt>
                      <c:pt idx="72">
                        <c:v>350.37000000000484</c:v>
                      </c:pt>
                      <c:pt idx="73">
                        <c:v>299.39125000000547</c:v>
                      </c:pt>
                      <c:pt idx="74">
                        <c:v>397.84250000000554</c:v>
                      </c:pt>
                      <c:pt idx="75">
                        <c:v>231.09375000000452</c:v>
                      </c:pt>
                      <c:pt idx="76">
                        <c:v>234.17500000000459</c:v>
                      </c:pt>
                      <c:pt idx="77">
                        <c:v>237.25625000000466</c:v>
                      </c:pt>
                      <c:pt idx="78">
                        <c:v>200.55750000000415</c:v>
                      </c:pt>
                      <c:pt idx="79">
                        <c:v>223.27375000000592</c:v>
                      </c:pt>
                      <c:pt idx="80">
                        <c:v>226.10000000000602</c:v>
                      </c:pt>
                      <c:pt idx="81">
                        <c:v>249.5812500000049</c:v>
                      </c:pt>
                      <c:pt idx="82">
                        <c:v>252.66250000000494</c:v>
                      </c:pt>
                      <c:pt idx="83">
                        <c:v>192.24875000000563</c:v>
                      </c:pt>
                      <c:pt idx="84">
                        <c:v>173.14500000000385</c:v>
                      </c:pt>
                      <c:pt idx="85">
                        <c:v>196.88125000000576</c:v>
                      </c:pt>
                      <c:pt idx="86">
                        <c:v>177.26750000000393</c:v>
                      </c:pt>
                      <c:pt idx="87">
                        <c:v>179.32875000000399</c:v>
                      </c:pt>
                      <c:pt idx="88">
                        <c:v>181.39000000000402</c:v>
                      </c:pt>
                      <c:pt idx="89">
                        <c:v>138.06125000000665</c:v>
                      </c:pt>
                      <c:pt idx="90">
                        <c:v>139.61250000000672</c:v>
                      </c:pt>
                      <c:pt idx="91">
                        <c:v>164.36875000000549</c:v>
                      </c:pt>
                      <c:pt idx="92">
                        <c:v>142.71500000000688</c:v>
                      </c:pt>
                      <c:pt idx="93">
                        <c:v>144.26625000000695</c:v>
                      </c:pt>
                      <c:pt idx="94">
                        <c:v>97.877500000006364</c:v>
                      </c:pt>
                      <c:pt idx="95">
                        <c:v>123.14375000000506</c:v>
                      </c:pt>
                      <c:pt idx="96">
                        <c:v>148.92000000000718</c:v>
                      </c:pt>
                      <c:pt idx="97">
                        <c:v>125.73625000000516</c:v>
                      </c:pt>
                      <c:pt idx="98">
                        <c:v>102.04250000000663</c:v>
                      </c:pt>
                      <c:pt idx="99">
                        <c:v>103.0837500000067</c:v>
                      </c:pt>
                      <c:pt idx="100">
                        <c:v>104.12500000000676</c:v>
                      </c:pt>
                      <c:pt idx="101">
                        <c:v>105.16625000000684</c:v>
                      </c:pt>
                      <c:pt idx="102">
                        <c:v>106.2075000000069</c:v>
                      </c:pt>
                      <c:pt idx="103">
                        <c:v>80.983750000004733</c:v>
                      </c:pt>
                      <c:pt idx="104">
                        <c:v>108.29000000000704</c:v>
                      </c:pt>
                      <c:pt idx="105">
                        <c:v>109.3312500000071</c:v>
                      </c:pt>
                      <c:pt idx="106">
                        <c:v>83.342500000004875</c:v>
                      </c:pt>
                      <c:pt idx="107">
                        <c:v>111.41375000000724</c:v>
                      </c:pt>
                      <c:pt idx="108">
                        <c:v>112.4550000000073</c:v>
                      </c:pt>
                      <c:pt idx="109">
                        <c:v>113.49625000000738</c:v>
                      </c:pt>
                      <c:pt idx="110">
                        <c:v>58.437500000006644</c:v>
                      </c:pt>
                      <c:pt idx="111">
                        <c:v>58.968750000006708</c:v>
                      </c:pt>
                      <c:pt idx="112">
                        <c:v>88.060000000005147</c:v>
                      </c:pt>
                      <c:pt idx="113">
                        <c:v>60.031250000006828</c:v>
                      </c:pt>
                      <c:pt idx="114">
                        <c:v>31.49250000000854</c:v>
                      </c:pt>
                      <c:pt idx="115">
                        <c:v>90.418750000005289</c:v>
                      </c:pt>
                      <c:pt idx="116">
                        <c:v>61.625000000007006</c:v>
                      </c:pt>
                      <c:pt idx="117">
                        <c:v>62.15625000000707</c:v>
                      </c:pt>
                      <c:pt idx="118">
                        <c:v>62.687500000007127</c:v>
                      </c:pt>
                      <c:pt idx="119">
                        <c:v>93.56375000000547</c:v>
                      </c:pt>
                      <c:pt idx="120">
                        <c:v>63.750000000007248</c:v>
                      </c:pt>
                      <c:pt idx="121">
                        <c:v>64.281250000007304</c:v>
                      </c:pt>
                      <c:pt idx="122">
                        <c:v>33.702500000009138</c:v>
                      </c:pt>
                      <c:pt idx="123">
                        <c:v>65.343750000007432</c:v>
                      </c:pt>
                      <c:pt idx="124">
                        <c:v>34.255000000009289</c:v>
                      </c:pt>
                      <c:pt idx="125">
                        <c:v>66.406250000007546</c:v>
                      </c:pt>
                      <c:pt idx="126">
                        <c:v>34.807500000009441</c:v>
                      </c:pt>
                      <c:pt idx="127">
                        <c:v>35.083750000009516</c:v>
                      </c:pt>
                      <c:pt idx="128">
                        <c:v>68.000000000007731</c:v>
                      </c:pt>
                      <c:pt idx="129">
                        <c:v>35.63625000000966</c:v>
                      </c:pt>
                      <c:pt idx="130">
                        <c:v>35.912500000009736</c:v>
                      </c:pt>
                      <c:pt idx="131">
                        <c:v>36.188750000009811</c:v>
                      </c:pt>
                      <c:pt idx="132">
                        <c:v>36.465000000009887</c:v>
                      </c:pt>
                      <c:pt idx="133">
                        <c:v>36.741250000009963</c:v>
                      </c:pt>
                      <c:pt idx="134">
                        <c:v>37.017500000010038</c:v>
                      </c:pt>
                      <c:pt idx="135">
                        <c:v>37.293750000010114</c:v>
                      </c:pt>
                      <c:pt idx="136">
                        <c:v>37.570000000010189</c:v>
                      </c:pt>
                      <c:pt idx="137">
                        <c:v>37.846250000010265</c:v>
                      </c:pt>
                      <c:pt idx="138">
                        <c:v>38.122500000010341</c:v>
                      </c:pt>
                      <c:pt idx="139">
                        <c:v>2.9537500000073877</c:v>
                      </c:pt>
                      <c:pt idx="140">
                        <c:v>38.675000000010485</c:v>
                      </c:pt>
                      <c:pt idx="141">
                        <c:v>38.95125000001056</c:v>
                      </c:pt>
                      <c:pt idx="142">
                        <c:v>39.227500000010636</c:v>
                      </c:pt>
                      <c:pt idx="143">
                        <c:v>3.0387500000076004</c:v>
                      </c:pt>
                      <c:pt idx="144">
                        <c:v>3.0600000000076535</c:v>
                      </c:pt>
                      <c:pt idx="145">
                        <c:v>3.0812500000077065</c:v>
                      </c:pt>
                      <c:pt idx="146">
                        <c:v>3.1025000000077596</c:v>
                      </c:pt>
                      <c:pt idx="147">
                        <c:v>3.1237500000078131</c:v>
                      </c:pt>
                      <c:pt idx="148">
                        <c:v>-34.594999999989987</c:v>
                      </c:pt>
                      <c:pt idx="149">
                        <c:v>-34.828749999989917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E7EA-448F-9D27-E67FDFDADD5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DG_3_2021_06_24!$G$1</c15:sqref>
                        </c15:formulaRef>
                      </c:ext>
                    </c:extLst>
                    <c:strCache>
                      <c:ptCount val="1"/>
                      <c:pt idx="0">
                        <c:v>Total Mass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DG_3_2021_06_24!$A$2:$A$1902</c15:sqref>
                        </c15:formulaRef>
                      </c:ext>
                    </c:extLst>
                    <c:numCache>
                      <c:formatCode>0</c:formatCode>
                      <c:ptCount val="190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DG_3_2021_06_24!$G$2:$G$1902</c15:sqref>
                        </c15:formulaRef>
                      </c:ext>
                    </c:extLst>
                    <c:numCache>
                      <c:formatCode>0.00</c:formatCode>
                      <c:ptCount val="1901"/>
                      <c:pt idx="0">
                        <c:v>-0.23374999999993235</c:v>
                      </c:pt>
                      <c:pt idx="1">
                        <c:v>-0.2124999999998792</c:v>
                      </c:pt>
                      <c:pt idx="2">
                        <c:v>-0.19124999999982606</c:v>
                      </c:pt>
                      <c:pt idx="3">
                        <c:v>-0.16999999999977292</c:v>
                      </c:pt>
                      <c:pt idx="4">
                        <c:v>-0.14874999999971977</c:v>
                      </c:pt>
                      <c:pt idx="5">
                        <c:v>-0.12749999999966663</c:v>
                      </c:pt>
                      <c:pt idx="6">
                        <c:v>-0.10624999999961349</c:v>
                      </c:pt>
                      <c:pt idx="7">
                        <c:v>-8.4999999999560344E-2</c:v>
                      </c:pt>
                      <c:pt idx="8">
                        <c:v>-6.3749999999507201E-2</c:v>
                      </c:pt>
                      <c:pt idx="9">
                        <c:v>-4.2499999999454051E-2</c:v>
                      </c:pt>
                      <c:pt idx="10">
                        <c:v>-2.1249999999400901E-2</c:v>
                      </c:pt>
                      <c:pt idx="11">
                        <c:v>6.5224908807337556E-13</c:v>
                      </c:pt>
                      <c:pt idx="12">
                        <c:v>-0.23374999999928009</c:v>
                      </c:pt>
                      <c:pt idx="13">
                        <c:v>-0.21249999999922695</c:v>
                      </c:pt>
                      <c:pt idx="14">
                        <c:v>-0.1912499999991738</c:v>
                      </c:pt>
                      <c:pt idx="15">
                        <c:v>-0.16999999999912066</c:v>
                      </c:pt>
                      <c:pt idx="16">
                        <c:v>0.10625000000095428</c:v>
                      </c:pt>
                      <c:pt idx="17">
                        <c:v>0.6375000000010147</c:v>
                      </c:pt>
                      <c:pt idx="18">
                        <c:v>1.1687500000010751</c:v>
                      </c:pt>
                      <c:pt idx="19">
                        <c:v>1.7000000000011355</c:v>
                      </c:pt>
                      <c:pt idx="20">
                        <c:v>2.2312500000011957</c:v>
                      </c:pt>
                      <c:pt idx="21">
                        <c:v>2.7625000000012561</c:v>
                      </c:pt>
                      <c:pt idx="22">
                        <c:v>3.2937500000013165</c:v>
                      </c:pt>
                      <c:pt idx="23">
                        <c:v>3.5700000000013912</c:v>
                      </c:pt>
                      <c:pt idx="24">
                        <c:v>3.8462500000014659</c:v>
                      </c:pt>
                      <c:pt idx="25">
                        <c:v>4.1225000000015406</c:v>
                      </c:pt>
                      <c:pt idx="26">
                        <c:v>11.028750000001601</c:v>
                      </c:pt>
                      <c:pt idx="27">
                        <c:v>54.910000000001659</c:v>
                      </c:pt>
                      <c:pt idx="28">
                        <c:v>101.34125000000171</c:v>
                      </c:pt>
                      <c:pt idx="29">
                        <c:v>264.05250000000177</c:v>
                      </c:pt>
                      <c:pt idx="30">
                        <c:v>416.81875000000178</c:v>
                      </c:pt>
                      <c:pt idx="31">
                        <c:v>711.62000000000194</c:v>
                      </c:pt>
                      <c:pt idx="32">
                        <c:v>952.87125000000196</c:v>
                      </c:pt>
                      <c:pt idx="33">
                        <c:v>1175.2525000000021</c:v>
                      </c:pt>
                      <c:pt idx="34">
                        <c:v>1416.2487500000022</c:v>
                      </c:pt>
                      <c:pt idx="35">
                        <c:v>1639.1400000000021</c:v>
                      </c:pt>
                      <c:pt idx="36">
                        <c:v>1819.9562500000022</c:v>
                      </c:pt>
                      <c:pt idx="37">
                        <c:v>2002.0475000000022</c:v>
                      </c:pt>
                      <c:pt idx="38">
                        <c:v>2166.2887500000024</c:v>
                      </c:pt>
                      <c:pt idx="39">
                        <c:v>2292.2800000000025</c:v>
                      </c:pt>
                      <c:pt idx="40">
                        <c:v>2414.4462500000027</c:v>
                      </c:pt>
                      <c:pt idx="41">
                        <c:v>2513.9175000000027</c:v>
                      </c:pt>
                      <c:pt idx="42">
                        <c:v>2606.7587500000027</c:v>
                      </c:pt>
                      <c:pt idx="43">
                        <c:v>2690.6750000000029</c:v>
                      </c:pt>
                      <c:pt idx="44">
                        <c:v>2763.8812500000031</c:v>
                      </c:pt>
                      <c:pt idx="45">
                        <c:v>2836.5775000000031</c:v>
                      </c:pt>
                      <c:pt idx="46">
                        <c:v>2892.188750000003</c:v>
                      </c:pt>
                      <c:pt idx="47">
                        <c:v>2935.5600000000031</c:v>
                      </c:pt>
                      <c:pt idx="48">
                        <c:v>2973.5762500000033</c:v>
                      </c:pt>
                      <c:pt idx="49">
                        <c:v>3011.8475000000035</c:v>
                      </c:pt>
                      <c:pt idx="50">
                        <c:v>3047.0587500000033</c:v>
                      </c:pt>
                      <c:pt idx="51">
                        <c:v>3080.9950000000035</c:v>
                      </c:pt>
                      <c:pt idx="52">
                        <c:v>3104.2212500000037</c:v>
                      </c:pt>
                      <c:pt idx="53">
                        <c:v>3122.3475000000039</c:v>
                      </c:pt>
                      <c:pt idx="54">
                        <c:v>3141.4937500000042</c:v>
                      </c:pt>
                      <c:pt idx="55">
                        <c:v>3167.5250000000042</c:v>
                      </c:pt>
                      <c:pt idx="56">
                        <c:v>3185.1412500000042</c:v>
                      </c:pt>
                      <c:pt idx="57">
                        <c:v>3203.7775000000042</c:v>
                      </c:pt>
                      <c:pt idx="58">
                        <c:v>3217.5687500000045</c:v>
                      </c:pt>
                      <c:pt idx="59">
                        <c:v>3228.3000000000047</c:v>
                      </c:pt>
                      <c:pt idx="60">
                        <c:v>3241.8362500000048</c:v>
                      </c:pt>
                      <c:pt idx="61">
                        <c:v>3251.0375000000049</c:v>
                      </c:pt>
                      <c:pt idx="62">
                        <c:v>3261.7687500000052</c:v>
                      </c:pt>
                      <c:pt idx="63">
                        <c:v>3269.9500000000053</c:v>
                      </c:pt>
                      <c:pt idx="64">
                        <c:v>3278.1312500000054</c:v>
                      </c:pt>
                      <c:pt idx="65">
                        <c:v>3286.0575000000053</c:v>
                      </c:pt>
                      <c:pt idx="66">
                        <c:v>3293.2187500000055</c:v>
                      </c:pt>
                      <c:pt idx="67">
                        <c:v>3300.3800000000056</c:v>
                      </c:pt>
                      <c:pt idx="68">
                        <c:v>3306.0112500000055</c:v>
                      </c:pt>
                      <c:pt idx="69">
                        <c:v>3310.3675000000057</c:v>
                      </c:pt>
                      <c:pt idx="70">
                        <c:v>3318.5487500000058</c:v>
                      </c:pt>
                      <c:pt idx="71">
                        <c:v>3324.1800000000057</c:v>
                      </c:pt>
                      <c:pt idx="72">
                        <c:v>3329.0462500000058</c:v>
                      </c:pt>
                      <c:pt idx="73">
                        <c:v>3333.1475000000059</c:v>
                      </c:pt>
                      <c:pt idx="74">
                        <c:v>3338.5237500000062</c:v>
                      </c:pt>
                      <c:pt idx="75">
                        <c:v>3341.6050000000064</c:v>
                      </c:pt>
                      <c:pt idx="76">
                        <c:v>3344.6862500000066</c:v>
                      </c:pt>
                      <c:pt idx="77">
                        <c:v>3347.7675000000067</c:v>
                      </c:pt>
                      <c:pt idx="78">
                        <c:v>3350.3387500000067</c:v>
                      </c:pt>
                      <c:pt idx="79">
                        <c:v>3353.1650000000068</c:v>
                      </c:pt>
                      <c:pt idx="80">
                        <c:v>3355.9912500000069</c:v>
                      </c:pt>
                      <c:pt idx="81">
                        <c:v>3359.072500000007</c:v>
                      </c:pt>
                      <c:pt idx="82">
                        <c:v>3362.1537500000072</c:v>
                      </c:pt>
                      <c:pt idx="83">
                        <c:v>3364.4700000000071</c:v>
                      </c:pt>
                      <c:pt idx="84">
                        <c:v>3366.5312500000073</c:v>
                      </c:pt>
                      <c:pt idx="85">
                        <c:v>3368.8475000000071</c:v>
                      </c:pt>
                      <c:pt idx="86">
                        <c:v>3370.9087500000073</c:v>
                      </c:pt>
                      <c:pt idx="87">
                        <c:v>3372.9700000000075</c:v>
                      </c:pt>
                      <c:pt idx="88">
                        <c:v>3375.0312500000077</c:v>
                      </c:pt>
                      <c:pt idx="89">
                        <c:v>3376.5825000000077</c:v>
                      </c:pt>
                      <c:pt idx="90">
                        <c:v>3378.1337500000077</c:v>
                      </c:pt>
                      <c:pt idx="91">
                        <c:v>3379.9400000000078</c:v>
                      </c:pt>
                      <c:pt idx="92">
                        <c:v>3381.4912500000078</c:v>
                      </c:pt>
                      <c:pt idx="93">
                        <c:v>3383.0425000000077</c:v>
                      </c:pt>
                      <c:pt idx="94">
                        <c:v>3384.083750000008</c:v>
                      </c:pt>
                      <c:pt idx="95">
                        <c:v>3385.3800000000078</c:v>
                      </c:pt>
                      <c:pt idx="96">
                        <c:v>3386.9312500000078</c:v>
                      </c:pt>
                      <c:pt idx="97">
                        <c:v>3388.2275000000077</c:v>
                      </c:pt>
                      <c:pt idx="98">
                        <c:v>3389.2687500000079</c:v>
                      </c:pt>
                      <c:pt idx="99">
                        <c:v>3390.3100000000081</c:v>
                      </c:pt>
                      <c:pt idx="100">
                        <c:v>3391.3512500000083</c:v>
                      </c:pt>
                      <c:pt idx="101">
                        <c:v>3392.3925000000086</c:v>
                      </c:pt>
                      <c:pt idx="102">
                        <c:v>3393.4337500000088</c:v>
                      </c:pt>
                      <c:pt idx="103">
                        <c:v>3394.2200000000089</c:v>
                      </c:pt>
                      <c:pt idx="104">
                        <c:v>3395.2612500000091</c:v>
                      </c:pt>
                      <c:pt idx="105">
                        <c:v>3396.3025000000093</c:v>
                      </c:pt>
                      <c:pt idx="106">
                        <c:v>3397.0887500000094</c:v>
                      </c:pt>
                      <c:pt idx="107">
                        <c:v>3398.1300000000097</c:v>
                      </c:pt>
                      <c:pt idx="108">
                        <c:v>3399.1712500000099</c:v>
                      </c:pt>
                      <c:pt idx="109">
                        <c:v>3400.2125000000101</c:v>
                      </c:pt>
                      <c:pt idx="110">
                        <c:v>3400.7437500000101</c:v>
                      </c:pt>
                      <c:pt idx="111">
                        <c:v>3401.2750000000101</c:v>
                      </c:pt>
                      <c:pt idx="112">
                        <c:v>3402.0612500000102</c:v>
                      </c:pt>
                      <c:pt idx="113">
                        <c:v>3402.5925000000102</c:v>
                      </c:pt>
                      <c:pt idx="114">
                        <c:v>3402.8687500000101</c:v>
                      </c:pt>
                      <c:pt idx="115">
                        <c:v>3403.6550000000102</c:v>
                      </c:pt>
                      <c:pt idx="116">
                        <c:v>3404.1862500000102</c:v>
                      </c:pt>
                      <c:pt idx="117">
                        <c:v>3404.7175000000102</c:v>
                      </c:pt>
                      <c:pt idx="118">
                        <c:v>3405.2487500000102</c:v>
                      </c:pt>
                      <c:pt idx="119">
                        <c:v>3406.0350000000103</c:v>
                      </c:pt>
                      <c:pt idx="120">
                        <c:v>3406.5662500000103</c:v>
                      </c:pt>
                      <c:pt idx="121">
                        <c:v>3407.0975000000103</c:v>
                      </c:pt>
                      <c:pt idx="122">
                        <c:v>3407.3737500000102</c:v>
                      </c:pt>
                      <c:pt idx="123">
                        <c:v>3407.9050000000102</c:v>
                      </c:pt>
                      <c:pt idx="124">
                        <c:v>3408.1812500000101</c:v>
                      </c:pt>
                      <c:pt idx="125">
                        <c:v>3408.7125000000101</c:v>
                      </c:pt>
                      <c:pt idx="126">
                        <c:v>3408.98875000001</c:v>
                      </c:pt>
                      <c:pt idx="127">
                        <c:v>3409.2650000000099</c:v>
                      </c:pt>
                      <c:pt idx="128">
                        <c:v>3409.7962500000099</c:v>
                      </c:pt>
                      <c:pt idx="129">
                        <c:v>3410.0725000000098</c:v>
                      </c:pt>
                      <c:pt idx="130">
                        <c:v>3410.3487500000097</c:v>
                      </c:pt>
                      <c:pt idx="131">
                        <c:v>3410.6250000000095</c:v>
                      </c:pt>
                      <c:pt idx="132">
                        <c:v>3410.9012500000094</c:v>
                      </c:pt>
                      <c:pt idx="133">
                        <c:v>3411.1775000000093</c:v>
                      </c:pt>
                      <c:pt idx="134">
                        <c:v>3411.4537500000092</c:v>
                      </c:pt>
                      <c:pt idx="135">
                        <c:v>3411.7300000000091</c:v>
                      </c:pt>
                      <c:pt idx="136">
                        <c:v>3412.006250000009</c:v>
                      </c:pt>
                      <c:pt idx="137">
                        <c:v>3412.2825000000089</c:v>
                      </c:pt>
                      <c:pt idx="138">
                        <c:v>3412.5587500000088</c:v>
                      </c:pt>
                      <c:pt idx="139">
                        <c:v>3412.580000000009</c:v>
                      </c:pt>
                      <c:pt idx="140">
                        <c:v>3412.8562500000089</c:v>
                      </c:pt>
                      <c:pt idx="141">
                        <c:v>3413.1325000000088</c:v>
                      </c:pt>
                      <c:pt idx="142">
                        <c:v>3413.4087500000087</c:v>
                      </c:pt>
                      <c:pt idx="143">
                        <c:v>3413.4300000000089</c:v>
                      </c:pt>
                      <c:pt idx="144">
                        <c:v>3413.4512500000092</c:v>
                      </c:pt>
                      <c:pt idx="145">
                        <c:v>3413.4725000000094</c:v>
                      </c:pt>
                      <c:pt idx="146">
                        <c:v>3413.4937500000096</c:v>
                      </c:pt>
                      <c:pt idx="147">
                        <c:v>3413.5150000000099</c:v>
                      </c:pt>
                      <c:pt idx="148">
                        <c:v>3413.28125000001</c:v>
                      </c:pt>
                      <c:pt idx="149">
                        <c:v>3413.0475000000101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E7EA-448F-9D27-E67FDFDADD5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DG_3_2021_06_24!$H$1</c15:sqref>
                        </c15:formulaRef>
                      </c:ext>
                    </c:extLst>
                    <c:strCache>
                      <c:ptCount val="1"/>
                      <c:pt idx="0">
                        <c:v>Time (sec)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DG_3_2021_06_24!$A$2:$A$1902</c15:sqref>
                        </c15:formulaRef>
                      </c:ext>
                    </c:extLst>
                    <c:numCache>
                      <c:formatCode>0</c:formatCode>
                      <c:ptCount val="190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DG_3_2021_06_24!$H$2:$H$1902</c15:sqref>
                        </c15:formulaRef>
                      </c:ext>
                    </c:extLst>
                    <c:numCache>
                      <c:formatCode>0</c:formatCode>
                      <c:ptCount val="190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E7EA-448F-9D27-E67FDFDADD57}"/>
                  </c:ext>
                </c:extLst>
              </c15:ser>
            </c15:filteredScatterSeries>
          </c:ext>
        </c:extLst>
      </c:scatterChart>
      <c:valAx>
        <c:axId val="6000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 since injection)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93632"/>
        <c:crosses val="autoZero"/>
        <c:crossBetween val="midCat"/>
      </c:valAx>
      <c:valAx>
        <c:axId val="89139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NaCl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8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533335</xdr:colOff>
      <xdr:row>4</xdr:row>
      <xdr:rowOff>12721</xdr:rowOff>
    </xdr:from>
    <xdr:to>
      <xdr:col>23</xdr:col>
      <xdr:colOff>85182</xdr:colOff>
      <xdr:row>27</xdr:row>
      <xdr:rowOff>28847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4D0E7D-5D93-4623-B362-F9654D2F9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RC/Groups/Hydrology/Jules/Bradford/Streams/Masterfiles/Dilution_gauging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adford_template"/>
      <sheetName val="Dilution_gaging_example"/>
    </sheetNames>
    <sheetDataSet>
      <sheetData sheetId="0">
        <row r="1">
          <cell r="E1" t="str">
            <v>NaCl (mg/L)</v>
          </cell>
        </row>
        <row r="2">
          <cell r="E2" t="e">
            <v>#DIV/0!</v>
          </cell>
          <cell r="H2">
            <v>0</v>
          </cell>
        </row>
        <row r="3">
          <cell r="E3" t="e">
            <v>#DIV/0!</v>
          </cell>
          <cell r="H3">
            <v>5</v>
          </cell>
        </row>
        <row r="4">
          <cell r="E4" t="e">
            <v>#DIV/0!</v>
          </cell>
          <cell r="H4">
            <v>10</v>
          </cell>
        </row>
        <row r="5">
          <cell r="E5" t="e">
            <v>#DIV/0!</v>
          </cell>
          <cell r="H5">
            <v>15</v>
          </cell>
        </row>
        <row r="6">
          <cell r="E6" t="e">
            <v>#DIV/0!</v>
          </cell>
          <cell r="H6">
            <v>20</v>
          </cell>
        </row>
        <row r="7">
          <cell r="E7" t="e">
            <v>#DIV/0!</v>
          </cell>
          <cell r="H7">
            <v>25</v>
          </cell>
        </row>
        <row r="8">
          <cell r="E8" t="e">
            <v>#DIV/0!</v>
          </cell>
          <cell r="H8">
            <v>30</v>
          </cell>
        </row>
        <row r="9">
          <cell r="E9" t="e">
            <v>#DIV/0!</v>
          </cell>
          <cell r="H9">
            <v>35</v>
          </cell>
        </row>
        <row r="10">
          <cell r="E10" t="e">
            <v>#DIV/0!</v>
          </cell>
          <cell r="H10">
            <v>40</v>
          </cell>
        </row>
        <row r="11">
          <cell r="E11" t="e">
            <v>#DIV/0!</v>
          </cell>
          <cell r="H11">
            <v>45</v>
          </cell>
        </row>
        <row r="12">
          <cell r="E12" t="e">
            <v>#DIV/0!</v>
          </cell>
          <cell r="H12">
            <v>50</v>
          </cell>
        </row>
        <row r="13">
          <cell r="E13" t="e">
            <v>#DIV/0!</v>
          </cell>
          <cell r="H13">
            <v>55</v>
          </cell>
        </row>
        <row r="14">
          <cell r="E14" t="e">
            <v>#DIV/0!</v>
          </cell>
          <cell r="H14">
            <v>60</v>
          </cell>
        </row>
        <row r="15">
          <cell r="E15" t="e">
            <v>#DIV/0!</v>
          </cell>
          <cell r="H15">
            <v>65</v>
          </cell>
        </row>
        <row r="16">
          <cell r="E16" t="e">
            <v>#DIV/0!</v>
          </cell>
          <cell r="H16">
            <v>70</v>
          </cell>
        </row>
        <row r="17">
          <cell r="E17" t="e">
            <v>#DIV/0!</v>
          </cell>
          <cell r="H17">
            <v>75</v>
          </cell>
        </row>
        <row r="18">
          <cell r="E18" t="e">
            <v>#DIV/0!</v>
          </cell>
          <cell r="H18">
            <v>80</v>
          </cell>
        </row>
        <row r="19">
          <cell r="E19" t="e">
            <v>#DIV/0!</v>
          </cell>
          <cell r="H19">
            <v>85</v>
          </cell>
        </row>
        <row r="20">
          <cell r="E20" t="e">
            <v>#DIV/0!</v>
          </cell>
          <cell r="H20">
            <v>90</v>
          </cell>
        </row>
        <row r="21">
          <cell r="E21" t="e">
            <v>#DIV/0!</v>
          </cell>
          <cell r="H21">
            <v>95</v>
          </cell>
        </row>
        <row r="22">
          <cell r="E22" t="e">
            <v>#DIV/0!</v>
          </cell>
          <cell r="H22">
            <v>100</v>
          </cell>
        </row>
        <row r="23">
          <cell r="E23" t="e">
            <v>#DIV/0!</v>
          </cell>
          <cell r="H23">
            <v>105</v>
          </cell>
        </row>
        <row r="24">
          <cell r="E24" t="e">
            <v>#DIV/0!</v>
          </cell>
          <cell r="H24">
            <v>110</v>
          </cell>
        </row>
        <row r="25">
          <cell r="E25" t="e">
            <v>#DIV/0!</v>
          </cell>
          <cell r="H25">
            <v>115</v>
          </cell>
        </row>
        <row r="26">
          <cell r="E26" t="e">
            <v>#DIV/0!</v>
          </cell>
          <cell r="H26">
            <v>120</v>
          </cell>
        </row>
        <row r="27">
          <cell r="E27" t="e">
            <v>#DIV/0!</v>
          </cell>
          <cell r="H27">
            <v>125</v>
          </cell>
        </row>
        <row r="28">
          <cell r="E28" t="e">
            <v>#DIV/0!</v>
          </cell>
          <cell r="H28">
            <v>130</v>
          </cell>
        </row>
        <row r="29">
          <cell r="E29" t="e">
            <v>#DIV/0!</v>
          </cell>
          <cell r="H29">
            <v>135</v>
          </cell>
        </row>
        <row r="30">
          <cell r="E30" t="e">
            <v>#DIV/0!</v>
          </cell>
          <cell r="H30">
            <v>140</v>
          </cell>
        </row>
        <row r="31">
          <cell r="E31" t="e">
            <v>#DIV/0!</v>
          </cell>
          <cell r="H31">
            <v>145</v>
          </cell>
        </row>
        <row r="32">
          <cell r="E32" t="e">
            <v>#DIV/0!</v>
          </cell>
          <cell r="H32">
            <v>150</v>
          </cell>
        </row>
        <row r="33">
          <cell r="E33" t="e">
            <v>#DIV/0!</v>
          </cell>
          <cell r="H33">
            <v>155</v>
          </cell>
        </row>
        <row r="34">
          <cell r="E34" t="e">
            <v>#DIV/0!</v>
          </cell>
          <cell r="H34">
            <v>160</v>
          </cell>
        </row>
        <row r="35">
          <cell r="E35" t="e">
            <v>#DIV/0!</v>
          </cell>
          <cell r="H35">
            <v>165</v>
          </cell>
        </row>
        <row r="36">
          <cell r="E36" t="e">
            <v>#DIV/0!</v>
          </cell>
          <cell r="H36">
            <v>170</v>
          </cell>
        </row>
        <row r="37">
          <cell r="E37" t="e">
            <v>#DIV/0!</v>
          </cell>
          <cell r="H37">
            <v>175</v>
          </cell>
        </row>
        <row r="38">
          <cell r="E38" t="e">
            <v>#DIV/0!</v>
          </cell>
          <cell r="H38">
            <v>180</v>
          </cell>
        </row>
        <row r="39">
          <cell r="E39" t="e">
            <v>#DIV/0!</v>
          </cell>
          <cell r="H39">
            <v>185</v>
          </cell>
        </row>
        <row r="40">
          <cell r="E40" t="e">
            <v>#DIV/0!</v>
          </cell>
          <cell r="H40">
            <v>190</v>
          </cell>
        </row>
        <row r="41">
          <cell r="E41" t="e">
            <v>#DIV/0!</v>
          </cell>
          <cell r="H41">
            <v>195</v>
          </cell>
        </row>
        <row r="42">
          <cell r="E42" t="e">
            <v>#DIV/0!</v>
          </cell>
          <cell r="H42">
            <v>200</v>
          </cell>
        </row>
        <row r="43">
          <cell r="E43" t="e">
            <v>#DIV/0!</v>
          </cell>
          <cell r="H43">
            <v>205</v>
          </cell>
        </row>
        <row r="44">
          <cell r="E44" t="e">
            <v>#DIV/0!</v>
          </cell>
          <cell r="H44">
            <v>210</v>
          </cell>
        </row>
        <row r="45">
          <cell r="E45" t="e">
            <v>#DIV/0!</v>
          </cell>
          <cell r="H45">
            <v>215</v>
          </cell>
        </row>
        <row r="46">
          <cell r="E46" t="e">
            <v>#DIV/0!</v>
          </cell>
          <cell r="H46">
            <v>220</v>
          </cell>
        </row>
        <row r="47">
          <cell r="E47" t="e">
            <v>#DIV/0!</v>
          </cell>
          <cell r="H47">
            <v>225</v>
          </cell>
        </row>
        <row r="48">
          <cell r="E48" t="e">
            <v>#DIV/0!</v>
          </cell>
          <cell r="H48">
            <v>230</v>
          </cell>
        </row>
        <row r="49">
          <cell r="E49" t="e">
            <v>#DIV/0!</v>
          </cell>
          <cell r="H49">
            <v>235</v>
          </cell>
        </row>
        <row r="50">
          <cell r="E50" t="e">
            <v>#DIV/0!</v>
          </cell>
          <cell r="H50">
            <v>240</v>
          </cell>
        </row>
        <row r="51">
          <cell r="E51" t="e">
            <v>#DIV/0!</v>
          </cell>
          <cell r="H51">
            <v>245</v>
          </cell>
        </row>
        <row r="52">
          <cell r="E52" t="e">
            <v>#DIV/0!</v>
          </cell>
          <cell r="H52">
            <v>250</v>
          </cell>
        </row>
        <row r="53">
          <cell r="E53" t="e">
            <v>#DIV/0!</v>
          </cell>
          <cell r="H53">
            <v>255</v>
          </cell>
        </row>
        <row r="54">
          <cell r="E54" t="e">
            <v>#DIV/0!</v>
          </cell>
          <cell r="H54">
            <v>260</v>
          </cell>
        </row>
        <row r="55">
          <cell r="E55" t="e">
            <v>#DIV/0!</v>
          </cell>
          <cell r="H55">
            <v>265</v>
          </cell>
        </row>
        <row r="56">
          <cell r="E56" t="e">
            <v>#DIV/0!</v>
          </cell>
          <cell r="H56">
            <v>270</v>
          </cell>
        </row>
        <row r="57">
          <cell r="E57" t="e">
            <v>#DIV/0!</v>
          </cell>
          <cell r="H57">
            <v>275</v>
          </cell>
        </row>
        <row r="58">
          <cell r="E58" t="e">
            <v>#DIV/0!</v>
          </cell>
          <cell r="H58">
            <v>280</v>
          </cell>
        </row>
        <row r="59">
          <cell r="E59" t="e">
            <v>#DIV/0!</v>
          </cell>
          <cell r="H59">
            <v>285</v>
          </cell>
        </row>
        <row r="60">
          <cell r="E60" t="e">
            <v>#DIV/0!</v>
          </cell>
          <cell r="H60">
            <v>290</v>
          </cell>
        </row>
        <row r="61">
          <cell r="E61" t="e">
            <v>#DIV/0!</v>
          </cell>
          <cell r="H61">
            <v>295</v>
          </cell>
        </row>
        <row r="62">
          <cell r="E62" t="e">
            <v>#DIV/0!</v>
          </cell>
          <cell r="H62">
            <v>300</v>
          </cell>
        </row>
        <row r="63">
          <cell r="E63" t="e">
            <v>#DIV/0!</v>
          </cell>
          <cell r="H63">
            <v>305</v>
          </cell>
        </row>
        <row r="64">
          <cell r="E64" t="e">
            <v>#DIV/0!</v>
          </cell>
          <cell r="H64">
            <v>310</v>
          </cell>
        </row>
        <row r="65">
          <cell r="E65" t="e">
            <v>#DIV/0!</v>
          </cell>
          <cell r="H65">
            <v>315</v>
          </cell>
        </row>
        <row r="66">
          <cell r="E66" t="e">
            <v>#DIV/0!</v>
          </cell>
          <cell r="H66">
            <v>320</v>
          </cell>
        </row>
        <row r="67">
          <cell r="E67" t="e">
            <v>#DIV/0!</v>
          </cell>
          <cell r="H67">
            <v>325</v>
          </cell>
        </row>
        <row r="68">
          <cell r="E68" t="e">
            <v>#DIV/0!</v>
          </cell>
          <cell r="H68">
            <v>330</v>
          </cell>
        </row>
        <row r="69">
          <cell r="E69" t="e">
            <v>#DIV/0!</v>
          </cell>
          <cell r="H69">
            <v>335</v>
          </cell>
        </row>
        <row r="70">
          <cell r="E70" t="e">
            <v>#DIV/0!</v>
          </cell>
          <cell r="H70">
            <v>340</v>
          </cell>
        </row>
        <row r="71">
          <cell r="E71" t="e">
            <v>#DIV/0!</v>
          </cell>
          <cell r="H71">
            <v>345</v>
          </cell>
        </row>
        <row r="72">
          <cell r="E72" t="e">
            <v>#DIV/0!</v>
          </cell>
          <cell r="H72">
            <v>350</v>
          </cell>
        </row>
        <row r="73">
          <cell r="E73" t="e">
            <v>#DIV/0!</v>
          </cell>
          <cell r="H73">
            <v>355</v>
          </cell>
        </row>
        <row r="74">
          <cell r="E74" t="e">
            <v>#DIV/0!</v>
          </cell>
          <cell r="H74">
            <v>360</v>
          </cell>
        </row>
        <row r="75">
          <cell r="E75" t="e">
            <v>#DIV/0!</v>
          </cell>
          <cell r="H75">
            <v>365</v>
          </cell>
        </row>
        <row r="76">
          <cell r="E76" t="e">
            <v>#DIV/0!</v>
          </cell>
          <cell r="H76">
            <v>370</v>
          </cell>
        </row>
        <row r="77">
          <cell r="E77" t="e">
            <v>#DIV/0!</v>
          </cell>
          <cell r="H77">
            <v>375</v>
          </cell>
        </row>
        <row r="78">
          <cell r="E78" t="e">
            <v>#DIV/0!</v>
          </cell>
          <cell r="H78">
            <v>380</v>
          </cell>
        </row>
        <row r="79">
          <cell r="E79" t="e">
            <v>#DIV/0!</v>
          </cell>
          <cell r="H79">
            <v>385</v>
          </cell>
        </row>
        <row r="80">
          <cell r="E80" t="e">
            <v>#DIV/0!</v>
          </cell>
          <cell r="H80">
            <v>390</v>
          </cell>
        </row>
        <row r="81">
          <cell r="E81" t="e">
            <v>#DIV/0!</v>
          </cell>
          <cell r="H81">
            <v>395</v>
          </cell>
        </row>
        <row r="82">
          <cell r="E82" t="e">
            <v>#DIV/0!</v>
          </cell>
          <cell r="H82">
            <v>400</v>
          </cell>
        </row>
        <row r="83">
          <cell r="E83" t="e">
            <v>#DIV/0!</v>
          </cell>
          <cell r="H83">
            <v>405</v>
          </cell>
        </row>
        <row r="84">
          <cell r="E84" t="e">
            <v>#DIV/0!</v>
          </cell>
          <cell r="H84">
            <v>410</v>
          </cell>
        </row>
        <row r="85">
          <cell r="E85" t="e">
            <v>#DIV/0!</v>
          </cell>
          <cell r="H85">
            <v>415</v>
          </cell>
        </row>
        <row r="86">
          <cell r="E86" t="e">
            <v>#DIV/0!</v>
          </cell>
          <cell r="H86">
            <v>420</v>
          </cell>
        </row>
        <row r="87">
          <cell r="E87" t="e">
            <v>#DIV/0!</v>
          </cell>
          <cell r="H87">
            <v>425</v>
          </cell>
        </row>
        <row r="88">
          <cell r="E88" t="e">
            <v>#DIV/0!</v>
          </cell>
          <cell r="H88">
            <v>430</v>
          </cell>
        </row>
        <row r="89">
          <cell r="E89" t="e">
            <v>#DIV/0!</v>
          </cell>
          <cell r="H89">
            <v>435</v>
          </cell>
        </row>
        <row r="90">
          <cell r="E90" t="e">
            <v>#DIV/0!</v>
          </cell>
          <cell r="H90">
            <v>440</v>
          </cell>
        </row>
        <row r="91">
          <cell r="E91" t="e">
            <v>#DIV/0!</v>
          </cell>
          <cell r="H91">
            <v>445</v>
          </cell>
        </row>
        <row r="92">
          <cell r="E92" t="e">
            <v>#DIV/0!</v>
          </cell>
          <cell r="H92">
            <v>450</v>
          </cell>
        </row>
        <row r="93">
          <cell r="E93" t="e">
            <v>#DIV/0!</v>
          </cell>
          <cell r="H93">
            <v>455</v>
          </cell>
        </row>
        <row r="94">
          <cell r="E94" t="e">
            <v>#DIV/0!</v>
          </cell>
          <cell r="H94">
            <v>460</v>
          </cell>
        </row>
        <row r="95">
          <cell r="E95" t="e">
            <v>#DIV/0!</v>
          </cell>
          <cell r="H95">
            <v>465</v>
          </cell>
        </row>
        <row r="96">
          <cell r="E96" t="e">
            <v>#DIV/0!</v>
          </cell>
          <cell r="H96">
            <v>470</v>
          </cell>
        </row>
        <row r="97">
          <cell r="E97" t="e">
            <v>#DIV/0!</v>
          </cell>
          <cell r="H97">
            <v>475</v>
          </cell>
        </row>
        <row r="98">
          <cell r="E98" t="e">
            <v>#DIV/0!</v>
          </cell>
          <cell r="H98">
            <v>480</v>
          </cell>
        </row>
        <row r="99">
          <cell r="E99" t="e">
            <v>#DIV/0!</v>
          </cell>
          <cell r="H99">
            <v>485</v>
          </cell>
        </row>
        <row r="100">
          <cell r="E100" t="e">
            <v>#DIV/0!</v>
          </cell>
          <cell r="H100">
            <v>490</v>
          </cell>
        </row>
        <row r="101">
          <cell r="E101" t="e">
            <v>#DIV/0!</v>
          </cell>
          <cell r="H101">
            <v>495</v>
          </cell>
        </row>
        <row r="102">
          <cell r="E102" t="e">
            <v>#DIV/0!</v>
          </cell>
          <cell r="H102">
            <v>500</v>
          </cell>
        </row>
        <row r="103">
          <cell r="E103" t="e">
            <v>#DIV/0!</v>
          </cell>
          <cell r="H103">
            <v>505</v>
          </cell>
        </row>
        <row r="104">
          <cell r="E104" t="e">
            <v>#DIV/0!</v>
          </cell>
          <cell r="H104">
            <v>510</v>
          </cell>
        </row>
        <row r="105">
          <cell r="E105" t="e">
            <v>#DIV/0!</v>
          </cell>
          <cell r="H105">
            <v>515</v>
          </cell>
        </row>
        <row r="106">
          <cell r="E106" t="e">
            <v>#DIV/0!</v>
          </cell>
          <cell r="H106">
            <v>520</v>
          </cell>
        </row>
        <row r="107">
          <cell r="E107" t="e">
            <v>#DIV/0!</v>
          </cell>
          <cell r="H107">
            <v>525</v>
          </cell>
        </row>
        <row r="108">
          <cell r="E108" t="e">
            <v>#DIV/0!</v>
          </cell>
          <cell r="H108">
            <v>530</v>
          </cell>
        </row>
        <row r="109">
          <cell r="E109" t="e">
            <v>#DIV/0!</v>
          </cell>
          <cell r="H109">
            <v>535</v>
          </cell>
        </row>
        <row r="110">
          <cell r="E110" t="e">
            <v>#DIV/0!</v>
          </cell>
          <cell r="H110">
            <v>540</v>
          </cell>
        </row>
        <row r="111">
          <cell r="E111" t="e">
            <v>#DIV/0!</v>
          </cell>
          <cell r="H111">
            <v>545</v>
          </cell>
        </row>
        <row r="112">
          <cell r="E112" t="e">
            <v>#DIV/0!</v>
          </cell>
          <cell r="H112">
            <v>550</v>
          </cell>
        </row>
        <row r="113">
          <cell r="E113" t="e">
            <v>#DIV/0!</v>
          </cell>
          <cell r="H113">
            <v>555</v>
          </cell>
        </row>
        <row r="114">
          <cell r="E114" t="e">
            <v>#DIV/0!</v>
          </cell>
          <cell r="H114">
            <v>560</v>
          </cell>
        </row>
        <row r="115">
          <cell r="E115" t="e">
            <v>#DIV/0!</v>
          </cell>
          <cell r="H115">
            <v>565</v>
          </cell>
        </row>
        <row r="116">
          <cell r="E116" t="e">
            <v>#DIV/0!</v>
          </cell>
          <cell r="H116">
            <v>570</v>
          </cell>
        </row>
        <row r="117">
          <cell r="E117" t="e">
            <v>#DIV/0!</v>
          </cell>
          <cell r="H117">
            <v>575</v>
          </cell>
        </row>
        <row r="118">
          <cell r="E118" t="e">
            <v>#DIV/0!</v>
          </cell>
          <cell r="H118">
            <v>580</v>
          </cell>
        </row>
        <row r="119">
          <cell r="E119" t="e">
            <v>#DIV/0!</v>
          </cell>
          <cell r="H119">
            <v>585</v>
          </cell>
        </row>
        <row r="120">
          <cell r="E120" t="e">
            <v>#DIV/0!</v>
          </cell>
          <cell r="H120">
            <v>590</v>
          </cell>
        </row>
        <row r="121">
          <cell r="E121" t="e">
            <v>#DIV/0!</v>
          </cell>
          <cell r="H121">
            <v>595</v>
          </cell>
        </row>
        <row r="122">
          <cell r="E122" t="e">
            <v>#DIV/0!</v>
          </cell>
          <cell r="H122">
            <v>600</v>
          </cell>
        </row>
        <row r="123">
          <cell r="E123" t="e">
            <v>#DIV/0!</v>
          </cell>
          <cell r="H123">
            <v>605</v>
          </cell>
        </row>
        <row r="124">
          <cell r="E124" t="e">
            <v>#DIV/0!</v>
          </cell>
          <cell r="H124">
            <v>610</v>
          </cell>
        </row>
        <row r="125">
          <cell r="E125" t="e">
            <v>#DIV/0!</v>
          </cell>
          <cell r="H125">
            <v>615</v>
          </cell>
        </row>
        <row r="126">
          <cell r="E126" t="e">
            <v>#DIV/0!</v>
          </cell>
          <cell r="H126">
            <v>620</v>
          </cell>
        </row>
        <row r="127">
          <cell r="E127" t="e">
            <v>#DIV/0!</v>
          </cell>
          <cell r="H127">
            <v>625</v>
          </cell>
        </row>
        <row r="128">
          <cell r="E128" t="e">
            <v>#DIV/0!</v>
          </cell>
          <cell r="H128">
            <v>630</v>
          </cell>
        </row>
        <row r="129">
          <cell r="E129" t="e">
            <v>#DIV/0!</v>
          </cell>
          <cell r="H129">
            <v>635</v>
          </cell>
        </row>
        <row r="130">
          <cell r="E130" t="e">
            <v>#DIV/0!</v>
          </cell>
          <cell r="H130">
            <v>640</v>
          </cell>
        </row>
        <row r="131">
          <cell r="E131" t="e">
            <v>#DIV/0!</v>
          </cell>
          <cell r="H131">
            <v>645</v>
          </cell>
        </row>
        <row r="132">
          <cell r="E132" t="e">
            <v>#DIV/0!</v>
          </cell>
          <cell r="H132">
            <v>650</v>
          </cell>
        </row>
        <row r="133">
          <cell r="E133" t="e">
            <v>#DIV/0!</v>
          </cell>
          <cell r="H133">
            <v>655</v>
          </cell>
        </row>
        <row r="134">
          <cell r="E134" t="e">
            <v>#DIV/0!</v>
          </cell>
          <cell r="H134">
            <v>660</v>
          </cell>
        </row>
        <row r="135">
          <cell r="E135" t="e">
            <v>#DIV/0!</v>
          </cell>
          <cell r="H135">
            <v>665</v>
          </cell>
        </row>
        <row r="136">
          <cell r="E136" t="e">
            <v>#DIV/0!</v>
          </cell>
          <cell r="H136">
            <v>670</v>
          </cell>
        </row>
        <row r="137">
          <cell r="E137" t="e">
            <v>#DIV/0!</v>
          </cell>
          <cell r="H137">
            <v>675</v>
          </cell>
        </row>
        <row r="138">
          <cell r="E138" t="e">
            <v>#DIV/0!</v>
          </cell>
          <cell r="H138">
            <v>680</v>
          </cell>
        </row>
        <row r="139">
          <cell r="E139" t="e">
            <v>#DIV/0!</v>
          </cell>
          <cell r="H139">
            <v>685</v>
          </cell>
        </row>
        <row r="140">
          <cell r="E140" t="e">
            <v>#DIV/0!</v>
          </cell>
          <cell r="H140">
            <v>690</v>
          </cell>
        </row>
        <row r="141">
          <cell r="E141" t="e">
            <v>#DIV/0!</v>
          </cell>
          <cell r="H141">
            <v>695</v>
          </cell>
        </row>
        <row r="142">
          <cell r="E142" t="e">
            <v>#DIV/0!</v>
          </cell>
          <cell r="H142">
            <v>700</v>
          </cell>
        </row>
        <row r="143">
          <cell r="E143" t="e">
            <v>#DIV/0!</v>
          </cell>
          <cell r="H143">
            <v>705</v>
          </cell>
        </row>
        <row r="144">
          <cell r="E144" t="e">
            <v>#DIV/0!</v>
          </cell>
          <cell r="H144">
            <v>710</v>
          </cell>
        </row>
        <row r="145">
          <cell r="E145" t="e">
            <v>#DIV/0!</v>
          </cell>
          <cell r="H145">
            <v>715</v>
          </cell>
        </row>
        <row r="146">
          <cell r="E146" t="e">
            <v>#DIV/0!</v>
          </cell>
          <cell r="H146">
            <v>720</v>
          </cell>
        </row>
        <row r="147">
          <cell r="E147" t="e">
            <v>#DIV/0!</v>
          </cell>
          <cell r="H147">
            <v>725</v>
          </cell>
        </row>
        <row r="148">
          <cell r="E148" t="e">
            <v>#DIV/0!</v>
          </cell>
          <cell r="H148">
            <v>730</v>
          </cell>
        </row>
        <row r="149">
          <cell r="E149" t="e">
            <v>#DIV/0!</v>
          </cell>
          <cell r="H149">
            <v>735</v>
          </cell>
        </row>
        <row r="150">
          <cell r="E150" t="e">
            <v>#DIV/0!</v>
          </cell>
          <cell r="H150">
            <v>740</v>
          </cell>
        </row>
        <row r="151">
          <cell r="E151" t="e">
            <v>#DIV/0!</v>
          </cell>
          <cell r="H151">
            <v>745</v>
          </cell>
        </row>
        <row r="152">
          <cell r="E152" t="e">
            <v>#DIV/0!</v>
          </cell>
          <cell r="H152">
            <v>750</v>
          </cell>
        </row>
        <row r="153">
          <cell r="E153" t="e">
            <v>#DIV/0!</v>
          </cell>
          <cell r="H153">
            <v>755</v>
          </cell>
        </row>
        <row r="154">
          <cell r="E154" t="e">
            <v>#DIV/0!</v>
          </cell>
          <cell r="H154">
            <v>760</v>
          </cell>
        </row>
        <row r="155">
          <cell r="E155" t="e">
            <v>#DIV/0!</v>
          </cell>
          <cell r="H155">
            <v>765</v>
          </cell>
        </row>
        <row r="156">
          <cell r="E156" t="e">
            <v>#DIV/0!</v>
          </cell>
          <cell r="H156">
            <v>770</v>
          </cell>
        </row>
        <row r="157">
          <cell r="E157" t="e">
            <v>#DIV/0!</v>
          </cell>
          <cell r="H157">
            <v>775</v>
          </cell>
        </row>
        <row r="158">
          <cell r="E158" t="e">
            <v>#DIV/0!</v>
          </cell>
          <cell r="H158">
            <v>780</v>
          </cell>
        </row>
        <row r="159">
          <cell r="E159" t="e">
            <v>#DIV/0!</v>
          </cell>
          <cell r="H159">
            <v>785</v>
          </cell>
        </row>
        <row r="160">
          <cell r="E160" t="e">
            <v>#DIV/0!</v>
          </cell>
          <cell r="H160">
            <v>790</v>
          </cell>
        </row>
        <row r="161">
          <cell r="E161" t="e">
            <v>#DIV/0!</v>
          </cell>
          <cell r="H161">
            <v>795</v>
          </cell>
        </row>
        <row r="162">
          <cell r="E162" t="e">
            <v>#DIV/0!</v>
          </cell>
          <cell r="H162">
            <v>800</v>
          </cell>
        </row>
        <row r="163">
          <cell r="E163" t="e">
            <v>#DIV/0!</v>
          </cell>
          <cell r="H163">
            <v>805</v>
          </cell>
        </row>
        <row r="164">
          <cell r="E164" t="e">
            <v>#DIV/0!</v>
          </cell>
          <cell r="H164">
            <v>810</v>
          </cell>
        </row>
        <row r="165">
          <cell r="E165" t="e">
            <v>#DIV/0!</v>
          </cell>
          <cell r="H165">
            <v>815</v>
          </cell>
        </row>
        <row r="166">
          <cell r="E166" t="e">
            <v>#DIV/0!</v>
          </cell>
          <cell r="H166">
            <v>820</v>
          </cell>
        </row>
        <row r="167">
          <cell r="E167" t="e">
            <v>#DIV/0!</v>
          </cell>
          <cell r="H167">
            <v>825</v>
          </cell>
        </row>
        <row r="168">
          <cell r="E168" t="e">
            <v>#DIV/0!</v>
          </cell>
          <cell r="H168">
            <v>830</v>
          </cell>
        </row>
        <row r="169">
          <cell r="E169" t="e">
            <v>#DIV/0!</v>
          </cell>
          <cell r="H169">
            <v>835</v>
          </cell>
        </row>
        <row r="170">
          <cell r="E170" t="e">
            <v>#DIV/0!</v>
          </cell>
          <cell r="H170">
            <v>840</v>
          </cell>
        </row>
        <row r="171">
          <cell r="E171" t="e">
            <v>#DIV/0!</v>
          </cell>
          <cell r="H171">
            <v>845</v>
          </cell>
        </row>
        <row r="172">
          <cell r="E172" t="e">
            <v>#DIV/0!</v>
          </cell>
          <cell r="H172">
            <v>850</v>
          </cell>
        </row>
        <row r="173">
          <cell r="E173" t="e">
            <v>#DIV/0!</v>
          </cell>
          <cell r="H173">
            <v>855</v>
          </cell>
        </row>
        <row r="174">
          <cell r="E174" t="e">
            <v>#DIV/0!</v>
          </cell>
          <cell r="H174">
            <v>860</v>
          </cell>
        </row>
        <row r="175">
          <cell r="E175" t="e">
            <v>#DIV/0!</v>
          </cell>
          <cell r="H175">
            <v>865</v>
          </cell>
        </row>
        <row r="176">
          <cell r="E176" t="e">
            <v>#DIV/0!</v>
          </cell>
          <cell r="H176">
            <v>870</v>
          </cell>
        </row>
        <row r="177">
          <cell r="E177" t="e">
            <v>#DIV/0!</v>
          </cell>
          <cell r="H177">
            <v>875</v>
          </cell>
        </row>
        <row r="178">
          <cell r="E178" t="e">
            <v>#DIV/0!</v>
          </cell>
          <cell r="H178">
            <v>880</v>
          </cell>
        </row>
        <row r="179">
          <cell r="E179" t="e">
            <v>#DIV/0!</v>
          </cell>
          <cell r="H179">
            <v>885</v>
          </cell>
        </row>
        <row r="180">
          <cell r="E180" t="e">
            <v>#DIV/0!</v>
          </cell>
          <cell r="H180">
            <v>890</v>
          </cell>
        </row>
        <row r="181">
          <cell r="E181" t="e">
            <v>#DIV/0!</v>
          </cell>
          <cell r="H181">
            <v>895</v>
          </cell>
        </row>
        <row r="182">
          <cell r="E182" t="e">
            <v>#DIV/0!</v>
          </cell>
          <cell r="H182">
            <v>900</v>
          </cell>
        </row>
        <row r="183">
          <cell r="E183" t="e">
            <v>#DIV/0!</v>
          </cell>
          <cell r="H183">
            <v>905</v>
          </cell>
        </row>
        <row r="184">
          <cell r="E184" t="e">
            <v>#DIV/0!</v>
          </cell>
          <cell r="H184">
            <v>910</v>
          </cell>
        </row>
        <row r="185">
          <cell r="E185" t="e">
            <v>#DIV/0!</v>
          </cell>
          <cell r="H185">
            <v>915</v>
          </cell>
        </row>
        <row r="186">
          <cell r="E186" t="e">
            <v>#DIV/0!</v>
          </cell>
          <cell r="H186">
            <v>920</v>
          </cell>
        </row>
        <row r="187">
          <cell r="E187" t="e">
            <v>#DIV/0!</v>
          </cell>
          <cell r="H187">
            <v>925</v>
          </cell>
        </row>
        <row r="188">
          <cell r="E188" t="e">
            <v>#DIV/0!</v>
          </cell>
          <cell r="H188">
            <v>930</v>
          </cell>
        </row>
        <row r="189">
          <cell r="E189" t="e">
            <v>#DIV/0!</v>
          </cell>
          <cell r="H189">
            <v>935</v>
          </cell>
        </row>
        <row r="190">
          <cell r="E190" t="e">
            <v>#DIV/0!</v>
          </cell>
          <cell r="H190">
            <v>940</v>
          </cell>
        </row>
        <row r="191">
          <cell r="E191" t="e">
            <v>#DIV/0!</v>
          </cell>
          <cell r="H191">
            <v>945</v>
          </cell>
        </row>
        <row r="192">
          <cell r="E192" t="e">
            <v>#DIV/0!</v>
          </cell>
          <cell r="H192">
            <v>950</v>
          </cell>
        </row>
        <row r="193">
          <cell r="E193" t="e">
            <v>#DIV/0!</v>
          </cell>
          <cell r="H193">
            <v>955</v>
          </cell>
        </row>
        <row r="194">
          <cell r="E194" t="e">
            <v>#DIV/0!</v>
          </cell>
          <cell r="H194">
            <v>960</v>
          </cell>
        </row>
        <row r="195">
          <cell r="E195" t="e">
            <v>#DIV/0!</v>
          </cell>
          <cell r="H195">
            <v>965</v>
          </cell>
        </row>
        <row r="196">
          <cell r="E196" t="e">
            <v>#DIV/0!</v>
          </cell>
          <cell r="H196">
            <v>970</v>
          </cell>
        </row>
        <row r="197">
          <cell r="E197" t="e">
            <v>#DIV/0!</v>
          </cell>
          <cell r="H197">
            <v>975</v>
          </cell>
        </row>
        <row r="198">
          <cell r="E198" t="e">
            <v>#DIV/0!</v>
          </cell>
          <cell r="H198">
            <v>980</v>
          </cell>
        </row>
        <row r="199">
          <cell r="E199" t="e">
            <v>#DIV/0!</v>
          </cell>
          <cell r="H199">
            <v>985</v>
          </cell>
        </row>
        <row r="200">
          <cell r="E200" t="e">
            <v>#DIV/0!</v>
          </cell>
          <cell r="H200">
            <v>990</v>
          </cell>
        </row>
        <row r="201">
          <cell r="E201" t="e">
            <v>#DIV/0!</v>
          </cell>
          <cell r="H201">
            <v>995</v>
          </cell>
        </row>
        <row r="202">
          <cell r="E202" t="e">
            <v>#DIV/0!</v>
          </cell>
          <cell r="H202">
            <v>1000</v>
          </cell>
        </row>
        <row r="203">
          <cell r="E203" t="e">
            <v>#DIV/0!</v>
          </cell>
          <cell r="H203">
            <v>1005</v>
          </cell>
        </row>
        <row r="204">
          <cell r="E204" t="e">
            <v>#DIV/0!</v>
          </cell>
          <cell r="H204">
            <v>1010</v>
          </cell>
        </row>
        <row r="205">
          <cell r="E205" t="e">
            <v>#DIV/0!</v>
          </cell>
          <cell r="H205">
            <v>1015</v>
          </cell>
        </row>
        <row r="206">
          <cell r="E206" t="e">
            <v>#DIV/0!</v>
          </cell>
          <cell r="H206">
            <v>1020</v>
          </cell>
        </row>
        <row r="207">
          <cell r="E207" t="e">
            <v>#DIV/0!</v>
          </cell>
          <cell r="H207">
            <v>1025</v>
          </cell>
        </row>
        <row r="208">
          <cell r="E208" t="e">
            <v>#DIV/0!</v>
          </cell>
          <cell r="H208">
            <v>1030</v>
          </cell>
        </row>
        <row r="209">
          <cell r="E209" t="e">
            <v>#DIV/0!</v>
          </cell>
          <cell r="H209">
            <v>1035</v>
          </cell>
        </row>
        <row r="210">
          <cell r="E210" t="e">
            <v>#DIV/0!</v>
          </cell>
          <cell r="H210">
            <v>1040</v>
          </cell>
        </row>
        <row r="211">
          <cell r="E211" t="e">
            <v>#DIV/0!</v>
          </cell>
          <cell r="H211">
            <v>1045</v>
          </cell>
        </row>
        <row r="212">
          <cell r="E212" t="e">
            <v>#DIV/0!</v>
          </cell>
          <cell r="H212">
            <v>1050</v>
          </cell>
        </row>
        <row r="213">
          <cell r="E213" t="e">
            <v>#DIV/0!</v>
          </cell>
          <cell r="H213">
            <v>1055</v>
          </cell>
        </row>
        <row r="214">
          <cell r="E214" t="e">
            <v>#DIV/0!</v>
          </cell>
          <cell r="H214">
            <v>1060</v>
          </cell>
        </row>
        <row r="215">
          <cell r="E215" t="e">
            <v>#DIV/0!</v>
          </cell>
          <cell r="H215">
            <v>1065</v>
          </cell>
        </row>
        <row r="216">
          <cell r="E216" t="e">
            <v>#DIV/0!</v>
          </cell>
          <cell r="H216">
            <v>1070</v>
          </cell>
        </row>
        <row r="217">
          <cell r="E217" t="e">
            <v>#DIV/0!</v>
          </cell>
          <cell r="H217">
            <v>1075</v>
          </cell>
        </row>
        <row r="218">
          <cell r="E218" t="e">
            <v>#DIV/0!</v>
          </cell>
          <cell r="H218">
            <v>1080</v>
          </cell>
        </row>
        <row r="219">
          <cell r="E219" t="e">
            <v>#DIV/0!</v>
          </cell>
          <cell r="H219">
            <v>1085</v>
          </cell>
        </row>
        <row r="220">
          <cell r="E220" t="e">
            <v>#DIV/0!</v>
          </cell>
          <cell r="H220">
            <v>1090</v>
          </cell>
        </row>
        <row r="221">
          <cell r="E221" t="e">
            <v>#DIV/0!</v>
          </cell>
          <cell r="H221">
            <v>1095</v>
          </cell>
        </row>
        <row r="222">
          <cell r="E222" t="e">
            <v>#DIV/0!</v>
          </cell>
          <cell r="H222">
            <v>1100</v>
          </cell>
        </row>
        <row r="223">
          <cell r="E223" t="e">
            <v>#DIV/0!</v>
          </cell>
          <cell r="H223">
            <v>1105</v>
          </cell>
        </row>
        <row r="224">
          <cell r="E224" t="e">
            <v>#DIV/0!</v>
          </cell>
          <cell r="H224">
            <v>1110</v>
          </cell>
        </row>
        <row r="225">
          <cell r="E225" t="e">
            <v>#DIV/0!</v>
          </cell>
          <cell r="H225">
            <v>1115</v>
          </cell>
        </row>
        <row r="226">
          <cell r="E226" t="e">
            <v>#DIV/0!</v>
          </cell>
          <cell r="H226">
            <v>1120</v>
          </cell>
        </row>
        <row r="227">
          <cell r="E227" t="e">
            <v>#DIV/0!</v>
          </cell>
          <cell r="H227">
            <v>1125</v>
          </cell>
        </row>
        <row r="228">
          <cell r="E228" t="e">
            <v>#DIV/0!</v>
          </cell>
          <cell r="H228">
            <v>1130</v>
          </cell>
        </row>
        <row r="229">
          <cell r="E229" t="e">
            <v>#DIV/0!</v>
          </cell>
          <cell r="H229">
            <v>1135</v>
          </cell>
        </row>
        <row r="230">
          <cell r="E230" t="e">
            <v>#DIV/0!</v>
          </cell>
          <cell r="H230">
            <v>1140</v>
          </cell>
        </row>
        <row r="231">
          <cell r="E231" t="e">
            <v>#DIV/0!</v>
          </cell>
          <cell r="H231">
            <v>1145</v>
          </cell>
        </row>
        <row r="232">
          <cell r="E232" t="e">
            <v>#DIV/0!</v>
          </cell>
          <cell r="H232">
            <v>1150</v>
          </cell>
        </row>
        <row r="233">
          <cell r="E233" t="e">
            <v>#DIV/0!</v>
          </cell>
          <cell r="H233">
            <v>1155</v>
          </cell>
        </row>
        <row r="234">
          <cell r="E234" t="e">
            <v>#DIV/0!</v>
          </cell>
          <cell r="H234">
            <v>1160</v>
          </cell>
        </row>
        <row r="235">
          <cell r="E235" t="e">
            <v>#DIV/0!</v>
          </cell>
          <cell r="H235">
            <v>1165</v>
          </cell>
        </row>
        <row r="236">
          <cell r="E236" t="e">
            <v>#DIV/0!</v>
          </cell>
          <cell r="H236">
            <v>1170</v>
          </cell>
        </row>
        <row r="237">
          <cell r="E237" t="e">
            <v>#DIV/0!</v>
          </cell>
          <cell r="H237">
            <v>1175</v>
          </cell>
        </row>
        <row r="238">
          <cell r="E238" t="e">
            <v>#DIV/0!</v>
          </cell>
          <cell r="H238">
            <v>1180</v>
          </cell>
        </row>
        <row r="239">
          <cell r="E239" t="e">
            <v>#DIV/0!</v>
          </cell>
          <cell r="H239">
            <v>1185</v>
          </cell>
        </row>
        <row r="240">
          <cell r="E240" t="e">
            <v>#DIV/0!</v>
          </cell>
          <cell r="H240">
            <v>1190</v>
          </cell>
        </row>
        <row r="241">
          <cell r="E241" t="e">
            <v>#DIV/0!</v>
          </cell>
          <cell r="H241">
            <v>1195</v>
          </cell>
        </row>
        <row r="242">
          <cell r="E242" t="e">
            <v>#DIV/0!</v>
          </cell>
          <cell r="H242">
            <v>1200</v>
          </cell>
        </row>
        <row r="243">
          <cell r="E243" t="e">
            <v>#DIV/0!</v>
          </cell>
          <cell r="H243">
            <v>1205</v>
          </cell>
        </row>
        <row r="244">
          <cell r="E244" t="e">
            <v>#DIV/0!</v>
          </cell>
          <cell r="H244">
            <v>1210</v>
          </cell>
        </row>
        <row r="245">
          <cell r="E245" t="e">
            <v>#DIV/0!</v>
          </cell>
          <cell r="H245">
            <v>1215</v>
          </cell>
        </row>
        <row r="246">
          <cell r="E246" t="e">
            <v>#DIV/0!</v>
          </cell>
          <cell r="H246">
            <v>1220</v>
          </cell>
        </row>
        <row r="247">
          <cell r="E247" t="e">
            <v>#DIV/0!</v>
          </cell>
          <cell r="H247">
            <v>1225</v>
          </cell>
        </row>
        <row r="248">
          <cell r="E248" t="e">
            <v>#DIV/0!</v>
          </cell>
          <cell r="H248">
            <v>1230</v>
          </cell>
        </row>
        <row r="249">
          <cell r="E249" t="e">
            <v>#DIV/0!</v>
          </cell>
          <cell r="H249">
            <v>1235</v>
          </cell>
        </row>
        <row r="250">
          <cell r="E250" t="e">
            <v>#DIV/0!</v>
          </cell>
          <cell r="H250">
            <v>1240</v>
          </cell>
        </row>
        <row r="251">
          <cell r="E251" t="e">
            <v>#DIV/0!</v>
          </cell>
          <cell r="H251">
            <v>1245</v>
          </cell>
        </row>
        <row r="252">
          <cell r="E252" t="e">
            <v>#DIV/0!</v>
          </cell>
          <cell r="H252">
            <v>1250</v>
          </cell>
        </row>
        <row r="253">
          <cell r="E253" t="e">
            <v>#DIV/0!</v>
          </cell>
          <cell r="H253">
            <v>1255</v>
          </cell>
        </row>
        <row r="254">
          <cell r="E254" t="e">
            <v>#DIV/0!</v>
          </cell>
          <cell r="H254">
            <v>1260</v>
          </cell>
        </row>
        <row r="255">
          <cell r="E255" t="e">
            <v>#DIV/0!</v>
          </cell>
          <cell r="H255">
            <v>1265</v>
          </cell>
        </row>
        <row r="256">
          <cell r="E256" t="e">
            <v>#DIV/0!</v>
          </cell>
          <cell r="H256">
            <v>1270</v>
          </cell>
        </row>
        <row r="257">
          <cell r="E257" t="e">
            <v>#DIV/0!</v>
          </cell>
          <cell r="H257">
            <v>1275</v>
          </cell>
        </row>
        <row r="258">
          <cell r="E258" t="e">
            <v>#DIV/0!</v>
          </cell>
          <cell r="H258">
            <v>1280</v>
          </cell>
        </row>
        <row r="259">
          <cell r="E259" t="e">
            <v>#DIV/0!</v>
          </cell>
          <cell r="H259">
            <v>1285</v>
          </cell>
        </row>
        <row r="260">
          <cell r="E260" t="e">
            <v>#DIV/0!</v>
          </cell>
          <cell r="H260">
            <v>1290</v>
          </cell>
        </row>
        <row r="261">
          <cell r="E261" t="e">
            <v>#DIV/0!</v>
          </cell>
          <cell r="H261">
            <v>1295</v>
          </cell>
        </row>
        <row r="262">
          <cell r="E262" t="e">
            <v>#DIV/0!</v>
          </cell>
          <cell r="H262">
            <v>1300</v>
          </cell>
        </row>
        <row r="263">
          <cell r="E263" t="e">
            <v>#DIV/0!</v>
          </cell>
          <cell r="H263">
            <v>1305</v>
          </cell>
        </row>
        <row r="264">
          <cell r="E264" t="e">
            <v>#DIV/0!</v>
          </cell>
          <cell r="H264">
            <v>1310</v>
          </cell>
        </row>
        <row r="265">
          <cell r="E265" t="e">
            <v>#DIV/0!</v>
          </cell>
          <cell r="H265">
            <v>1315</v>
          </cell>
        </row>
        <row r="266">
          <cell r="E266" t="e">
            <v>#DIV/0!</v>
          </cell>
          <cell r="H266">
            <v>1320</v>
          </cell>
        </row>
        <row r="267">
          <cell r="E267" t="e">
            <v>#DIV/0!</v>
          </cell>
          <cell r="H267">
            <v>1325</v>
          </cell>
        </row>
        <row r="268">
          <cell r="E268" t="e">
            <v>#DIV/0!</v>
          </cell>
          <cell r="H268">
            <v>1330</v>
          </cell>
        </row>
        <row r="269">
          <cell r="E269" t="e">
            <v>#DIV/0!</v>
          </cell>
          <cell r="H269">
            <v>1335</v>
          </cell>
        </row>
        <row r="270">
          <cell r="E270" t="e">
            <v>#DIV/0!</v>
          </cell>
          <cell r="H270">
            <v>1340</v>
          </cell>
        </row>
        <row r="271">
          <cell r="E271" t="e">
            <v>#DIV/0!</v>
          </cell>
          <cell r="H271">
            <v>1345</v>
          </cell>
        </row>
        <row r="272">
          <cell r="E272" t="e">
            <v>#DIV/0!</v>
          </cell>
          <cell r="H272">
            <v>1350</v>
          </cell>
        </row>
        <row r="273">
          <cell r="E273" t="e">
            <v>#DIV/0!</v>
          </cell>
          <cell r="H273">
            <v>1355</v>
          </cell>
        </row>
        <row r="274">
          <cell r="E274" t="e">
            <v>#DIV/0!</v>
          </cell>
          <cell r="H274">
            <v>1360</v>
          </cell>
        </row>
        <row r="275">
          <cell r="E275" t="e">
            <v>#DIV/0!</v>
          </cell>
          <cell r="H275">
            <v>1365</v>
          </cell>
        </row>
        <row r="276">
          <cell r="E276" t="e">
            <v>#DIV/0!</v>
          </cell>
          <cell r="H276">
            <v>1370</v>
          </cell>
        </row>
        <row r="277">
          <cell r="E277" t="e">
            <v>#DIV/0!</v>
          </cell>
          <cell r="H277">
            <v>1375</v>
          </cell>
        </row>
        <row r="278">
          <cell r="E278" t="e">
            <v>#DIV/0!</v>
          </cell>
          <cell r="H278">
            <v>1380</v>
          </cell>
        </row>
        <row r="279">
          <cell r="E279" t="e">
            <v>#DIV/0!</v>
          </cell>
          <cell r="H279">
            <v>1385</v>
          </cell>
        </row>
        <row r="280">
          <cell r="E280" t="e">
            <v>#DIV/0!</v>
          </cell>
          <cell r="H280">
            <v>1390</v>
          </cell>
        </row>
        <row r="281">
          <cell r="E281" t="e">
            <v>#DIV/0!</v>
          </cell>
          <cell r="H281">
            <v>1395</v>
          </cell>
        </row>
        <row r="282">
          <cell r="E282" t="e">
            <v>#DIV/0!</v>
          </cell>
          <cell r="H282">
            <v>1400</v>
          </cell>
        </row>
        <row r="283">
          <cell r="E283" t="e">
            <v>#DIV/0!</v>
          </cell>
          <cell r="H283">
            <v>1405</v>
          </cell>
        </row>
        <row r="284">
          <cell r="E284" t="e">
            <v>#DIV/0!</v>
          </cell>
          <cell r="H284">
            <v>1410</v>
          </cell>
        </row>
        <row r="285">
          <cell r="E285" t="e">
            <v>#DIV/0!</v>
          </cell>
          <cell r="H285">
            <v>1415</v>
          </cell>
        </row>
        <row r="286">
          <cell r="E286" t="e">
            <v>#DIV/0!</v>
          </cell>
          <cell r="H286">
            <v>1420</v>
          </cell>
        </row>
        <row r="287">
          <cell r="E287" t="e">
            <v>#DIV/0!</v>
          </cell>
          <cell r="H287">
            <v>1425</v>
          </cell>
        </row>
        <row r="288">
          <cell r="E288" t="e">
            <v>#DIV/0!</v>
          </cell>
          <cell r="H288">
            <v>1430</v>
          </cell>
        </row>
        <row r="289">
          <cell r="E289" t="e">
            <v>#DIV/0!</v>
          </cell>
          <cell r="H289">
            <v>1435</v>
          </cell>
        </row>
        <row r="290">
          <cell r="E290" t="e">
            <v>#DIV/0!</v>
          </cell>
          <cell r="H290">
            <v>1440</v>
          </cell>
        </row>
        <row r="291">
          <cell r="E291" t="e">
            <v>#DIV/0!</v>
          </cell>
          <cell r="H291">
            <v>1445</v>
          </cell>
        </row>
        <row r="292">
          <cell r="E292" t="e">
            <v>#DIV/0!</v>
          </cell>
          <cell r="H292">
            <v>1450</v>
          </cell>
        </row>
        <row r="293">
          <cell r="E293" t="e">
            <v>#DIV/0!</v>
          </cell>
          <cell r="H293">
            <v>1455</v>
          </cell>
        </row>
        <row r="294">
          <cell r="E294" t="e">
            <v>#DIV/0!</v>
          </cell>
          <cell r="H294">
            <v>1460</v>
          </cell>
        </row>
        <row r="295">
          <cell r="E295" t="e">
            <v>#DIV/0!</v>
          </cell>
          <cell r="H295">
            <v>1465</v>
          </cell>
        </row>
        <row r="296">
          <cell r="E296" t="e">
            <v>#DIV/0!</v>
          </cell>
          <cell r="H296">
            <v>1470</v>
          </cell>
        </row>
        <row r="297">
          <cell r="E297" t="e">
            <v>#DIV/0!</v>
          </cell>
          <cell r="H297">
            <v>1475</v>
          </cell>
        </row>
        <row r="298">
          <cell r="E298" t="e">
            <v>#DIV/0!</v>
          </cell>
          <cell r="H298">
            <v>1480</v>
          </cell>
        </row>
        <row r="299">
          <cell r="E299" t="e">
            <v>#DIV/0!</v>
          </cell>
          <cell r="H299">
            <v>1485</v>
          </cell>
        </row>
        <row r="300">
          <cell r="E300" t="e">
            <v>#DIV/0!</v>
          </cell>
          <cell r="H300">
            <v>1490</v>
          </cell>
        </row>
        <row r="301">
          <cell r="E301" t="e">
            <v>#DIV/0!</v>
          </cell>
          <cell r="H301">
            <v>1495</v>
          </cell>
        </row>
        <row r="302">
          <cell r="E302" t="e">
            <v>#DIV/0!</v>
          </cell>
          <cell r="H302">
            <v>1500</v>
          </cell>
        </row>
        <row r="303">
          <cell r="E303" t="e">
            <v>#DIV/0!</v>
          </cell>
          <cell r="H303">
            <v>1505</v>
          </cell>
        </row>
        <row r="304">
          <cell r="E304" t="e">
            <v>#DIV/0!</v>
          </cell>
          <cell r="H304">
            <v>1510</v>
          </cell>
        </row>
        <row r="305">
          <cell r="E305" t="e">
            <v>#DIV/0!</v>
          </cell>
          <cell r="H305">
            <v>1515</v>
          </cell>
        </row>
        <row r="306">
          <cell r="E306" t="e">
            <v>#DIV/0!</v>
          </cell>
          <cell r="H306">
            <v>1520</v>
          </cell>
        </row>
        <row r="307">
          <cell r="E307" t="e">
            <v>#DIV/0!</v>
          </cell>
          <cell r="H307">
            <v>1525</v>
          </cell>
        </row>
        <row r="308">
          <cell r="E308" t="e">
            <v>#DIV/0!</v>
          </cell>
          <cell r="H308">
            <v>1530</v>
          </cell>
        </row>
        <row r="309">
          <cell r="E309" t="e">
            <v>#DIV/0!</v>
          </cell>
          <cell r="H309">
            <v>1535</v>
          </cell>
        </row>
        <row r="310">
          <cell r="E310" t="e">
            <v>#DIV/0!</v>
          </cell>
          <cell r="H310">
            <v>1540</v>
          </cell>
        </row>
        <row r="311">
          <cell r="E311" t="e">
            <v>#DIV/0!</v>
          </cell>
          <cell r="H311">
            <v>1545</v>
          </cell>
        </row>
        <row r="312">
          <cell r="E312" t="e">
            <v>#DIV/0!</v>
          </cell>
          <cell r="H312">
            <v>1550</v>
          </cell>
        </row>
        <row r="313">
          <cell r="E313" t="e">
            <v>#DIV/0!</v>
          </cell>
          <cell r="H313">
            <v>1555</v>
          </cell>
        </row>
        <row r="314">
          <cell r="E314" t="e">
            <v>#DIV/0!</v>
          </cell>
          <cell r="H314">
            <v>1560</v>
          </cell>
        </row>
        <row r="315">
          <cell r="E315" t="e">
            <v>#DIV/0!</v>
          </cell>
          <cell r="H315">
            <v>1565</v>
          </cell>
        </row>
        <row r="316">
          <cell r="E316" t="e">
            <v>#DIV/0!</v>
          </cell>
          <cell r="H316">
            <v>1570</v>
          </cell>
        </row>
        <row r="317">
          <cell r="E317" t="e">
            <v>#DIV/0!</v>
          </cell>
          <cell r="H317">
            <v>1575</v>
          </cell>
        </row>
        <row r="318">
          <cell r="E318" t="e">
            <v>#DIV/0!</v>
          </cell>
          <cell r="H318">
            <v>1580</v>
          </cell>
        </row>
        <row r="319">
          <cell r="E319" t="e">
            <v>#DIV/0!</v>
          </cell>
          <cell r="H319">
            <v>1585</v>
          </cell>
        </row>
        <row r="320">
          <cell r="E320" t="e">
            <v>#DIV/0!</v>
          </cell>
          <cell r="H320">
            <v>1590</v>
          </cell>
        </row>
        <row r="321">
          <cell r="E321" t="e">
            <v>#DIV/0!</v>
          </cell>
          <cell r="H321">
            <v>1595</v>
          </cell>
        </row>
        <row r="322">
          <cell r="E322" t="e">
            <v>#DIV/0!</v>
          </cell>
          <cell r="H322">
            <v>1600</v>
          </cell>
        </row>
        <row r="323">
          <cell r="E323" t="e">
            <v>#DIV/0!</v>
          </cell>
          <cell r="H323">
            <v>1605</v>
          </cell>
        </row>
        <row r="324">
          <cell r="E324" t="e">
            <v>#DIV/0!</v>
          </cell>
          <cell r="H324">
            <v>1610</v>
          </cell>
        </row>
        <row r="325">
          <cell r="E325" t="e">
            <v>#DIV/0!</v>
          </cell>
          <cell r="H325">
            <v>1615</v>
          </cell>
        </row>
        <row r="326">
          <cell r="E326" t="e">
            <v>#DIV/0!</v>
          </cell>
          <cell r="H326">
            <v>1620</v>
          </cell>
        </row>
        <row r="327">
          <cell r="E327" t="e">
            <v>#DIV/0!</v>
          </cell>
          <cell r="H327">
            <v>1625</v>
          </cell>
        </row>
        <row r="328">
          <cell r="E328" t="e">
            <v>#DIV/0!</v>
          </cell>
          <cell r="H328">
            <v>1630</v>
          </cell>
        </row>
        <row r="329">
          <cell r="E329" t="e">
            <v>#DIV/0!</v>
          </cell>
          <cell r="H329">
            <v>1635</v>
          </cell>
        </row>
        <row r="330">
          <cell r="E330" t="e">
            <v>#DIV/0!</v>
          </cell>
          <cell r="H330">
            <v>1640</v>
          </cell>
        </row>
        <row r="331">
          <cell r="E331" t="e">
            <v>#DIV/0!</v>
          </cell>
          <cell r="H331">
            <v>1645</v>
          </cell>
        </row>
        <row r="332">
          <cell r="E332" t="e">
            <v>#DIV/0!</v>
          </cell>
          <cell r="H332">
            <v>1650</v>
          </cell>
        </row>
        <row r="333">
          <cell r="E333" t="e">
            <v>#DIV/0!</v>
          </cell>
          <cell r="H333">
            <v>1655</v>
          </cell>
        </row>
        <row r="334">
          <cell r="E334" t="e">
            <v>#DIV/0!</v>
          </cell>
          <cell r="H334">
            <v>1660</v>
          </cell>
        </row>
        <row r="335">
          <cell r="E335" t="e">
            <v>#DIV/0!</v>
          </cell>
          <cell r="H335">
            <v>1665</v>
          </cell>
        </row>
        <row r="336">
          <cell r="E336" t="e">
            <v>#DIV/0!</v>
          </cell>
          <cell r="H336">
            <v>1670</v>
          </cell>
        </row>
        <row r="337">
          <cell r="E337" t="e">
            <v>#DIV/0!</v>
          </cell>
          <cell r="H337">
            <v>1675</v>
          </cell>
        </row>
        <row r="338">
          <cell r="E338" t="e">
            <v>#DIV/0!</v>
          </cell>
          <cell r="H338">
            <v>1680</v>
          </cell>
        </row>
        <row r="339">
          <cell r="E339" t="e">
            <v>#DIV/0!</v>
          </cell>
          <cell r="H339">
            <v>1685</v>
          </cell>
        </row>
        <row r="340">
          <cell r="E340" t="e">
            <v>#DIV/0!</v>
          </cell>
          <cell r="H340">
            <v>1690</v>
          </cell>
        </row>
        <row r="341">
          <cell r="E341" t="e">
            <v>#DIV/0!</v>
          </cell>
          <cell r="H341">
            <v>1695</v>
          </cell>
        </row>
        <row r="342">
          <cell r="E342" t="e">
            <v>#DIV/0!</v>
          </cell>
          <cell r="H342">
            <v>1700</v>
          </cell>
        </row>
        <row r="343">
          <cell r="E343" t="e">
            <v>#DIV/0!</v>
          </cell>
          <cell r="H343">
            <v>1705</v>
          </cell>
        </row>
        <row r="344">
          <cell r="E344" t="e">
            <v>#DIV/0!</v>
          </cell>
          <cell r="H344">
            <v>1710</v>
          </cell>
        </row>
        <row r="345">
          <cell r="E345" t="e">
            <v>#DIV/0!</v>
          </cell>
          <cell r="H345">
            <v>1715</v>
          </cell>
        </row>
        <row r="346">
          <cell r="E346" t="e">
            <v>#DIV/0!</v>
          </cell>
          <cell r="H346">
            <v>1720</v>
          </cell>
        </row>
        <row r="347">
          <cell r="E347" t="e">
            <v>#DIV/0!</v>
          </cell>
          <cell r="H347">
            <v>1725</v>
          </cell>
        </row>
        <row r="348">
          <cell r="E348" t="e">
            <v>#DIV/0!</v>
          </cell>
          <cell r="H348">
            <v>1730</v>
          </cell>
        </row>
        <row r="349">
          <cell r="E349" t="e">
            <v>#DIV/0!</v>
          </cell>
          <cell r="H349">
            <v>1735</v>
          </cell>
        </row>
        <row r="350">
          <cell r="E350" t="e">
            <v>#DIV/0!</v>
          </cell>
          <cell r="H350">
            <v>1740</v>
          </cell>
        </row>
        <row r="351">
          <cell r="E351" t="e">
            <v>#DIV/0!</v>
          </cell>
          <cell r="H351">
            <v>1745</v>
          </cell>
        </row>
        <row r="352">
          <cell r="E352" t="e">
            <v>#DIV/0!</v>
          </cell>
          <cell r="H352">
            <v>1750</v>
          </cell>
        </row>
        <row r="353">
          <cell r="E353" t="e">
            <v>#DIV/0!</v>
          </cell>
          <cell r="H353">
            <v>1755</v>
          </cell>
        </row>
        <row r="354">
          <cell r="E354" t="e">
            <v>#DIV/0!</v>
          </cell>
          <cell r="H354">
            <v>1760</v>
          </cell>
        </row>
        <row r="355">
          <cell r="E355" t="e">
            <v>#DIV/0!</v>
          </cell>
          <cell r="H355">
            <v>1765</v>
          </cell>
        </row>
        <row r="356">
          <cell r="E356" t="e">
            <v>#DIV/0!</v>
          </cell>
          <cell r="H356">
            <v>1770</v>
          </cell>
        </row>
        <row r="357">
          <cell r="E357" t="e">
            <v>#DIV/0!</v>
          </cell>
          <cell r="H357">
            <v>1775</v>
          </cell>
        </row>
        <row r="358">
          <cell r="E358" t="e">
            <v>#DIV/0!</v>
          </cell>
          <cell r="H358">
            <v>1780</v>
          </cell>
        </row>
        <row r="359">
          <cell r="E359" t="e">
            <v>#DIV/0!</v>
          </cell>
          <cell r="H359">
            <v>1785</v>
          </cell>
        </row>
        <row r="360">
          <cell r="E360" t="e">
            <v>#DIV/0!</v>
          </cell>
          <cell r="H360">
            <v>1790</v>
          </cell>
        </row>
        <row r="361">
          <cell r="E361" t="e">
            <v>#DIV/0!</v>
          </cell>
          <cell r="H361">
            <v>1795</v>
          </cell>
        </row>
        <row r="362">
          <cell r="E362" t="e">
            <v>#DIV/0!</v>
          </cell>
          <cell r="H362">
            <v>1800</v>
          </cell>
        </row>
        <row r="363">
          <cell r="E363" t="e">
            <v>#DIV/0!</v>
          </cell>
          <cell r="H363">
            <v>1805</v>
          </cell>
        </row>
        <row r="364">
          <cell r="E364" t="e">
            <v>#DIV/0!</v>
          </cell>
          <cell r="H364">
            <v>1810</v>
          </cell>
        </row>
        <row r="365">
          <cell r="E365" t="e">
            <v>#DIV/0!</v>
          </cell>
          <cell r="H365">
            <v>1815</v>
          </cell>
        </row>
        <row r="366">
          <cell r="E366" t="e">
            <v>#DIV/0!</v>
          </cell>
          <cell r="H366">
            <v>1820</v>
          </cell>
        </row>
        <row r="367">
          <cell r="E367" t="e">
            <v>#DIV/0!</v>
          </cell>
          <cell r="H367">
            <v>1825</v>
          </cell>
        </row>
        <row r="368">
          <cell r="E368" t="e">
            <v>#DIV/0!</v>
          </cell>
          <cell r="H368">
            <v>1830</v>
          </cell>
        </row>
        <row r="369">
          <cell r="E369" t="e">
            <v>#DIV/0!</v>
          </cell>
          <cell r="H369">
            <v>1835</v>
          </cell>
        </row>
        <row r="370">
          <cell r="E370" t="e">
            <v>#DIV/0!</v>
          </cell>
          <cell r="H370">
            <v>1840</v>
          </cell>
        </row>
        <row r="371">
          <cell r="E371" t="e">
            <v>#DIV/0!</v>
          </cell>
          <cell r="H371">
            <v>1845</v>
          </cell>
        </row>
        <row r="372">
          <cell r="E372" t="e">
            <v>#DIV/0!</v>
          </cell>
          <cell r="H372">
            <v>1850</v>
          </cell>
        </row>
        <row r="373">
          <cell r="E373" t="e">
            <v>#DIV/0!</v>
          </cell>
          <cell r="H373">
            <v>1855</v>
          </cell>
        </row>
        <row r="374">
          <cell r="E374" t="e">
            <v>#DIV/0!</v>
          </cell>
          <cell r="H374">
            <v>1860</v>
          </cell>
        </row>
        <row r="375">
          <cell r="E375" t="e">
            <v>#DIV/0!</v>
          </cell>
          <cell r="H375">
            <v>1865</v>
          </cell>
        </row>
        <row r="376">
          <cell r="E376" t="e">
            <v>#DIV/0!</v>
          </cell>
          <cell r="H376">
            <v>1870</v>
          </cell>
        </row>
        <row r="377">
          <cell r="E377" t="e">
            <v>#DIV/0!</v>
          </cell>
          <cell r="H377">
            <v>1875</v>
          </cell>
        </row>
        <row r="378">
          <cell r="E378" t="e">
            <v>#DIV/0!</v>
          </cell>
          <cell r="H378">
            <v>1880</v>
          </cell>
        </row>
        <row r="379">
          <cell r="E379" t="e">
            <v>#DIV/0!</v>
          </cell>
          <cell r="H379">
            <v>1885</v>
          </cell>
        </row>
        <row r="380">
          <cell r="E380" t="e">
            <v>#DIV/0!</v>
          </cell>
          <cell r="H380">
            <v>1890</v>
          </cell>
        </row>
        <row r="381">
          <cell r="E381" t="e">
            <v>#DIV/0!</v>
          </cell>
          <cell r="H381">
            <v>1895</v>
          </cell>
        </row>
        <row r="382">
          <cell r="E382" t="e">
            <v>#DIV/0!</v>
          </cell>
          <cell r="H382">
            <v>1900</v>
          </cell>
        </row>
        <row r="383">
          <cell r="E383" t="e">
            <v>#DIV/0!</v>
          </cell>
          <cell r="H383">
            <v>1905</v>
          </cell>
        </row>
        <row r="384">
          <cell r="E384" t="e">
            <v>#DIV/0!</v>
          </cell>
          <cell r="H384">
            <v>1910</v>
          </cell>
        </row>
        <row r="385">
          <cell r="E385" t="e">
            <v>#DIV/0!</v>
          </cell>
          <cell r="H385">
            <v>1915</v>
          </cell>
        </row>
        <row r="386">
          <cell r="E386" t="e">
            <v>#DIV/0!</v>
          </cell>
          <cell r="H386">
            <v>1920</v>
          </cell>
        </row>
        <row r="387">
          <cell r="E387" t="e">
            <v>#DIV/0!</v>
          </cell>
          <cell r="H387">
            <v>1925</v>
          </cell>
        </row>
        <row r="388">
          <cell r="E388" t="e">
            <v>#DIV/0!</v>
          </cell>
          <cell r="H388">
            <v>1930</v>
          </cell>
        </row>
        <row r="389">
          <cell r="E389" t="e">
            <v>#DIV/0!</v>
          </cell>
          <cell r="H389">
            <v>1935</v>
          </cell>
        </row>
        <row r="390">
          <cell r="E390" t="e">
            <v>#DIV/0!</v>
          </cell>
          <cell r="H390">
            <v>1940</v>
          </cell>
        </row>
        <row r="391">
          <cell r="E391" t="e">
            <v>#DIV/0!</v>
          </cell>
          <cell r="H391">
            <v>1945</v>
          </cell>
        </row>
        <row r="392">
          <cell r="E392" t="e">
            <v>#DIV/0!</v>
          </cell>
          <cell r="H392">
            <v>1950</v>
          </cell>
        </row>
        <row r="393">
          <cell r="E393" t="e">
            <v>#DIV/0!</v>
          </cell>
          <cell r="H393">
            <v>1955</v>
          </cell>
        </row>
        <row r="394">
          <cell r="E394" t="e">
            <v>#DIV/0!</v>
          </cell>
          <cell r="H394">
            <v>1960</v>
          </cell>
        </row>
        <row r="395">
          <cell r="E395" t="e">
            <v>#DIV/0!</v>
          </cell>
          <cell r="H395">
            <v>1965</v>
          </cell>
        </row>
        <row r="396">
          <cell r="E396" t="e">
            <v>#DIV/0!</v>
          </cell>
          <cell r="H396">
            <v>1970</v>
          </cell>
        </row>
        <row r="397">
          <cell r="E397" t="e">
            <v>#DIV/0!</v>
          </cell>
          <cell r="H397">
            <v>1975</v>
          </cell>
        </row>
        <row r="398">
          <cell r="E398" t="e">
            <v>#DIV/0!</v>
          </cell>
          <cell r="H398">
            <v>1980</v>
          </cell>
        </row>
        <row r="399">
          <cell r="E399" t="e">
            <v>#DIV/0!</v>
          </cell>
          <cell r="H399">
            <v>1985</v>
          </cell>
        </row>
        <row r="400">
          <cell r="E400" t="e">
            <v>#DIV/0!</v>
          </cell>
          <cell r="H400">
            <v>1990</v>
          </cell>
        </row>
        <row r="401">
          <cell r="E401" t="e">
            <v>#DIV/0!</v>
          </cell>
          <cell r="H401">
            <v>1995</v>
          </cell>
        </row>
        <row r="402">
          <cell r="E402" t="e">
            <v>#DIV/0!</v>
          </cell>
          <cell r="H402">
            <v>2000</v>
          </cell>
        </row>
        <row r="403">
          <cell r="E403" t="e">
            <v>#DIV/0!</v>
          </cell>
          <cell r="H403">
            <v>2005</v>
          </cell>
        </row>
        <row r="404">
          <cell r="E404" t="e">
            <v>#DIV/0!</v>
          </cell>
          <cell r="H404">
            <v>2010</v>
          </cell>
        </row>
        <row r="405">
          <cell r="E405" t="e">
            <v>#DIV/0!</v>
          </cell>
          <cell r="H405">
            <v>2015</v>
          </cell>
        </row>
        <row r="406">
          <cell r="E406" t="e">
            <v>#DIV/0!</v>
          </cell>
          <cell r="H406">
            <v>2020</v>
          </cell>
        </row>
        <row r="407">
          <cell r="E407" t="e">
            <v>#DIV/0!</v>
          </cell>
          <cell r="H407">
            <v>2025</v>
          </cell>
        </row>
        <row r="408">
          <cell r="E408" t="e">
            <v>#DIV/0!</v>
          </cell>
          <cell r="H408">
            <v>2030</v>
          </cell>
        </row>
        <row r="409">
          <cell r="E409" t="e">
            <v>#DIV/0!</v>
          </cell>
          <cell r="H409">
            <v>2035</v>
          </cell>
        </row>
        <row r="410">
          <cell r="E410" t="e">
            <v>#DIV/0!</v>
          </cell>
          <cell r="H410">
            <v>2040</v>
          </cell>
        </row>
        <row r="411">
          <cell r="E411" t="e">
            <v>#DIV/0!</v>
          </cell>
          <cell r="H411">
            <v>2045</v>
          </cell>
        </row>
        <row r="412">
          <cell r="E412" t="e">
            <v>#DIV/0!</v>
          </cell>
          <cell r="H412">
            <v>2050</v>
          </cell>
        </row>
        <row r="413">
          <cell r="E413" t="e">
            <v>#DIV/0!</v>
          </cell>
          <cell r="H413">
            <v>2055</v>
          </cell>
        </row>
        <row r="414">
          <cell r="E414" t="e">
            <v>#DIV/0!</v>
          </cell>
          <cell r="H414">
            <v>2060</v>
          </cell>
        </row>
        <row r="415">
          <cell r="E415" t="e">
            <v>#DIV/0!</v>
          </cell>
          <cell r="H415">
            <v>2065</v>
          </cell>
        </row>
        <row r="416">
          <cell r="E416" t="e">
            <v>#DIV/0!</v>
          </cell>
          <cell r="H416">
            <v>2070</v>
          </cell>
        </row>
        <row r="417">
          <cell r="E417" t="e">
            <v>#DIV/0!</v>
          </cell>
          <cell r="H417">
            <v>2075</v>
          </cell>
        </row>
        <row r="418">
          <cell r="E418" t="e">
            <v>#DIV/0!</v>
          </cell>
          <cell r="H418">
            <v>2080</v>
          </cell>
        </row>
        <row r="419">
          <cell r="E419" t="e">
            <v>#DIV/0!</v>
          </cell>
          <cell r="H419">
            <v>2085</v>
          </cell>
        </row>
        <row r="420">
          <cell r="E420" t="e">
            <v>#DIV/0!</v>
          </cell>
          <cell r="H420">
            <v>2090</v>
          </cell>
        </row>
        <row r="421">
          <cell r="E421" t="e">
            <v>#DIV/0!</v>
          </cell>
          <cell r="H421">
            <v>2095</v>
          </cell>
        </row>
        <row r="422">
          <cell r="E422" t="e">
            <v>#DIV/0!</v>
          </cell>
          <cell r="H422">
            <v>2100</v>
          </cell>
        </row>
        <row r="423">
          <cell r="E423" t="e">
            <v>#DIV/0!</v>
          </cell>
          <cell r="H423">
            <v>2105</v>
          </cell>
        </row>
        <row r="424">
          <cell r="E424" t="e">
            <v>#DIV/0!</v>
          </cell>
          <cell r="H424">
            <v>2110</v>
          </cell>
        </row>
        <row r="425">
          <cell r="E425" t="e">
            <v>#DIV/0!</v>
          </cell>
          <cell r="H425">
            <v>2115</v>
          </cell>
        </row>
        <row r="426">
          <cell r="E426" t="e">
            <v>#DIV/0!</v>
          </cell>
          <cell r="H426">
            <v>2120</v>
          </cell>
        </row>
        <row r="427">
          <cell r="E427" t="e">
            <v>#DIV/0!</v>
          </cell>
          <cell r="H427">
            <v>2125</v>
          </cell>
        </row>
        <row r="428">
          <cell r="E428" t="e">
            <v>#DIV/0!</v>
          </cell>
          <cell r="H428">
            <v>2130</v>
          </cell>
        </row>
        <row r="429">
          <cell r="E429" t="e">
            <v>#DIV/0!</v>
          </cell>
          <cell r="H429">
            <v>2135</v>
          </cell>
        </row>
        <row r="430">
          <cell r="E430" t="e">
            <v>#DIV/0!</v>
          </cell>
          <cell r="H430">
            <v>2140</v>
          </cell>
        </row>
        <row r="431">
          <cell r="E431" t="e">
            <v>#DIV/0!</v>
          </cell>
          <cell r="H431">
            <v>2145</v>
          </cell>
        </row>
        <row r="432">
          <cell r="E432" t="e">
            <v>#DIV/0!</v>
          </cell>
          <cell r="H432">
            <v>2150</v>
          </cell>
        </row>
        <row r="433">
          <cell r="E433" t="e">
            <v>#DIV/0!</v>
          </cell>
          <cell r="H433">
            <v>2155</v>
          </cell>
        </row>
        <row r="434">
          <cell r="E434" t="e">
            <v>#DIV/0!</v>
          </cell>
          <cell r="H434">
            <v>2160</v>
          </cell>
        </row>
        <row r="435">
          <cell r="E435" t="e">
            <v>#DIV/0!</v>
          </cell>
          <cell r="H435">
            <v>2165</v>
          </cell>
        </row>
        <row r="436">
          <cell r="E436" t="e">
            <v>#DIV/0!</v>
          </cell>
          <cell r="H436">
            <v>2170</v>
          </cell>
        </row>
        <row r="437">
          <cell r="E437" t="e">
            <v>#DIV/0!</v>
          </cell>
          <cell r="H437">
            <v>2175</v>
          </cell>
        </row>
        <row r="438">
          <cell r="E438" t="e">
            <v>#DIV/0!</v>
          </cell>
          <cell r="H438">
            <v>2180</v>
          </cell>
        </row>
        <row r="439">
          <cell r="E439" t="e">
            <v>#DIV/0!</v>
          </cell>
          <cell r="H439">
            <v>2185</v>
          </cell>
        </row>
        <row r="440">
          <cell r="E440" t="e">
            <v>#DIV/0!</v>
          </cell>
          <cell r="H440">
            <v>2190</v>
          </cell>
        </row>
        <row r="441">
          <cell r="E441" t="e">
            <v>#DIV/0!</v>
          </cell>
          <cell r="H441">
            <v>2195</v>
          </cell>
        </row>
        <row r="442">
          <cell r="E442" t="e">
            <v>#DIV/0!</v>
          </cell>
          <cell r="H442">
            <v>2200</v>
          </cell>
        </row>
        <row r="443">
          <cell r="E443" t="e">
            <v>#DIV/0!</v>
          </cell>
          <cell r="H443">
            <v>2205</v>
          </cell>
        </row>
        <row r="444">
          <cell r="E444" t="e">
            <v>#DIV/0!</v>
          </cell>
          <cell r="H444">
            <v>2210</v>
          </cell>
        </row>
        <row r="445">
          <cell r="E445" t="e">
            <v>#DIV/0!</v>
          </cell>
          <cell r="H445">
            <v>2215</v>
          </cell>
        </row>
        <row r="446">
          <cell r="E446" t="e">
            <v>#DIV/0!</v>
          </cell>
          <cell r="H446">
            <v>2220</v>
          </cell>
        </row>
        <row r="447">
          <cell r="E447" t="e">
            <v>#DIV/0!</v>
          </cell>
          <cell r="H447">
            <v>2225</v>
          </cell>
        </row>
        <row r="448">
          <cell r="E448" t="e">
            <v>#DIV/0!</v>
          </cell>
          <cell r="H448">
            <v>2230</v>
          </cell>
        </row>
        <row r="449">
          <cell r="E449" t="e">
            <v>#DIV/0!</v>
          </cell>
          <cell r="H449">
            <v>2235</v>
          </cell>
        </row>
        <row r="450">
          <cell r="E450" t="e">
            <v>#DIV/0!</v>
          </cell>
          <cell r="H450">
            <v>2240</v>
          </cell>
        </row>
        <row r="451">
          <cell r="E451" t="e">
            <v>#DIV/0!</v>
          </cell>
          <cell r="H451">
            <v>2245</v>
          </cell>
        </row>
        <row r="452">
          <cell r="E452" t="e">
            <v>#DIV/0!</v>
          </cell>
          <cell r="H452">
            <v>2250</v>
          </cell>
        </row>
        <row r="453">
          <cell r="E453" t="e">
            <v>#DIV/0!</v>
          </cell>
          <cell r="H453">
            <v>2255</v>
          </cell>
        </row>
        <row r="454">
          <cell r="E454" t="e">
            <v>#DIV/0!</v>
          </cell>
          <cell r="H454">
            <v>2260</v>
          </cell>
        </row>
        <row r="455">
          <cell r="E455" t="e">
            <v>#DIV/0!</v>
          </cell>
          <cell r="H455">
            <v>2265</v>
          </cell>
        </row>
        <row r="456">
          <cell r="E456" t="e">
            <v>#DIV/0!</v>
          </cell>
          <cell r="H456">
            <v>2270</v>
          </cell>
        </row>
        <row r="457">
          <cell r="E457" t="e">
            <v>#DIV/0!</v>
          </cell>
          <cell r="H457">
            <v>2275</v>
          </cell>
        </row>
        <row r="458">
          <cell r="E458" t="e">
            <v>#DIV/0!</v>
          </cell>
          <cell r="H458">
            <v>2280</v>
          </cell>
        </row>
        <row r="459">
          <cell r="E459" t="e">
            <v>#DIV/0!</v>
          </cell>
          <cell r="H459">
            <v>2285</v>
          </cell>
        </row>
        <row r="460">
          <cell r="E460" t="e">
            <v>#DIV/0!</v>
          </cell>
          <cell r="H460">
            <v>2290</v>
          </cell>
        </row>
        <row r="461">
          <cell r="E461" t="e">
            <v>#DIV/0!</v>
          </cell>
          <cell r="H461">
            <v>2295</v>
          </cell>
        </row>
        <row r="462">
          <cell r="E462" t="e">
            <v>#DIV/0!</v>
          </cell>
          <cell r="H462">
            <v>2300</v>
          </cell>
        </row>
        <row r="463">
          <cell r="E463" t="e">
            <v>#DIV/0!</v>
          </cell>
          <cell r="H463">
            <v>2305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hen,Matthew J" id="{FDF89631-2E8E-4361-9709-8914305E8409}" userId="S::mjc@ufl.edu::e396ed5e-9901-47f3-9f02-86fadf4840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0-11-09T19:31:39.48" personId="{FDF89631-2E8E-4361-9709-8914305E8409}" id="{AE577762-3007-4D84-BFC4-47F710002C25}">
    <text>Add mass of salt in grams</text>
  </threadedComment>
  <threadedComment ref="K5" dT="2020-11-09T19:28:27.98" personId="{FDF89631-2E8E-4361-9709-8914305E8409}" id="{CFB2518C-6F35-4132-8F76-A45F6ED4DECF}">
    <text>Reach length (in meters)</text>
  </threadedComment>
  <threadedComment ref="K6" dT="2020-11-09T19:28:10.02" personId="{FDF89631-2E8E-4361-9709-8914305E8409}" id="{D80A8CDE-CFE4-4D7C-8140-57B28E4AD876}">
    <text>Median travel time = time at which 50% of the total mass has passed the sensor (column G).  It is obtained from the time series.</text>
  </threadedComment>
  <threadedComment ref="K7" dT="2021-04-07T17:22:38.54" personId="{FDF89631-2E8E-4361-9709-8914305E8409}" id="{72DADD28-DDA0-4965-80AB-4E3B9D4C3099}">
    <text>Computed zeroth moment of the breakthrough curve</text>
  </threadedComment>
  <threadedComment ref="K8" dT="2021-04-07T17:22:53.10" personId="{FDF89631-2E8E-4361-9709-8914305E8409}" id="{AF04BBAB-DC28-4C2A-9C01-A2B65D25DACD}">
    <text>Computed first moment of the breakthrough curve</text>
  </threadedComment>
  <threadedComment ref="K9" dT="2021-04-07T17:23:07.52" personId="{FDF89631-2E8E-4361-9709-8914305E8409}" id="{0A121CFC-8755-47D9-AF94-EFECED8100C6}">
    <text>mean travel time</text>
  </threadedComment>
  <threadedComment ref="K10" dT="2021-04-07T17:23:53.38" personId="{FDF89631-2E8E-4361-9709-8914305E8409}" id="{D8E51F7F-5408-4FB7-A3ED-9BFD9E55DD9E}">
    <text>Computed mean velocity</text>
  </threadedComment>
  <threadedComment ref="K11" dT="2021-04-07T17:24:11.61" personId="{FDF89631-2E8E-4361-9709-8914305E8409}" id="{C7A91224-8A79-478E-A9B9-3301E12DC652}">
    <text>Computed median velocity</text>
  </threadedComment>
  <threadedComment ref="K12" dT="2021-04-07T17:24:23.49" personId="{FDF89631-2E8E-4361-9709-8914305E8409}" id="{097A5E73-A44A-4A37-9070-387D59F99C43}">
    <text>Computed discharge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50BA-0FE0-4385-B887-82FD1093F56F}">
  <dimension ref="A1:Z1902"/>
  <sheetViews>
    <sheetView tabSelected="1" workbookViewId="0">
      <selection activeCell="C22" sqref="C22"/>
    </sheetView>
  </sheetViews>
  <sheetFormatPr defaultRowHeight="15" x14ac:dyDescent="0.25"/>
  <cols>
    <col min="1" max="1" width="10.5703125" style="6" bestFit="1" customWidth="1"/>
    <col min="2" max="2" width="17.85546875" customWidth="1"/>
    <col min="3" max="3" width="11.7109375" style="36" bestFit="1" customWidth="1"/>
    <col min="4" max="4" width="9.140625" style="8"/>
    <col min="5" max="5" width="11.5703125" style="8" bestFit="1" customWidth="1"/>
    <col min="6" max="6" width="13.7109375" style="8" bestFit="1" customWidth="1"/>
    <col min="7" max="7" width="12.85546875" style="8" bestFit="1" customWidth="1"/>
    <col min="8" max="8" width="10.5703125" style="6" bestFit="1" customWidth="1"/>
    <col min="9" max="9" width="10.5703125" style="6" customWidth="1"/>
    <col min="11" max="11" width="11.28515625" customWidth="1"/>
    <col min="12" max="12" width="10.42578125" customWidth="1"/>
    <col min="14" max="14" width="14.42578125" bestFit="1" customWidth="1"/>
    <col min="15" max="15" width="13.2851562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1" t="s">
        <v>0</v>
      </c>
      <c r="I1" s="1"/>
    </row>
    <row r="2" spans="1:12" x14ac:dyDescent="0.25">
      <c r="A2" s="6">
        <v>0</v>
      </c>
      <c r="B2" s="37">
        <v>44371.538194444445</v>
      </c>
      <c r="C2" s="38">
        <v>105.7</v>
      </c>
      <c r="D2" s="8">
        <f>C2-AVERAGE($C$2:$C$13)</f>
        <v>-9.166666666664014E-2</v>
      </c>
      <c r="E2" s="8">
        <f>D2*0.51</f>
        <v>-4.6749999999986469E-2</v>
      </c>
      <c r="F2" s="8">
        <f t="shared" ref="F2:F65" si="0">E2*A2</f>
        <v>0</v>
      </c>
      <c r="G2" s="8">
        <f>E2*5</f>
        <v>-0.23374999999993235</v>
      </c>
      <c r="H2" s="6">
        <f t="shared" ref="H2:H65" si="1">A2</f>
        <v>0</v>
      </c>
    </row>
    <row r="3" spans="1:12" x14ac:dyDescent="0.25">
      <c r="A3" s="6">
        <v>5</v>
      </c>
      <c r="B3" s="37">
        <v>44371.538252314815</v>
      </c>
      <c r="C3" s="38">
        <v>105.8</v>
      </c>
      <c r="D3" s="8">
        <f t="shared" ref="D3:D66" si="2">C3-AVERAGE($C$2:$C$13)</f>
        <v>8.3333333333541759E-3</v>
      </c>
      <c r="E3" s="8">
        <f t="shared" ref="E3:E66" si="3">D3*0.51</f>
        <v>4.2500000000106298E-3</v>
      </c>
      <c r="F3" s="8">
        <f t="shared" si="0"/>
        <v>2.125000000005315E-2</v>
      </c>
      <c r="G3" s="8">
        <f>G2+E3*5</f>
        <v>-0.2124999999998792</v>
      </c>
      <c r="H3" s="6">
        <f t="shared" si="1"/>
        <v>5</v>
      </c>
      <c r="J3" s="9" t="s">
        <v>7</v>
      </c>
      <c r="K3" s="10"/>
      <c r="L3" s="11"/>
    </row>
    <row r="4" spans="1:12" x14ac:dyDescent="0.25">
      <c r="A4" s="6">
        <v>10</v>
      </c>
      <c r="B4" s="37">
        <v>44371.538310185184</v>
      </c>
      <c r="C4" s="38">
        <v>105.8</v>
      </c>
      <c r="D4" s="8">
        <f t="shared" si="2"/>
        <v>8.3333333333541759E-3</v>
      </c>
      <c r="E4" s="8">
        <f t="shared" si="3"/>
        <v>4.2500000000106298E-3</v>
      </c>
      <c r="F4" s="8">
        <f t="shared" si="0"/>
        <v>4.25000000001063E-2</v>
      </c>
      <c r="G4" s="8">
        <f>G3+E4*5</f>
        <v>-0.19124999999982606</v>
      </c>
      <c r="H4" s="6">
        <f t="shared" si="1"/>
        <v>10</v>
      </c>
      <c r="J4" s="12" t="s">
        <v>8</v>
      </c>
      <c r="K4" s="13">
        <v>1400</v>
      </c>
      <c r="L4" s="12" t="s">
        <v>9</v>
      </c>
    </row>
    <row r="5" spans="1:12" x14ac:dyDescent="0.25">
      <c r="A5" s="6">
        <v>15</v>
      </c>
      <c r="B5" s="37">
        <v>44371.538368055553</v>
      </c>
      <c r="C5" s="38">
        <v>105.8</v>
      </c>
      <c r="D5" s="8">
        <f t="shared" si="2"/>
        <v>8.3333333333541759E-3</v>
      </c>
      <c r="E5" s="8">
        <f t="shared" si="3"/>
        <v>4.2500000000106298E-3</v>
      </c>
      <c r="F5" s="8">
        <f t="shared" si="0"/>
        <v>6.3750000000159443E-2</v>
      </c>
      <c r="G5" s="8">
        <f>G4+E5*5</f>
        <v>-0.16999999999977292</v>
      </c>
      <c r="H5" s="6">
        <f t="shared" si="1"/>
        <v>15</v>
      </c>
      <c r="J5" s="14" t="s">
        <v>10</v>
      </c>
      <c r="K5" s="13">
        <v>40.996098512557907</v>
      </c>
      <c r="L5" s="15" t="s">
        <v>11</v>
      </c>
    </row>
    <row r="6" spans="1:12" ht="15.75" x14ac:dyDescent="0.3">
      <c r="A6" s="6">
        <v>20</v>
      </c>
      <c r="B6" s="37">
        <v>44371.538425925923</v>
      </c>
      <c r="C6" s="38">
        <v>105.8</v>
      </c>
      <c r="D6" s="8">
        <f t="shared" si="2"/>
        <v>8.3333333333541759E-3</v>
      </c>
      <c r="E6" s="8">
        <f t="shared" si="3"/>
        <v>4.2500000000106298E-3</v>
      </c>
      <c r="F6" s="8">
        <f t="shared" si="0"/>
        <v>8.50000000002126E-2</v>
      </c>
      <c r="G6" s="8">
        <f>G5+E6*5</f>
        <v>-0.14874999999971977</v>
      </c>
      <c r="H6" s="6">
        <f t="shared" si="1"/>
        <v>20</v>
      </c>
      <c r="J6" s="16" t="s">
        <v>12</v>
      </c>
      <c r="K6" s="17">
        <f>VLOOKUP(MAX(G:G)/2,$G:$H,2,TRUE)</f>
        <v>175</v>
      </c>
      <c r="L6" s="12" t="s">
        <v>13</v>
      </c>
    </row>
    <row r="7" spans="1:12" x14ac:dyDescent="0.25">
      <c r="A7" s="6">
        <v>25</v>
      </c>
      <c r="B7" s="37">
        <v>44371.538483796299</v>
      </c>
      <c r="C7" s="38">
        <v>105.8</v>
      </c>
      <c r="D7" s="8">
        <f t="shared" si="2"/>
        <v>8.3333333333541759E-3</v>
      </c>
      <c r="E7" s="8">
        <f t="shared" si="3"/>
        <v>4.2500000000106298E-3</v>
      </c>
      <c r="F7" s="8">
        <f t="shared" si="0"/>
        <v>0.10625000000026574</v>
      </c>
      <c r="G7" s="8">
        <f>G6+E7*5</f>
        <v>-0.12749999999966663</v>
      </c>
      <c r="H7" s="6">
        <f t="shared" si="1"/>
        <v>25</v>
      </c>
      <c r="J7" s="12" t="s">
        <v>14</v>
      </c>
      <c r="K7" s="18">
        <f>SUM(E2:E222)*(A3-A2)</f>
        <v>3413.0475000000069</v>
      </c>
      <c r="L7" s="19" t="s">
        <v>15</v>
      </c>
    </row>
    <row r="8" spans="1:12" x14ac:dyDescent="0.25">
      <c r="A8" s="6">
        <v>30</v>
      </c>
      <c r="B8" s="37">
        <v>44371.538541666669</v>
      </c>
      <c r="C8" s="38">
        <v>105.8</v>
      </c>
      <c r="D8" s="8">
        <f t="shared" si="2"/>
        <v>8.3333333333541759E-3</v>
      </c>
      <c r="E8" s="8">
        <f t="shared" si="3"/>
        <v>4.2500000000106298E-3</v>
      </c>
      <c r="F8" s="8">
        <f t="shared" si="0"/>
        <v>0.12750000000031889</v>
      </c>
      <c r="G8" s="8">
        <f t="shared" ref="G8:G71" si="4">G7+E8*5</f>
        <v>-0.10624999999961349</v>
      </c>
      <c r="H8" s="6">
        <f t="shared" si="1"/>
        <v>30</v>
      </c>
      <c r="J8" s="12" t="s">
        <v>16</v>
      </c>
      <c r="K8" s="18">
        <f>SUM(F2:F222)*(A3-A2)</f>
        <v>668756.943750003</v>
      </c>
      <c r="L8" s="19" t="s">
        <v>17</v>
      </c>
    </row>
    <row r="9" spans="1:12" x14ac:dyDescent="0.25">
      <c r="A9" s="6">
        <v>35</v>
      </c>
      <c r="B9" s="37">
        <v>44371.538599537038</v>
      </c>
      <c r="C9" s="38">
        <v>105.8</v>
      </c>
      <c r="D9" s="8">
        <f t="shared" si="2"/>
        <v>8.3333333333541759E-3</v>
      </c>
      <c r="E9" s="8">
        <f t="shared" si="3"/>
        <v>4.2500000000106298E-3</v>
      </c>
      <c r="F9" s="8">
        <f t="shared" si="0"/>
        <v>0.14875000000037206</v>
      </c>
      <c r="G9" s="8">
        <f t="shared" si="4"/>
        <v>-8.4999999999560344E-2</v>
      </c>
      <c r="H9" s="6">
        <f t="shared" si="1"/>
        <v>35</v>
      </c>
      <c r="J9" s="20" t="s">
        <v>18</v>
      </c>
      <c r="K9" s="18">
        <f>K8/K7</f>
        <v>195.94129403414445</v>
      </c>
      <c r="L9" s="12" t="s">
        <v>13</v>
      </c>
    </row>
    <row r="10" spans="1:12" x14ac:dyDescent="0.25">
      <c r="A10" s="6">
        <v>40</v>
      </c>
      <c r="B10" s="37">
        <v>44371.538657407407</v>
      </c>
      <c r="C10" s="38">
        <v>105.8</v>
      </c>
      <c r="D10" s="8">
        <f t="shared" si="2"/>
        <v>8.3333333333541759E-3</v>
      </c>
      <c r="E10" s="8">
        <f t="shared" si="3"/>
        <v>4.2500000000106298E-3</v>
      </c>
      <c r="F10" s="8">
        <f t="shared" si="0"/>
        <v>0.1700000000004252</v>
      </c>
      <c r="G10" s="8">
        <f t="shared" si="4"/>
        <v>-6.3749999999507201E-2</v>
      </c>
      <c r="H10" s="6">
        <f t="shared" si="1"/>
        <v>40</v>
      </c>
      <c r="J10" s="14" t="s">
        <v>19</v>
      </c>
      <c r="K10" s="21">
        <f>K5/K9</f>
        <v>0.20922643547211639</v>
      </c>
      <c r="L10" s="15" t="s">
        <v>20</v>
      </c>
    </row>
    <row r="11" spans="1:12" x14ac:dyDescent="0.25">
      <c r="A11" s="6">
        <v>45</v>
      </c>
      <c r="B11" s="37">
        <v>44371.538715277777</v>
      </c>
      <c r="C11" s="38">
        <v>105.8</v>
      </c>
      <c r="D11" s="8">
        <f t="shared" si="2"/>
        <v>8.3333333333541759E-3</v>
      </c>
      <c r="E11" s="8">
        <f t="shared" si="3"/>
        <v>4.2500000000106298E-3</v>
      </c>
      <c r="F11" s="8">
        <f t="shared" si="0"/>
        <v>0.19125000000047834</v>
      </c>
      <c r="G11" s="8">
        <f t="shared" si="4"/>
        <v>-4.2499999999454051E-2</v>
      </c>
      <c r="H11" s="6">
        <f t="shared" si="1"/>
        <v>45</v>
      </c>
      <c r="J11" s="14" t="s">
        <v>21</v>
      </c>
      <c r="K11" s="21">
        <f>K5/K6</f>
        <v>0.23426342007175946</v>
      </c>
      <c r="L11" s="15" t="s">
        <v>20</v>
      </c>
    </row>
    <row r="12" spans="1:12" x14ac:dyDescent="0.25">
      <c r="A12" s="6">
        <v>50</v>
      </c>
      <c r="B12" s="37">
        <v>44371.538773148146</v>
      </c>
      <c r="C12" s="38">
        <v>105.8</v>
      </c>
      <c r="D12" s="8">
        <f t="shared" si="2"/>
        <v>8.3333333333541759E-3</v>
      </c>
      <c r="E12" s="8">
        <f t="shared" si="3"/>
        <v>4.2500000000106298E-3</v>
      </c>
      <c r="F12" s="8">
        <f t="shared" si="0"/>
        <v>0.21250000000053149</v>
      </c>
      <c r="G12" s="8">
        <f t="shared" si="4"/>
        <v>-2.1249999999400901E-2</v>
      </c>
      <c r="H12" s="6">
        <f t="shared" si="1"/>
        <v>50</v>
      </c>
      <c r="J12" s="12" t="s">
        <v>22</v>
      </c>
      <c r="K12" s="22">
        <f>K4*1000/K7</f>
        <v>410.19059945693613</v>
      </c>
      <c r="L12" s="12" t="s">
        <v>23</v>
      </c>
    </row>
    <row r="13" spans="1:12" x14ac:dyDescent="0.25">
      <c r="A13" s="6">
        <v>55</v>
      </c>
      <c r="B13" s="37">
        <v>44371.538831018515</v>
      </c>
      <c r="C13" s="38">
        <v>105.8</v>
      </c>
      <c r="D13" s="8">
        <f t="shared" si="2"/>
        <v>8.3333333333541759E-3</v>
      </c>
      <c r="E13" s="8">
        <f t="shared" si="3"/>
        <v>4.2500000000106298E-3</v>
      </c>
      <c r="F13" s="8">
        <f t="shared" si="0"/>
        <v>0.23375000000058463</v>
      </c>
      <c r="G13" s="8">
        <f t="shared" si="4"/>
        <v>6.5224908807337556E-13</v>
      </c>
      <c r="H13" s="6">
        <f t="shared" si="1"/>
        <v>55</v>
      </c>
    </row>
    <row r="14" spans="1:12" x14ac:dyDescent="0.25">
      <c r="A14" s="6">
        <v>60</v>
      </c>
      <c r="B14" s="37">
        <v>44371.538888888892</v>
      </c>
      <c r="C14" s="38">
        <v>105.7</v>
      </c>
      <c r="D14" s="8">
        <f t="shared" si="2"/>
        <v>-9.166666666664014E-2</v>
      </c>
      <c r="E14" s="8">
        <f t="shared" si="3"/>
        <v>-4.6749999999986469E-2</v>
      </c>
      <c r="F14" s="8">
        <f t="shared" si="0"/>
        <v>-2.8049999999991879</v>
      </c>
      <c r="G14" s="8">
        <f t="shared" si="4"/>
        <v>-0.23374999999928009</v>
      </c>
      <c r="H14" s="6">
        <f t="shared" si="1"/>
        <v>60</v>
      </c>
    </row>
    <row r="15" spans="1:12" x14ac:dyDescent="0.25">
      <c r="A15" s="6">
        <v>65</v>
      </c>
      <c r="B15" s="37">
        <v>44371.538946759261</v>
      </c>
      <c r="C15" s="38">
        <v>105.8</v>
      </c>
      <c r="D15" s="8">
        <f t="shared" si="2"/>
        <v>8.3333333333541759E-3</v>
      </c>
      <c r="E15" s="8">
        <f t="shared" si="3"/>
        <v>4.2500000000106298E-3</v>
      </c>
      <c r="F15" s="8">
        <f t="shared" si="0"/>
        <v>0.27625000000069094</v>
      </c>
      <c r="G15" s="8">
        <f t="shared" si="4"/>
        <v>-0.21249999999922695</v>
      </c>
      <c r="H15" s="6">
        <f t="shared" si="1"/>
        <v>65</v>
      </c>
    </row>
    <row r="16" spans="1:12" x14ac:dyDescent="0.25">
      <c r="A16" s="6">
        <v>70</v>
      </c>
      <c r="B16" s="37">
        <v>44371.539004629631</v>
      </c>
      <c r="C16" s="38">
        <v>105.8</v>
      </c>
      <c r="D16" s="8">
        <f t="shared" si="2"/>
        <v>8.3333333333541759E-3</v>
      </c>
      <c r="E16" s="8">
        <f t="shared" si="3"/>
        <v>4.2500000000106298E-3</v>
      </c>
      <c r="F16" s="8">
        <f t="shared" si="0"/>
        <v>0.29750000000074411</v>
      </c>
      <c r="G16" s="8">
        <f t="shared" si="4"/>
        <v>-0.1912499999991738</v>
      </c>
      <c r="H16" s="6">
        <f t="shared" si="1"/>
        <v>70</v>
      </c>
    </row>
    <row r="17" spans="1:16" x14ac:dyDescent="0.25">
      <c r="A17" s="6">
        <v>75</v>
      </c>
      <c r="B17" s="37">
        <v>44371.5390625</v>
      </c>
      <c r="C17" s="38">
        <v>105.8</v>
      </c>
      <c r="D17" s="8">
        <f t="shared" si="2"/>
        <v>8.3333333333541759E-3</v>
      </c>
      <c r="E17" s="8">
        <f t="shared" si="3"/>
        <v>4.2500000000106298E-3</v>
      </c>
      <c r="F17" s="8">
        <f t="shared" si="0"/>
        <v>0.31875000000079723</v>
      </c>
      <c r="G17" s="8">
        <f t="shared" si="4"/>
        <v>-0.16999999999912066</v>
      </c>
      <c r="H17" s="6">
        <f t="shared" si="1"/>
        <v>75</v>
      </c>
    </row>
    <row r="18" spans="1:16" x14ac:dyDescent="0.25">
      <c r="A18" s="6">
        <v>80</v>
      </c>
      <c r="B18" s="37">
        <v>44371.539120370369</v>
      </c>
      <c r="C18" s="38">
        <v>105.9</v>
      </c>
      <c r="D18" s="8">
        <f t="shared" si="2"/>
        <v>0.1083333333333627</v>
      </c>
      <c r="E18" s="8">
        <f t="shared" si="3"/>
        <v>5.5250000000014982E-2</v>
      </c>
      <c r="F18" s="8">
        <f t="shared" si="0"/>
        <v>4.420000000001199</v>
      </c>
      <c r="G18" s="8">
        <f t="shared" si="4"/>
        <v>0.10625000000095428</v>
      </c>
      <c r="H18" s="6">
        <f t="shared" si="1"/>
        <v>80</v>
      </c>
    </row>
    <row r="19" spans="1:16" x14ac:dyDescent="0.25">
      <c r="A19" s="6">
        <v>85</v>
      </c>
      <c r="B19" s="37">
        <v>44371.539178240739</v>
      </c>
      <c r="C19" s="38">
        <v>106</v>
      </c>
      <c r="D19" s="8">
        <f t="shared" si="2"/>
        <v>0.20833333333335702</v>
      </c>
      <c r="E19" s="8">
        <f t="shared" si="3"/>
        <v>0.10625000000001208</v>
      </c>
      <c r="F19" s="8">
        <f t="shared" si="0"/>
        <v>9.0312500000010267</v>
      </c>
      <c r="G19" s="8">
        <f t="shared" si="4"/>
        <v>0.6375000000010147</v>
      </c>
      <c r="H19" s="6">
        <f t="shared" si="1"/>
        <v>85</v>
      </c>
    </row>
    <row r="20" spans="1:16" x14ac:dyDescent="0.25">
      <c r="A20" s="6">
        <v>90</v>
      </c>
      <c r="B20" s="37">
        <v>44371.539236111108</v>
      </c>
      <c r="C20" s="38">
        <v>106</v>
      </c>
      <c r="D20" s="8">
        <f t="shared" si="2"/>
        <v>0.20833333333335702</v>
      </c>
      <c r="E20" s="8">
        <f t="shared" si="3"/>
        <v>0.10625000000001208</v>
      </c>
      <c r="F20" s="8">
        <f t="shared" si="0"/>
        <v>9.5625000000010871</v>
      </c>
      <c r="G20" s="8">
        <f t="shared" si="4"/>
        <v>1.1687500000010751</v>
      </c>
      <c r="H20" s="6">
        <f t="shared" si="1"/>
        <v>90</v>
      </c>
    </row>
    <row r="21" spans="1:16" x14ac:dyDescent="0.25">
      <c r="A21" s="6">
        <v>95</v>
      </c>
      <c r="B21" s="37">
        <v>44371.539293981485</v>
      </c>
      <c r="C21" s="38">
        <v>106</v>
      </c>
      <c r="D21" s="8">
        <f t="shared" si="2"/>
        <v>0.20833333333335702</v>
      </c>
      <c r="E21" s="8">
        <f t="shared" si="3"/>
        <v>0.10625000000001208</v>
      </c>
      <c r="F21" s="8">
        <f t="shared" si="0"/>
        <v>10.093750000001148</v>
      </c>
      <c r="G21" s="8">
        <f t="shared" si="4"/>
        <v>1.7000000000011355</v>
      </c>
      <c r="H21" s="6">
        <f t="shared" si="1"/>
        <v>95</v>
      </c>
    </row>
    <row r="22" spans="1:16" x14ac:dyDescent="0.25">
      <c r="A22" s="6">
        <v>100</v>
      </c>
      <c r="B22" s="37">
        <v>44371.539351851854</v>
      </c>
      <c r="C22" s="38">
        <v>106</v>
      </c>
      <c r="D22" s="8">
        <f t="shared" si="2"/>
        <v>0.20833333333335702</v>
      </c>
      <c r="E22" s="8">
        <f t="shared" si="3"/>
        <v>0.10625000000001208</v>
      </c>
      <c r="F22" s="8">
        <f t="shared" si="0"/>
        <v>10.625000000001208</v>
      </c>
      <c r="G22" s="8">
        <f t="shared" si="4"/>
        <v>2.2312500000011957</v>
      </c>
      <c r="H22" s="6">
        <f t="shared" si="1"/>
        <v>100</v>
      </c>
    </row>
    <row r="23" spans="1:16" x14ac:dyDescent="0.25">
      <c r="A23" s="6">
        <v>105</v>
      </c>
      <c r="B23" s="37">
        <v>44371.539409722223</v>
      </c>
      <c r="C23" s="38">
        <v>106</v>
      </c>
      <c r="D23" s="8">
        <f t="shared" si="2"/>
        <v>0.20833333333335702</v>
      </c>
      <c r="E23" s="8">
        <f t="shared" si="3"/>
        <v>0.10625000000001208</v>
      </c>
      <c r="F23" s="8">
        <f t="shared" si="0"/>
        <v>11.156250000001268</v>
      </c>
      <c r="G23" s="8">
        <f t="shared" si="4"/>
        <v>2.7625000000012561</v>
      </c>
      <c r="H23" s="6">
        <f t="shared" si="1"/>
        <v>105</v>
      </c>
    </row>
    <row r="24" spans="1:16" x14ac:dyDescent="0.25">
      <c r="A24" s="6">
        <v>110</v>
      </c>
      <c r="B24" s="37">
        <v>44371.539467592593</v>
      </c>
      <c r="C24" s="38">
        <v>106</v>
      </c>
      <c r="D24" s="8">
        <f t="shared" si="2"/>
        <v>0.20833333333335702</v>
      </c>
      <c r="E24" s="8">
        <f t="shared" si="3"/>
        <v>0.10625000000001208</v>
      </c>
      <c r="F24" s="8">
        <f t="shared" si="0"/>
        <v>11.687500000001329</v>
      </c>
      <c r="G24" s="8">
        <f t="shared" si="4"/>
        <v>3.2937500000013165</v>
      </c>
      <c r="H24" s="6">
        <f t="shared" si="1"/>
        <v>110</v>
      </c>
    </row>
    <row r="25" spans="1:16" x14ac:dyDescent="0.25">
      <c r="A25" s="6">
        <v>115</v>
      </c>
      <c r="B25" s="37">
        <v>44371.539525462962</v>
      </c>
      <c r="C25" s="38">
        <v>105.9</v>
      </c>
      <c r="D25" s="8">
        <f t="shared" si="2"/>
        <v>0.1083333333333627</v>
      </c>
      <c r="E25" s="8">
        <f t="shared" si="3"/>
        <v>5.5250000000014982E-2</v>
      </c>
      <c r="F25" s="8">
        <f t="shared" si="0"/>
        <v>6.3537500000017229</v>
      </c>
      <c r="G25" s="8">
        <f t="shared" si="4"/>
        <v>3.5700000000013912</v>
      </c>
      <c r="H25" s="6">
        <f t="shared" si="1"/>
        <v>115</v>
      </c>
    </row>
    <row r="26" spans="1:16" x14ac:dyDescent="0.25">
      <c r="A26" s="6">
        <v>120</v>
      </c>
      <c r="B26" s="37">
        <v>44371.539583333331</v>
      </c>
      <c r="C26" s="38">
        <v>105.9</v>
      </c>
      <c r="D26" s="8">
        <f t="shared" si="2"/>
        <v>0.1083333333333627</v>
      </c>
      <c r="E26" s="8">
        <f t="shared" si="3"/>
        <v>5.5250000000014982E-2</v>
      </c>
      <c r="F26" s="8">
        <f t="shared" si="0"/>
        <v>6.6300000000017976</v>
      </c>
      <c r="G26" s="8">
        <f t="shared" si="4"/>
        <v>3.8462500000014659</v>
      </c>
      <c r="H26" s="6">
        <f t="shared" si="1"/>
        <v>120</v>
      </c>
    </row>
    <row r="27" spans="1:16" x14ac:dyDescent="0.25">
      <c r="A27" s="6">
        <v>125</v>
      </c>
      <c r="B27" s="37">
        <v>44371.539641203701</v>
      </c>
      <c r="C27" s="38">
        <v>105.9</v>
      </c>
      <c r="D27" s="8">
        <f t="shared" si="2"/>
        <v>0.1083333333333627</v>
      </c>
      <c r="E27" s="8">
        <f t="shared" si="3"/>
        <v>5.5250000000014982E-2</v>
      </c>
      <c r="F27" s="8">
        <f t="shared" si="0"/>
        <v>6.9062500000018723</v>
      </c>
      <c r="G27" s="8">
        <f t="shared" si="4"/>
        <v>4.1225000000015406</v>
      </c>
      <c r="H27" s="6">
        <f t="shared" si="1"/>
        <v>125</v>
      </c>
    </row>
    <row r="28" spans="1:16" x14ac:dyDescent="0.25">
      <c r="A28" s="6">
        <v>130</v>
      </c>
      <c r="B28" s="37">
        <v>44371.539699074077</v>
      </c>
      <c r="C28" s="38">
        <v>108.5</v>
      </c>
      <c r="D28" s="8">
        <f t="shared" si="2"/>
        <v>2.708333333333357</v>
      </c>
      <c r="E28" s="8">
        <f t="shared" si="3"/>
        <v>1.3812500000000121</v>
      </c>
      <c r="F28" s="8">
        <f t="shared" si="0"/>
        <v>179.56250000000156</v>
      </c>
      <c r="G28" s="8">
        <f t="shared" si="4"/>
        <v>11.028750000001601</v>
      </c>
      <c r="H28" s="6">
        <f t="shared" si="1"/>
        <v>130</v>
      </c>
    </row>
    <row r="29" spans="1:16" x14ac:dyDescent="0.25">
      <c r="A29" s="6">
        <v>135</v>
      </c>
      <c r="B29" s="37">
        <v>44371.539756944447</v>
      </c>
      <c r="C29" s="38">
        <v>123</v>
      </c>
      <c r="D29" s="8">
        <f t="shared" si="2"/>
        <v>17.208333333333357</v>
      </c>
      <c r="E29" s="8">
        <f t="shared" si="3"/>
        <v>8.7762500000000117</v>
      </c>
      <c r="F29" s="8">
        <f t="shared" si="0"/>
        <v>1184.7937500000016</v>
      </c>
      <c r="G29" s="8">
        <f t="shared" si="4"/>
        <v>54.910000000001659</v>
      </c>
      <c r="H29" s="6">
        <f t="shared" si="1"/>
        <v>135</v>
      </c>
    </row>
    <row r="30" spans="1:16" x14ac:dyDescent="0.25">
      <c r="A30" s="6">
        <v>140</v>
      </c>
      <c r="B30" s="37">
        <v>44371.539814814816</v>
      </c>
      <c r="C30" s="38">
        <v>124</v>
      </c>
      <c r="D30" s="8">
        <f t="shared" si="2"/>
        <v>18.208333333333357</v>
      </c>
      <c r="E30" s="8">
        <f t="shared" si="3"/>
        <v>9.2862500000000114</v>
      </c>
      <c r="F30" s="8">
        <f t="shared" si="0"/>
        <v>1300.0750000000016</v>
      </c>
      <c r="G30" s="8">
        <f t="shared" si="4"/>
        <v>101.34125000000171</v>
      </c>
      <c r="H30" s="6">
        <f t="shared" si="1"/>
        <v>140</v>
      </c>
      <c r="K30" s="23" t="s">
        <v>7</v>
      </c>
      <c r="L30" s="24" t="s">
        <v>24</v>
      </c>
      <c r="M30" s="24" t="s">
        <v>25</v>
      </c>
      <c r="N30" s="25"/>
      <c r="O30" s="25"/>
      <c r="P30" s="25"/>
    </row>
    <row r="31" spans="1:16" x14ac:dyDescent="0.25">
      <c r="A31" s="6">
        <v>145</v>
      </c>
      <c r="B31" s="37">
        <v>44371.539872685185</v>
      </c>
      <c r="C31" s="38">
        <v>169.6</v>
      </c>
      <c r="D31" s="8">
        <f t="shared" si="2"/>
        <v>63.808333333333351</v>
      </c>
      <c r="E31" s="8">
        <f t="shared" si="3"/>
        <v>32.54225000000001</v>
      </c>
      <c r="F31" s="8">
        <f t="shared" si="0"/>
        <v>4718.6262500000012</v>
      </c>
      <c r="G31" s="8">
        <f t="shared" si="4"/>
        <v>264.05250000000177</v>
      </c>
      <c r="H31" s="6">
        <f t="shared" si="1"/>
        <v>145</v>
      </c>
      <c r="K31" s="26" t="s">
        <v>26</v>
      </c>
      <c r="L31" s="27">
        <v>2039</v>
      </c>
      <c r="M31" s="27" t="s">
        <v>9</v>
      </c>
      <c r="N31" s="28" t="s">
        <v>27</v>
      </c>
      <c r="O31" s="29"/>
      <c r="P31" s="29"/>
    </row>
    <row r="32" spans="1:16" x14ac:dyDescent="0.25">
      <c r="A32" s="6">
        <v>150</v>
      </c>
      <c r="B32" s="37">
        <v>44371.539930555555</v>
      </c>
      <c r="C32" s="38">
        <v>165.7</v>
      </c>
      <c r="D32" s="8">
        <f t="shared" si="2"/>
        <v>59.908333333333346</v>
      </c>
      <c r="E32" s="8">
        <f t="shared" si="3"/>
        <v>30.553250000000006</v>
      </c>
      <c r="F32" s="8">
        <f t="shared" si="0"/>
        <v>4582.9875000000011</v>
      </c>
      <c r="G32" s="8">
        <f t="shared" si="4"/>
        <v>416.81875000000178</v>
      </c>
      <c r="H32" s="6">
        <f t="shared" si="1"/>
        <v>150</v>
      </c>
      <c r="K32" s="26" t="s">
        <v>10</v>
      </c>
      <c r="L32" s="27">
        <v>60.422960725075527</v>
      </c>
      <c r="M32" s="27" t="s">
        <v>11</v>
      </c>
      <c r="N32" s="28" t="s">
        <v>28</v>
      </c>
      <c r="O32" s="29"/>
      <c r="P32" s="29"/>
    </row>
    <row r="33" spans="1:26" x14ac:dyDescent="0.25">
      <c r="A33" s="6">
        <v>155</v>
      </c>
      <c r="B33" s="37">
        <v>44371.539988425924</v>
      </c>
      <c r="C33" s="38">
        <v>221.4</v>
      </c>
      <c r="D33" s="8">
        <f t="shared" si="2"/>
        <v>115.60833333333336</v>
      </c>
      <c r="E33" s="8">
        <f t="shared" si="3"/>
        <v>58.960250000000016</v>
      </c>
      <c r="F33" s="8">
        <f t="shared" si="0"/>
        <v>9138.8387500000026</v>
      </c>
      <c r="G33" s="8">
        <f t="shared" si="4"/>
        <v>711.62000000000194</v>
      </c>
      <c r="H33" s="6">
        <f t="shared" si="1"/>
        <v>155</v>
      </c>
      <c r="K33" s="26" t="s">
        <v>29</v>
      </c>
      <c r="L33" s="27">
        <v>348</v>
      </c>
      <c r="M33" s="27" t="s">
        <v>13</v>
      </c>
      <c r="N33" s="30" t="s">
        <v>30</v>
      </c>
      <c r="O33" s="31"/>
      <c r="P33" s="31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6">
        <v>160</v>
      </c>
      <c r="B34" s="37">
        <v>44371.540046296293</v>
      </c>
      <c r="C34" s="38">
        <v>200.4</v>
      </c>
      <c r="D34" s="8">
        <f t="shared" si="2"/>
        <v>94.608333333333363</v>
      </c>
      <c r="E34" s="8">
        <f t="shared" si="3"/>
        <v>48.250250000000015</v>
      </c>
      <c r="F34" s="8">
        <f t="shared" si="0"/>
        <v>7720.0400000000027</v>
      </c>
      <c r="G34" s="8">
        <f t="shared" si="4"/>
        <v>952.87125000000196</v>
      </c>
      <c r="H34" s="6">
        <f t="shared" si="1"/>
        <v>160</v>
      </c>
      <c r="K34" s="26" t="s">
        <v>31</v>
      </c>
      <c r="L34" s="27">
        <v>7649.1874731449989</v>
      </c>
      <c r="M34" s="27" t="s">
        <v>15</v>
      </c>
      <c r="N34" s="30" t="s">
        <v>32</v>
      </c>
      <c r="O34" s="31"/>
      <c r="P34" s="31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6">
        <v>165</v>
      </c>
      <c r="B35" s="37">
        <v>44371.54010416667</v>
      </c>
      <c r="C35" s="38">
        <v>193</v>
      </c>
      <c r="D35" s="8">
        <f t="shared" si="2"/>
        <v>87.208333333333357</v>
      </c>
      <c r="E35" s="8">
        <f t="shared" si="3"/>
        <v>44.476250000000014</v>
      </c>
      <c r="F35" s="8">
        <f t="shared" si="0"/>
        <v>7338.581250000002</v>
      </c>
      <c r="G35" s="8">
        <f t="shared" si="4"/>
        <v>1175.2525000000021</v>
      </c>
      <c r="H35" s="6">
        <f t="shared" si="1"/>
        <v>165</v>
      </c>
      <c r="K35" s="26" t="s">
        <v>33</v>
      </c>
      <c r="L35" s="27">
        <v>2814763.2049386874</v>
      </c>
      <c r="M35" s="27" t="s">
        <v>17</v>
      </c>
      <c r="N35" s="30" t="s">
        <v>34</v>
      </c>
      <c r="O35" s="31"/>
      <c r="P35" s="31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6">
        <v>170</v>
      </c>
      <c r="B36" s="37">
        <v>44371.540162037039</v>
      </c>
      <c r="C36" s="38">
        <v>200.3</v>
      </c>
      <c r="D36" s="8">
        <f t="shared" si="2"/>
        <v>94.508333333333368</v>
      </c>
      <c r="E36" s="8">
        <f t="shared" si="3"/>
        <v>48.199250000000021</v>
      </c>
      <c r="F36" s="8">
        <f t="shared" si="0"/>
        <v>8193.8725000000031</v>
      </c>
      <c r="G36" s="8">
        <f t="shared" si="4"/>
        <v>1416.2487500000022</v>
      </c>
      <c r="H36" s="6">
        <f t="shared" si="1"/>
        <v>170</v>
      </c>
      <c r="K36" s="26" t="s">
        <v>35</v>
      </c>
      <c r="L36" s="27">
        <v>367.98198695231935</v>
      </c>
      <c r="M36" s="27" t="s">
        <v>13</v>
      </c>
      <c r="N36" s="30" t="s">
        <v>36</v>
      </c>
      <c r="O36" s="31"/>
      <c r="P36" s="31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6">
        <v>175</v>
      </c>
      <c r="B37" s="37">
        <v>44371.540219907409</v>
      </c>
      <c r="C37" s="38">
        <v>193.2</v>
      </c>
      <c r="D37" s="8">
        <f t="shared" si="2"/>
        <v>87.408333333333346</v>
      </c>
      <c r="E37" s="8">
        <f t="shared" si="3"/>
        <v>44.578250000000004</v>
      </c>
      <c r="F37" s="8">
        <f t="shared" si="0"/>
        <v>7801.1937500000004</v>
      </c>
      <c r="G37" s="8">
        <f t="shared" si="4"/>
        <v>1639.1400000000021</v>
      </c>
      <c r="H37" s="6">
        <f t="shared" si="1"/>
        <v>175</v>
      </c>
      <c r="K37" s="26" t="s">
        <v>19</v>
      </c>
      <c r="L37" s="27">
        <v>0.1642008654431901</v>
      </c>
      <c r="M37" s="27" t="s">
        <v>20</v>
      </c>
      <c r="N37" s="33" t="s">
        <v>37</v>
      </c>
      <c r="O37" s="34"/>
      <c r="P37" s="34"/>
    </row>
    <row r="38" spans="1:26" x14ac:dyDescent="0.25">
      <c r="A38" s="6">
        <v>180</v>
      </c>
      <c r="B38" s="37">
        <v>44371.540277777778</v>
      </c>
      <c r="C38" s="38">
        <v>176.7</v>
      </c>
      <c r="D38" s="8">
        <f t="shared" si="2"/>
        <v>70.908333333333346</v>
      </c>
      <c r="E38" s="8">
        <f t="shared" si="3"/>
        <v>36.163250000000005</v>
      </c>
      <c r="F38" s="8">
        <f t="shared" si="0"/>
        <v>6509.3850000000011</v>
      </c>
      <c r="G38" s="8">
        <f t="shared" si="4"/>
        <v>1819.9562500000022</v>
      </c>
      <c r="H38" s="6">
        <f t="shared" si="1"/>
        <v>180</v>
      </c>
      <c r="K38" s="26" t="s">
        <v>21</v>
      </c>
      <c r="L38" s="27">
        <v>0.17362919748584921</v>
      </c>
      <c r="M38" s="27" t="s">
        <v>20</v>
      </c>
      <c r="N38" s="33" t="s">
        <v>38</v>
      </c>
      <c r="O38" s="34"/>
      <c r="P38" s="34"/>
    </row>
    <row r="39" spans="1:26" x14ac:dyDescent="0.25">
      <c r="A39" s="6">
        <v>185</v>
      </c>
      <c r="B39" s="37">
        <v>44371.540335648147</v>
      </c>
      <c r="C39" s="38">
        <v>177.2</v>
      </c>
      <c r="D39" s="8">
        <f t="shared" si="2"/>
        <v>71.408333333333346</v>
      </c>
      <c r="E39" s="8">
        <f t="shared" si="3"/>
        <v>36.418250000000008</v>
      </c>
      <c r="F39" s="8">
        <f t="shared" si="0"/>
        <v>6737.3762500000012</v>
      </c>
      <c r="G39" s="8">
        <f t="shared" si="4"/>
        <v>2002.0475000000022</v>
      </c>
      <c r="H39" s="6">
        <f t="shared" si="1"/>
        <v>185</v>
      </c>
      <c r="K39" s="26" t="s">
        <v>22</v>
      </c>
      <c r="L39" s="27">
        <v>266.56426021176543</v>
      </c>
      <c r="M39" s="27" t="s">
        <v>23</v>
      </c>
      <c r="N39" s="33" t="s">
        <v>39</v>
      </c>
      <c r="O39" s="34"/>
      <c r="P39" s="34"/>
    </row>
    <row r="40" spans="1:26" x14ac:dyDescent="0.25">
      <c r="A40" s="6">
        <v>190</v>
      </c>
      <c r="B40" s="37">
        <v>44371.540393518517</v>
      </c>
      <c r="C40" s="38">
        <v>170.2</v>
      </c>
      <c r="D40" s="8">
        <f t="shared" si="2"/>
        <v>64.408333333333346</v>
      </c>
      <c r="E40" s="8">
        <f t="shared" si="3"/>
        <v>32.848250000000007</v>
      </c>
      <c r="F40" s="8">
        <f t="shared" si="0"/>
        <v>6241.1675000000014</v>
      </c>
      <c r="G40" s="8">
        <f t="shared" si="4"/>
        <v>2166.2887500000024</v>
      </c>
      <c r="H40" s="6">
        <f t="shared" si="1"/>
        <v>190</v>
      </c>
    </row>
    <row r="41" spans="1:26" x14ac:dyDescent="0.25">
      <c r="A41" s="6">
        <v>195</v>
      </c>
      <c r="B41" s="37">
        <v>44371.540451388886</v>
      </c>
      <c r="C41" s="38">
        <v>155.19999999999999</v>
      </c>
      <c r="D41" s="8">
        <f t="shared" si="2"/>
        <v>49.408333333333346</v>
      </c>
      <c r="E41" s="8">
        <f t="shared" si="3"/>
        <v>25.198250000000005</v>
      </c>
      <c r="F41" s="8">
        <f t="shared" si="0"/>
        <v>4913.6587500000014</v>
      </c>
      <c r="G41" s="8">
        <f t="shared" si="4"/>
        <v>2292.2800000000025</v>
      </c>
      <c r="H41" s="6">
        <f t="shared" si="1"/>
        <v>195</v>
      </c>
      <c r="K41" s="35" t="s">
        <v>40</v>
      </c>
      <c r="L41" t="s">
        <v>41</v>
      </c>
    </row>
    <row r="42" spans="1:26" x14ac:dyDescent="0.25">
      <c r="A42" s="6">
        <v>200</v>
      </c>
      <c r="B42" s="37">
        <v>44371.540509259263</v>
      </c>
      <c r="C42" s="38">
        <v>153.69999999999999</v>
      </c>
      <c r="D42" s="8">
        <f t="shared" si="2"/>
        <v>47.908333333333346</v>
      </c>
      <c r="E42" s="8">
        <f t="shared" si="3"/>
        <v>24.433250000000008</v>
      </c>
      <c r="F42" s="8">
        <f t="shared" si="0"/>
        <v>4886.6500000000015</v>
      </c>
      <c r="G42" s="8">
        <f t="shared" si="4"/>
        <v>2414.4462500000027</v>
      </c>
      <c r="H42" s="6">
        <f t="shared" si="1"/>
        <v>200</v>
      </c>
      <c r="K42" s="26" t="s">
        <v>42</v>
      </c>
      <c r="L42" t="s">
        <v>43</v>
      </c>
    </row>
    <row r="43" spans="1:26" x14ac:dyDescent="0.25">
      <c r="A43" s="6">
        <v>205</v>
      </c>
      <c r="B43" s="37">
        <v>44371.540567129632</v>
      </c>
      <c r="C43" s="38">
        <v>144.80000000000001</v>
      </c>
      <c r="D43" s="8">
        <f t="shared" si="2"/>
        <v>39.008333333333368</v>
      </c>
      <c r="E43" s="8">
        <f t="shared" si="3"/>
        <v>19.894250000000017</v>
      </c>
      <c r="F43" s="8">
        <f t="shared" si="0"/>
        <v>4078.3212500000036</v>
      </c>
      <c r="G43" s="8">
        <f t="shared" si="4"/>
        <v>2513.9175000000027</v>
      </c>
      <c r="H43" s="6">
        <f t="shared" si="1"/>
        <v>205</v>
      </c>
      <c r="K43" s="35" t="s">
        <v>44</v>
      </c>
      <c r="L43" t="s">
        <v>45</v>
      </c>
    </row>
    <row r="44" spans="1:26" x14ac:dyDescent="0.25">
      <c r="A44" s="6">
        <v>210</v>
      </c>
      <c r="B44" s="37">
        <v>44371.540625000001</v>
      </c>
      <c r="C44" s="38">
        <v>142.19999999999999</v>
      </c>
      <c r="D44" s="8">
        <f t="shared" si="2"/>
        <v>36.408333333333346</v>
      </c>
      <c r="E44" s="8">
        <f t="shared" si="3"/>
        <v>18.568250000000006</v>
      </c>
      <c r="F44" s="8">
        <f t="shared" si="0"/>
        <v>3899.3325000000013</v>
      </c>
      <c r="G44" s="8">
        <f t="shared" si="4"/>
        <v>2606.7587500000027</v>
      </c>
      <c r="H44" s="6">
        <f t="shared" si="1"/>
        <v>210</v>
      </c>
    </row>
    <row r="45" spans="1:26" x14ac:dyDescent="0.25">
      <c r="A45" s="6">
        <v>215</v>
      </c>
      <c r="B45" s="37">
        <v>44371.540682870371</v>
      </c>
      <c r="C45" s="38">
        <v>138.69999999999999</v>
      </c>
      <c r="D45" s="8">
        <f t="shared" si="2"/>
        <v>32.908333333333346</v>
      </c>
      <c r="E45" s="8">
        <f t="shared" si="3"/>
        <v>16.783250000000006</v>
      </c>
      <c r="F45" s="8">
        <f t="shared" si="0"/>
        <v>3608.3987500000012</v>
      </c>
      <c r="G45" s="8">
        <f t="shared" si="4"/>
        <v>2690.6750000000029</v>
      </c>
      <c r="H45" s="6">
        <f t="shared" si="1"/>
        <v>215</v>
      </c>
    </row>
    <row r="46" spans="1:26" x14ac:dyDescent="0.25">
      <c r="A46" s="6">
        <v>220</v>
      </c>
      <c r="B46" s="37">
        <v>44371.54074074074</v>
      </c>
      <c r="C46" s="38">
        <v>134.5</v>
      </c>
      <c r="D46" s="8">
        <f t="shared" si="2"/>
        <v>28.708333333333357</v>
      </c>
      <c r="E46" s="8">
        <f t="shared" si="3"/>
        <v>14.641250000000012</v>
      </c>
      <c r="F46" s="8">
        <f t="shared" si="0"/>
        <v>3221.0750000000025</v>
      </c>
      <c r="G46" s="8">
        <f t="shared" si="4"/>
        <v>2763.8812500000031</v>
      </c>
      <c r="H46" s="6">
        <f t="shared" si="1"/>
        <v>220</v>
      </c>
    </row>
    <row r="47" spans="1:26" x14ac:dyDescent="0.25">
      <c r="A47" s="6">
        <v>225</v>
      </c>
      <c r="B47" s="37">
        <v>44371.540798611109</v>
      </c>
      <c r="C47" s="38">
        <v>134.30000000000001</v>
      </c>
      <c r="D47" s="8">
        <f t="shared" si="2"/>
        <v>28.508333333333368</v>
      </c>
      <c r="E47" s="8">
        <f t="shared" si="3"/>
        <v>14.539250000000019</v>
      </c>
      <c r="F47" s="8">
        <f t="shared" si="0"/>
        <v>3271.3312500000043</v>
      </c>
      <c r="G47" s="8">
        <f t="shared" si="4"/>
        <v>2836.5775000000031</v>
      </c>
      <c r="H47" s="6">
        <f t="shared" si="1"/>
        <v>225</v>
      </c>
    </row>
    <row r="48" spans="1:26" x14ac:dyDescent="0.25">
      <c r="A48" s="6">
        <v>230</v>
      </c>
      <c r="B48" s="37">
        <v>44371.540856481479</v>
      </c>
      <c r="C48" s="38">
        <v>127.6</v>
      </c>
      <c r="D48" s="8">
        <f t="shared" si="2"/>
        <v>21.808333333333351</v>
      </c>
      <c r="E48" s="8">
        <f t="shared" si="3"/>
        <v>11.12225000000001</v>
      </c>
      <c r="F48" s="8">
        <f t="shared" si="0"/>
        <v>2558.1175000000021</v>
      </c>
      <c r="G48" s="8">
        <f t="shared" si="4"/>
        <v>2892.188750000003</v>
      </c>
      <c r="H48" s="6">
        <f t="shared" si="1"/>
        <v>230</v>
      </c>
    </row>
    <row r="49" spans="1:8" x14ac:dyDescent="0.25">
      <c r="A49" s="6">
        <v>235</v>
      </c>
      <c r="B49" s="37">
        <v>44371.540914351855</v>
      </c>
      <c r="C49" s="38">
        <v>122.8</v>
      </c>
      <c r="D49" s="8">
        <f t="shared" si="2"/>
        <v>17.008333333333354</v>
      </c>
      <c r="E49" s="8">
        <f t="shared" si="3"/>
        <v>8.6742500000000113</v>
      </c>
      <c r="F49" s="8">
        <f t="shared" si="0"/>
        <v>2038.4487500000027</v>
      </c>
      <c r="G49" s="8">
        <f t="shared" si="4"/>
        <v>2935.5600000000031</v>
      </c>
      <c r="H49" s="6">
        <f t="shared" si="1"/>
        <v>235</v>
      </c>
    </row>
    <row r="50" spans="1:8" x14ac:dyDescent="0.25">
      <c r="A50" s="6">
        <v>240</v>
      </c>
      <c r="B50" s="37">
        <v>44371.540972222225</v>
      </c>
      <c r="C50" s="38">
        <v>120.7</v>
      </c>
      <c r="D50" s="8">
        <f t="shared" si="2"/>
        <v>14.90833333333336</v>
      </c>
      <c r="E50" s="8">
        <f t="shared" si="3"/>
        <v>7.6032500000000134</v>
      </c>
      <c r="F50" s="8">
        <f t="shared" si="0"/>
        <v>1824.7800000000032</v>
      </c>
      <c r="G50" s="8">
        <f t="shared" si="4"/>
        <v>2973.5762500000033</v>
      </c>
      <c r="H50" s="6">
        <f t="shared" si="1"/>
        <v>240</v>
      </c>
    </row>
    <row r="51" spans="1:8" x14ac:dyDescent="0.25">
      <c r="A51" s="6">
        <v>245</v>
      </c>
      <c r="B51" s="37">
        <v>44371.541030092594</v>
      </c>
      <c r="C51" s="38">
        <v>120.8</v>
      </c>
      <c r="D51" s="8">
        <f t="shared" si="2"/>
        <v>15.008333333333354</v>
      </c>
      <c r="E51" s="8">
        <f t="shared" si="3"/>
        <v>7.6542500000000109</v>
      </c>
      <c r="F51" s="8">
        <f t="shared" si="0"/>
        <v>1875.2912500000027</v>
      </c>
      <c r="G51" s="8">
        <f t="shared" si="4"/>
        <v>3011.8475000000035</v>
      </c>
      <c r="H51" s="6">
        <f t="shared" si="1"/>
        <v>245</v>
      </c>
    </row>
    <row r="52" spans="1:8" x14ac:dyDescent="0.25">
      <c r="A52" s="6">
        <v>250</v>
      </c>
      <c r="B52" s="37">
        <v>44371.541087962964</v>
      </c>
      <c r="C52" s="38">
        <v>119.6</v>
      </c>
      <c r="D52" s="8">
        <f t="shared" si="2"/>
        <v>13.808333333333351</v>
      </c>
      <c r="E52" s="8">
        <f t="shared" si="3"/>
        <v>7.042250000000009</v>
      </c>
      <c r="F52" s="8">
        <f t="shared" si="0"/>
        <v>1760.5625000000023</v>
      </c>
      <c r="G52" s="8">
        <f t="shared" si="4"/>
        <v>3047.0587500000033</v>
      </c>
      <c r="H52" s="6">
        <f t="shared" si="1"/>
        <v>250</v>
      </c>
    </row>
    <row r="53" spans="1:8" x14ac:dyDescent="0.25">
      <c r="A53" s="6">
        <v>255</v>
      </c>
      <c r="B53" s="37">
        <v>44371.541145833333</v>
      </c>
      <c r="C53" s="38">
        <v>119.1</v>
      </c>
      <c r="D53" s="8">
        <f t="shared" si="2"/>
        <v>13.308333333333351</v>
      </c>
      <c r="E53" s="8">
        <f t="shared" si="3"/>
        <v>6.7872500000000091</v>
      </c>
      <c r="F53" s="8">
        <f t="shared" si="0"/>
        <v>1730.7487500000022</v>
      </c>
      <c r="G53" s="8">
        <f t="shared" si="4"/>
        <v>3080.9950000000035</v>
      </c>
      <c r="H53" s="6">
        <f t="shared" si="1"/>
        <v>255</v>
      </c>
    </row>
    <row r="54" spans="1:8" x14ac:dyDescent="0.25">
      <c r="A54" s="6">
        <v>260</v>
      </c>
      <c r="B54" s="37">
        <v>44371.541203703702</v>
      </c>
      <c r="C54" s="38">
        <v>114.9</v>
      </c>
      <c r="D54" s="8">
        <f t="shared" si="2"/>
        <v>9.1083333333333627</v>
      </c>
      <c r="E54" s="8">
        <f t="shared" si="3"/>
        <v>4.645250000000015</v>
      </c>
      <c r="F54" s="8">
        <f t="shared" si="0"/>
        <v>1207.765000000004</v>
      </c>
      <c r="G54" s="8">
        <f t="shared" si="4"/>
        <v>3104.2212500000037</v>
      </c>
      <c r="H54" s="6">
        <f t="shared" si="1"/>
        <v>260</v>
      </c>
    </row>
    <row r="55" spans="1:8" x14ac:dyDescent="0.25">
      <c r="A55" s="6">
        <v>265</v>
      </c>
      <c r="B55" s="37">
        <v>44371.541261574072</v>
      </c>
      <c r="C55" s="38">
        <v>112.9</v>
      </c>
      <c r="D55" s="8">
        <f t="shared" si="2"/>
        <v>7.1083333333333627</v>
      </c>
      <c r="E55" s="8">
        <f t="shared" si="3"/>
        <v>3.625250000000015</v>
      </c>
      <c r="F55" s="8">
        <f t="shared" si="0"/>
        <v>960.69125000000395</v>
      </c>
      <c r="G55" s="8">
        <f t="shared" si="4"/>
        <v>3122.3475000000039</v>
      </c>
      <c r="H55" s="6">
        <f t="shared" si="1"/>
        <v>265</v>
      </c>
    </row>
    <row r="56" spans="1:8" x14ac:dyDescent="0.25">
      <c r="A56" s="6">
        <v>270</v>
      </c>
      <c r="B56" s="37">
        <v>44371.541319444441</v>
      </c>
      <c r="C56" s="38">
        <v>113.3</v>
      </c>
      <c r="D56" s="8">
        <f t="shared" si="2"/>
        <v>7.5083333333333542</v>
      </c>
      <c r="E56" s="8">
        <f t="shared" si="3"/>
        <v>3.8292500000000107</v>
      </c>
      <c r="F56" s="8">
        <f t="shared" si="0"/>
        <v>1033.897500000003</v>
      </c>
      <c r="G56" s="8">
        <f t="shared" si="4"/>
        <v>3141.4937500000042</v>
      </c>
      <c r="H56" s="6">
        <f t="shared" si="1"/>
        <v>270</v>
      </c>
    </row>
    <row r="57" spans="1:8" x14ac:dyDescent="0.25">
      <c r="A57" s="6">
        <v>275</v>
      </c>
      <c r="B57" s="37">
        <v>44371.541377314818</v>
      </c>
      <c r="C57" s="38">
        <v>116</v>
      </c>
      <c r="D57" s="8">
        <f t="shared" si="2"/>
        <v>10.208333333333357</v>
      </c>
      <c r="E57" s="8">
        <f t="shared" si="3"/>
        <v>5.2062500000000123</v>
      </c>
      <c r="F57" s="8">
        <f t="shared" si="0"/>
        <v>1431.7187500000034</v>
      </c>
      <c r="G57" s="8">
        <f t="shared" si="4"/>
        <v>3167.5250000000042</v>
      </c>
      <c r="H57" s="6">
        <f t="shared" si="1"/>
        <v>275</v>
      </c>
    </row>
    <row r="58" spans="1:8" x14ac:dyDescent="0.25">
      <c r="A58" s="6">
        <v>280</v>
      </c>
      <c r="B58" s="37">
        <v>44371.541435185187</v>
      </c>
      <c r="C58" s="38">
        <v>112.7</v>
      </c>
      <c r="D58" s="8">
        <f t="shared" si="2"/>
        <v>6.9083333333333599</v>
      </c>
      <c r="E58" s="8">
        <f t="shared" si="3"/>
        <v>3.5232500000000138</v>
      </c>
      <c r="F58" s="8">
        <f t="shared" si="0"/>
        <v>986.51000000000386</v>
      </c>
      <c r="G58" s="8">
        <f t="shared" si="4"/>
        <v>3185.1412500000042</v>
      </c>
      <c r="H58" s="6">
        <f t="shared" si="1"/>
        <v>280</v>
      </c>
    </row>
    <row r="59" spans="1:8" x14ac:dyDescent="0.25">
      <c r="A59" s="6">
        <v>285</v>
      </c>
      <c r="B59" s="37">
        <v>44371.541493055556</v>
      </c>
      <c r="C59" s="38">
        <v>113.1</v>
      </c>
      <c r="D59" s="8">
        <f t="shared" si="2"/>
        <v>7.3083333333333513</v>
      </c>
      <c r="E59" s="8">
        <f t="shared" si="3"/>
        <v>3.7272500000000091</v>
      </c>
      <c r="F59" s="8">
        <f t="shared" si="0"/>
        <v>1062.2662500000026</v>
      </c>
      <c r="G59" s="8">
        <f t="shared" si="4"/>
        <v>3203.7775000000042</v>
      </c>
      <c r="H59" s="6">
        <f t="shared" si="1"/>
        <v>285</v>
      </c>
    </row>
    <row r="60" spans="1:8" x14ac:dyDescent="0.25">
      <c r="A60" s="6">
        <v>290</v>
      </c>
      <c r="B60" s="37">
        <v>44371.541550925926</v>
      </c>
      <c r="C60" s="38">
        <v>111.2</v>
      </c>
      <c r="D60" s="8">
        <f t="shared" si="2"/>
        <v>5.4083333333333599</v>
      </c>
      <c r="E60" s="8">
        <f t="shared" si="3"/>
        <v>2.7582500000000136</v>
      </c>
      <c r="F60" s="8">
        <f t="shared" si="0"/>
        <v>799.89250000000391</v>
      </c>
      <c r="G60" s="8">
        <f t="shared" si="4"/>
        <v>3217.5687500000045</v>
      </c>
      <c r="H60" s="6">
        <f t="shared" si="1"/>
        <v>290</v>
      </c>
    </row>
    <row r="61" spans="1:8" x14ac:dyDescent="0.25">
      <c r="A61" s="6">
        <v>295</v>
      </c>
      <c r="B61" s="37">
        <v>44371.541608796295</v>
      </c>
      <c r="C61" s="38">
        <v>110</v>
      </c>
      <c r="D61" s="8">
        <f t="shared" si="2"/>
        <v>4.208333333333357</v>
      </c>
      <c r="E61" s="8">
        <f t="shared" si="3"/>
        <v>2.1462500000000122</v>
      </c>
      <c r="F61" s="8">
        <f t="shared" si="0"/>
        <v>633.14375000000359</v>
      </c>
      <c r="G61" s="8">
        <f t="shared" si="4"/>
        <v>3228.3000000000047</v>
      </c>
      <c r="H61" s="6">
        <f t="shared" si="1"/>
        <v>295</v>
      </c>
    </row>
    <row r="62" spans="1:8" x14ac:dyDescent="0.25">
      <c r="A62" s="6">
        <v>300</v>
      </c>
      <c r="B62" s="37">
        <v>44371.541666666664</v>
      </c>
      <c r="C62" s="38">
        <v>111.1</v>
      </c>
      <c r="D62" s="8">
        <f t="shared" si="2"/>
        <v>5.3083333333333513</v>
      </c>
      <c r="E62" s="8">
        <f t="shared" si="3"/>
        <v>2.707250000000009</v>
      </c>
      <c r="F62" s="8">
        <f t="shared" si="0"/>
        <v>812.17500000000268</v>
      </c>
      <c r="G62" s="8">
        <f t="shared" si="4"/>
        <v>3241.8362500000048</v>
      </c>
      <c r="H62" s="6">
        <f t="shared" si="1"/>
        <v>300</v>
      </c>
    </row>
    <row r="63" spans="1:8" x14ac:dyDescent="0.25">
      <c r="A63" s="6">
        <v>305</v>
      </c>
      <c r="B63" s="37">
        <v>44371.541724537034</v>
      </c>
      <c r="C63" s="38">
        <v>109.4</v>
      </c>
      <c r="D63" s="8">
        <f t="shared" si="2"/>
        <v>3.6083333333333627</v>
      </c>
      <c r="E63" s="8">
        <f t="shared" si="3"/>
        <v>1.840250000000015</v>
      </c>
      <c r="F63" s="8">
        <f t="shared" si="0"/>
        <v>561.27625000000455</v>
      </c>
      <c r="G63" s="8">
        <f t="shared" si="4"/>
        <v>3251.0375000000049</v>
      </c>
      <c r="H63" s="6">
        <f t="shared" si="1"/>
        <v>305</v>
      </c>
    </row>
    <row r="64" spans="1:8" x14ac:dyDescent="0.25">
      <c r="A64" s="6">
        <v>310</v>
      </c>
      <c r="B64" s="37">
        <v>44371.54178240741</v>
      </c>
      <c r="C64" s="38">
        <v>110</v>
      </c>
      <c r="D64" s="8">
        <f t="shared" si="2"/>
        <v>4.208333333333357</v>
      </c>
      <c r="E64" s="8">
        <f t="shared" si="3"/>
        <v>2.1462500000000122</v>
      </c>
      <c r="F64" s="8">
        <f t="shared" si="0"/>
        <v>665.33750000000373</v>
      </c>
      <c r="G64" s="8">
        <f t="shared" si="4"/>
        <v>3261.7687500000052</v>
      </c>
      <c r="H64" s="6">
        <f t="shared" si="1"/>
        <v>310</v>
      </c>
    </row>
    <row r="65" spans="1:8" x14ac:dyDescent="0.25">
      <c r="A65" s="6">
        <v>315</v>
      </c>
      <c r="B65" s="37">
        <v>44371.54184027778</v>
      </c>
      <c r="C65" s="38">
        <v>109</v>
      </c>
      <c r="D65" s="8">
        <f t="shared" si="2"/>
        <v>3.208333333333357</v>
      </c>
      <c r="E65" s="8">
        <f t="shared" si="3"/>
        <v>1.6362500000000122</v>
      </c>
      <c r="F65" s="8">
        <f t="shared" si="0"/>
        <v>515.4187500000038</v>
      </c>
      <c r="G65" s="8">
        <f t="shared" si="4"/>
        <v>3269.9500000000053</v>
      </c>
      <c r="H65" s="6">
        <f t="shared" si="1"/>
        <v>315</v>
      </c>
    </row>
    <row r="66" spans="1:8" x14ac:dyDescent="0.25">
      <c r="A66" s="6">
        <v>320</v>
      </c>
      <c r="B66" s="37">
        <v>44371.541898148149</v>
      </c>
      <c r="C66" s="38">
        <v>109</v>
      </c>
      <c r="D66" s="8">
        <f t="shared" si="2"/>
        <v>3.208333333333357</v>
      </c>
      <c r="E66" s="8">
        <f t="shared" si="3"/>
        <v>1.6362500000000122</v>
      </c>
      <c r="F66" s="8">
        <f t="shared" ref="F66:F129" si="5">E66*A66</f>
        <v>523.60000000000389</v>
      </c>
      <c r="G66" s="8">
        <f t="shared" si="4"/>
        <v>3278.1312500000054</v>
      </c>
      <c r="H66" s="6">
        <f t="shared" ref="H66:H129" si="6">A66</f>
        <v>320</v>
      </c>
    </row>
    <row r="67" spans="1:8" x14ac:dyDescent="0.25">
      <c r="A67" s="6">
        <v>325</v>
      </c>
      <c r="B67" s="37">
        <v>44371.541956018518</v>
      </c>
      <c r="C67" s="38">
        <v>108.9</v>
      </c>
      <c r="D67" s="8">
        <f t="shared" ref="D67:D130" si="7">C67-AVERAGE($C$2:$C$13)</f>
        <v>3.1083333333333627</v>
      </c>
      <c r="E67" s="8">
        <f t="shared" ref="E67:E130" si="8">D67*0.51</f>
        <v>1.5852500000000149</v>
      </c>
      <c r="F67" s="8">
        <f t="shared" si="5"/>
        <v>515.20625000000484</v>
      </c>
      <c r="G67" s="8">
        <f t="shared" si="4"/>
        <v>3286.0575000000053</v>
      </c>
      <c r="H67" s="6">
        <f t="shared" si="6"/>
        <v>325</v>
      </c>
    </row>
    <row r="68" spans="1:8" x14ac:dyDescent="0.25">
      <c r="A68" s="6">
        <v>330</v>
      </c>
      <c r="B68" s="37">
        <v>44371.542013888888</v>
      </c>
      <c r="C68" s="38">
        <v>108.6</v>
      </c>
      <c r="D68" s="8">
        <f t="shared" si="7"/>
        <v>2.8083333333333513</v>
      </c>
      <c r="E68" s="8">
        <f t="shared" si="8"/>
        <v>1.4322500000000091</v>
      </c>
      <c r="F68" s="8">
        <f t="shared" si="5"/>
        <v>472.642500000003</v>
      </c>
      <c r="G68" s="8">
        <f t="shared" si="4"/>
        <v>3293.2187500000055</v>
      </c>
      <c r="H68" s="6">
        <f t="shared" si="6"/>
        <v>330</v>
      </c>
    </row>
    <row r="69" spans="1:8" x14ac:dyDescent="0.25">
      <c r="A69" s="6">
        <v>335</v>
      </c>
      <c r="B69" s="37">
        <v>44371.542071759257</v>
      </c>
      <c r="C69" s="38">
        <v>108.6</v>
      </c>
      <c r="D69" s="8">
        <f t="shared" si="7"/>
        <v>2.8083333333333513</v>
      </c>
      <c r="E69" s="8">
        <f t="shared" si="8"/>
        <v>1.4322500000000091</v>
      </c>
      <c r="F69" s="8">
        <f t="shared" si="5"/>
        <v>479.80375000000305</v>
      </c>
      <c r="G69" s="8">
        <f t="shared" si="4"/>
        <v>3300.3800000000056</v>
      </c>
      <c r="H69" s="6">
        <f t="shared" si="6"/>
        <v>335</v>
      </c>
    </row>
    <row r="70" spans="1:8" x14ac:dyDescent="0.25">
      <c r="A70" s="6">
        <v>340</v>
      </c>
      <c r="B70" s="37">
        <v>44371.542129629626</v>
      </c>
      <c r="C70" s="38">
        <v>108</v>
      </c>
      <c r="D70" s="8">
        <f t="shared" si="7"/>
        <v>2.208333333333357</v>
      </c>
      <c r="E70" s="8">
        <f t="shared" si="8"/>
        <v>1.1262500000000122</v>
      </c>
      <c r="F70" s="8">
        <f t="shared" si="5"/>
        <v>382.92500000000416</v>
      </c>
      <c r="G70" s="8">
        <f t="shared" si="4"/>
        <v>3306.0112500000055</v>
      </c>
      <c r="H70" s="6">
        <f t="shared" si="6"/>
        <v>340</v>
      </c>
    </row>
    <row r="71" spans="1:8" x14ac:dyDescent="0.25">
      <c r="A71" s="6">
        <v>345</v>
      </c>
      <c r="B71" s="37">
        <v>44371.542187500003</v>
      </c>
      <c r="C71" s="38">
        <v>107.5</v>
      </c>
      <c r="D71" s="8">
        <f t="shared" si="7"/>
        <v>1.708333333333357</v>
      </c>
      <c r="E71" s="8">
        <f t="shared" si="8"/>
        <v>0.87125000000001207</v>
      </c>
      <c r="F71" s="8">
        <f t="shared" si="5"/>
        <v>300.58125000000416</v>
      </c>
      <c r="G71" s="8">
        <f t="shared" si="4"/>
        <v>3310.3675000000057</v>
      </c>
      <c r="H71" s="6">
        <f t="shared" si="6"/>
        <v>345</v>
      </c>
    </row>
    <row r="72" spans="1:8" x14ac:dyDescent="0.25">
      <c r="A72" s="6">
        <v>350</v>
      </c>
      <c r="B72" s="37">
        <v>44371.542245370372</v>
      </c>
      <c r="C72" s="38">
        <v>109</v>
      </c>
      <c r="D72" s="8">
        <f t="shared" si="7"/>
        <v>3.208333333333357</v>
      </c>
      <c r="E72" s="8">
        <f t="shared" si="8"/>
        <v>1.6362500000000122</v>
      </c>
      <c r="F72" s="8">
        <f t="shared" si="5"/>
        <v>572.68750000000432</v>
      </c>
      <c r="G72" s="8">
        <f t="shared" ref="G72:G135" si="9">G71+E72*5</f>
        <v>3318.5487500000058</v>
      </c>
      <c r="H72" s="6">
        <f t="shared" si="6"/>
        <v>350</v>
      </c>
    </row>
    <row r="73" spans="1:8" x14ac:dyDescent="0.25">
      <c r="A73" s="6">
        <v>355</v>
      </c>
      <c r="B73" s="37">
        <v>44371.542303240742</v>
      </c>
      <c r="C73" s="38">
        <v>108</v>
      </c>
      <c r="D73" s="8">
        <f t="shared" si="7"/>
        <v>2.208333333333357</v>
      </c>
      <c r="E73" s="8">
        <f t="shared" si="8"/>
        <v>1.1262500000000122</v>
      </c>
      <c r="F73" s="8">
        <f t="shared" si="5"/>
        <v>399.81875000000434</v>
      </c>
      <c r="G73" s="8">
        <f t="shared" si="9"/>
        <v>3324.1800000000057</v>
      </c>
      <c r="H73" s="6">
        <f t="shared" si="6"/>
        <v>355</v>
      </c>
    </row>
    <row r="74" spans="1:8" x14ac:dyDescent="0.25">
      <c r="A74" s="6">
        <v>360</v>
      </c>
      <c r="B74" s="37">
        <v>44371.542361111111</v>
      </c>
      <c r="C74" s="38">
        <v>107.7</v>
      </c>
      <c r="D74" s="8">
        <f t="shared" si="7"/>
        <v>1.9083333333333599</v>
      </c>
      <c r="E74" s="8">
        <f t="shared" si="8"/>
        <v>0.97325000000001349</v>
      </c>
      <c r="F74" s="8">
        <f t="shared" si="5"/>
        <v>350.37000000000484</v>
      </c>
      <c r="G74" s="8">
        <f t="shared" si="9"/>
        <v>3329.0462500000058</v>
      </c>
      <c r="H74" s="6">
        <f t="shared" si="6"/>
        <v>360</v>
      </c>
    </row>
    <row r="75" spans="1:8" x14ac:dyDescent="0.25">
      <c r="A75" s="6">
        <v>365</v>
      </c>
      <c r="B75" s="37">
        <v>44371.54241898148</v>
      </c>
      <c r="C75" s="38">
        <v>107.4</v>
      </c>
      <c r="D75" s="8">
        <f t="shared" si="7"/>
        <v>1.6083333333333627</v>
      </c>
      <c r="E75" s="8">
        <f t="shared" si="8"/>
        <v>0.82025000000001502</v>
      </c>
      <c r="F75" s="8">
        <f t="shared" si="5"/>
        <v>299.39125000000547</v>
      </c>
      <c r="G75" s="8">
        <f t="shared" si="9"/>
        <v>3333.1475000000059</v>
      </c>
      <c r="H75" s="6">
        <f t="shared" si="6"/>
        <v>365</v>
      </c>
    </row>
    <row r="76" spans="1:8" x14ac:dyDescent="0.25">
      <c r="A76" s="6">
        <v>370</v>
      </c>
      <c r="B76" s="37">
        <v>44371.54247685185</v>
      </c>
      <c r="C76" s="38">
        <v>107.9</v>
      </c>
      <c r="D76" s="8">
        <f t="shared" si="7"/>
        <v>2.1083333333333627</v>
      </c>
      <c r="E76" s="8">
        <f t="shared" si="8"/>
        <v>1.0752500000000149</v>
      </c>
      <c r="F76" s="8">
        <f t="shared" si="5"/>
        <v>397.84250000000554</v>
      </c>
      <c r="G76" s="8">
        <f t="shared" si="9"/>
        <v>3338.5237500000062</v>
      </c>
      <c r="H76" s="6">
        <f t="shared" si="6"/>
        <v>370</v>
      </c>
    </row>
    <row r="77" spans="1:8" x14ac:dyDescent="0.25">
      <c r="A77" s="6">
        <v>375</v>
      </c>
      <c r="B77" s="37">
        <v>44371.542534722219</v>
      </c>
      <c r="C77" s="38">
        <v>107</v>
      </c>
      <c r="D77" s="8">
        <f t="shared" si="7"/>
        <v>1.208333333333357</v>
      </c>
      <c r="E77" s="8">
        <f t="shared" si="8"/>
        <v>0.61625000000001207</v>
      </c>
      <c r="F77" s="8">
        <f t="shared" si="5"/>
        <v>231.09375000000452</v>
      </c>
      <c r="G77" s="8">
        <f t="shared" si="9"/>
        <v>3341.6050000000064</v>
      </c>
      <c r="H77" s="6">
        <f t="shared" si="6"/>
        <v>375</v>
      </c>
    </row>
    <row r="78" spans="1:8" x14ac:dyDescent="0.25">
      <c r="A78" s="6">
        <v>380</v>
      </c>
      <c r="B78" s="37">
        <v>44371.542592592596</v>
      </c>
      <c r="C78" s="38">
        <v>107</v>
      </c>
      <c r="D78" s="8">
        <f t="shared" si="7"/>
        <v>1.208333333333357</v>
      </c>
      <c r="E78" s="8">
        <f t="shared" si="8"/>
        <v>0.61625000000001207</v>
      </c>
      <c r="F78" s="8">
        <f t="shared" si="5"/>
        <v>234.17500000000459</v>
      </c>
      <c r="G78" s="8">
        <f t="shared" si="9"/>
        <v>3344.6862500000066</v>
      </c>
      <c r="H78" s="6">
        <f t="shared" si="6"/>
        <v>380</v>
      </c>
    </row>
    <row r="79" spans="1:8" x14ac:dyDescent="0.25">
      <c r="A79" s="6">
        <v>385</v>
      </c>
      <c r="B79" s="37">
        <v>44371.542650462965</v>
      </c>
      <c r="C79" s="38">
        <v>107</v>
      </c>
      <c r="D79" s="8">
        <f t="shared" si="7"/>
        <v>1.208333333333357</v>
      </c>
      <c r="E79" s="8">
        <f t="shared" si="8"/>
        <v>0.61625000000001207</v>
      </c>
      <c r="F79" s="8">
        <f t="shared" si="5"/>
        <v>237.25625000000466</v>
      </c>
      <c r="G79" s="8">
        <f t="shared" si="9"/>
        <v>3347.7675000000067</v>
      </c>
      <c r="H79" s="6">
        <f t="shared" si="6"/>
        <v>385</v>
      </c>
    </row>
    <row r="80" spans="1:8" x14ac:dyDescent="0.25">
      <c r="A80" s="6">
        <v>390</v>
      </c>
      <c r="B80" s="37">
        <v>44371.542708333334</v>
      </c>
      <c r="C80" s="38">
        <v>106.8</v>
      </c>
      <c r="D80" s="8">
        <f t="shared" si="7"/>
        <v>1.0083333333333542</v>
      </c>
      <c r="E80" s="8">
        <f t="shared" si="8"/>
        <v>0.51425000000001064</v>
      </c>
      <c r="F80" s="8">
        <f t="shared" si="5"/>
        <v>200.55750000000415</v>
      </c>
      <c r="G80" s="8">
        <f t="shared" si="9"/>
        <v>3350.3387500000067</v>
      </c>
      <c r="H80" s="6">
        <f t="shared" si="6"/>
        <v>390</v>
      </c>
    </row>
    <row r="81" spans="1:8" x14ac:dyDescent="0.25">
      <c r="A81" s="6">
        <v>395</v>
      </c>
      <c r="B81" s="37">
        <v>44371.542766203704</v>
      </c>
      <c r="C81" s="38">
        <v>106.9</v>
      </c>
      <c r="D81" s="8">
        <f t="shared" si="7"/>
        <v>1.1083333333333627</v>
      </c>
      <c r="E81" s="8">
        <f t="shared" si="8"/>
        <v>0.56525000000001502</v>
      </c>
      <c r="F81" s="8">
        <f t="shared" si="5"/>
        <v>223.27375000000592</v>
      </c>
      <c r="G81" s="8">
        <f t="shared" si="9"/>
        <v>3353.1650000000068</v>
      </c>
      <c r="H81" s="6">
        <f t="shared" si="6"/>
        <v>395</v>
      </c>
    </row>
    <row r="82" spans="1:8" x14ac:dyDescent="0.25">
      <c r="A82" s="6">
        <v>400</v>
      </c>
      <c r="B82" s="37">
        <v>44371.542824074073</v>
      </c>
      <c r="C82" s="38">
        <v>106.9</v>
      </c>
      <c r="D82" s="8">
        <f t="shared" si="7"/>
        <v>1.1083333333333627</v>
      </c>
      <c r="E82" s="8">
        <f t="shared" si="8"/>
        <v>0.56525000000001502</v>
      </c>
      <c r="F82" s="8">
        <f t="shared" si="5"/>
        <v>226.10000000000602</v>
      </c>
      <c r="G82" s="8">
        <f t="shared" si="9"/>
        <v>3355.9912500000069</v>
      </c>
      <c r="H82" s="6">
        <f t="shared" si="6"/>
        <v>400</v>
      </c>
    </row>
    <row r="83" spans="1:8" x14ac:dyDescent="0.25">
      <c r="A83" s="6">
        <v>405</v>
      </c>
      <c r="B83" s="37">
        <v>44371.542881944442</v>
      </c>
      <c r="C83" s="38">
        <v>107</v>
      </c>
      <c r="D83" s="8">
        <f t="shared" si="7"/>
        <v>1.208333333333357</v>
      </c>
      <c r="E83" s="8">
        <f t="shared" si="8"/>
        <v>0.61625000000001207</v>
      </c>
      <c r="F83" s="8">
        <f t="shared" si="5"/>
        <v>249.5812500000049</v>
      </c>
      <c r="G83" s="8">
        <f t="shared" si="9"/>
        <v>3359.072500000007</v>
      </c>
      <c r="H83" s="6">
        <f t="shared" si="6"/>
        <v>405</v>
      </c>
    </row>
    <row r="84" spans="1:8" x14ac:dyDescent="0.25">
      <c r="A84" s="6">
        <v>410</v>
      </c>
      <c r="B84" s="37">
        <v>44371.542939814812</v>
      </c>
      <c r="C84" s="38">
        <v>107</v>
      </c>
      <c r="D84" s="8">
        <f t="shared" si="7"/>
        <v>1.208333333333357</v>
      </c>
      <c r="E84" s="8">
        <f t="shared" si="8"/>
        <v>0.61625000000001207</v>
      </c>
      <c r="F84" s="8">
        <f t="shared" si="5"/>
        <v>252.66250000000494</v>
      </c>
      <c r="G84" s="8">
        <f t="shared" si="9"/>
        <v>3362.1537500000072</v>
      </c>
      <c r="H84" s="6">
        <f t="shared" si="6"/>
        <v>410</v>
      </c>
    </row>
    <row r="85" spans="1:8" x14ac:dyDescent="0.25">
      <c r="A85" s="6">
        <v>415</v>
      </c>
      <c r="B85" s="37">
        <v>44371.542997685188</v>
      </c>
      <c r="C85" s="38">
        <v>106.7</v>
      </c>
      <c r="D85" s="8">
        <f t="shared" si="7"/>
        <v>0.90833333333335986</v>
      </c>
      <c r="E85" s="8">
        <f t="shared" si="8"/>
        <v>0.46325000000001354</v>
      </c>
      <c r="F85" s="8">
        <f t="shared" si="5"/>
        <v>192.24875000000563</v>
      </c>
      <c r="G85" s="8">
        <f t="shared" si="9"/>
        <v>3364.4700000000071</v>
      </c>
      <c r="H85" s="6">
        <f t="shared" si="6"/>
        <v>415</v>
      </c>
    </row>
    <row r="86" spans="1:8" x14ac:dyDescent="0.25">
      <c r="A86" s="6">
        <v>420</v>
      </c>
      <c r="B86" s="37">
        <v>44371.543055555558</v>
      </c>
      <c r="C86" s="38">
        <v>106.6</v>
      </c>
      <c r="D86" s="8">
        <f t="shared" si="7"/>
        <v>0.80833333333335133</v>
      </c>
      <c r="E86" s="8">
        <f t="shared" si="8"/>
        <v>0.41225000000000916</v>
      </c>
      <c r="F86" s="8">
        <f t="shared" si="5"/>
        <v>173.14500000000385</v>
      </c>
      <c r="G86" s="8">
        <f t="shared" si="9"/>
        <v>3366.5312500000073</v>
      </c>
      <c r="H86" s="6">
        <f t="shared" si="6"/>
        <v>420</v>
      </c>
    </row>
    <row r="87" spans="1:8" x14ac:dyDescent="0.25">
      <c r="A87" s="6">
        <v>425</v>
      </c>
      <c r="B87" s="37">
        <v>44371.543113425927</v>
      </c>
      <c r="C87" s="38">
        <v>106.7</v>
      </c>
      <c r="D87" s="8">
        <f t="shared" si="7"/>
        <v>0.90833333333335986</v>
      </c>
      <c r="E87" s="8">
        <f t="shared" si="8"/>
        <v>0.46325000000001354</v>
      </c>
      <c r="F87" s="8">
        <f t="shared" si="5"/>
        <v>196.88125000000576</v>
      </c>
      <c r="G87" s="8">
        <f t="shared" si="9"/>
        <v>3368.8475000000071</v>
      </c>
      <c r="H87" s="6">
        <f t="shared" si="6"/>
        <v>425</v>
      </c>
    </row>
    <row r="88" spans="1:8" x14ac:dyDescent="0.25">
      <c r="A88" s="6">
        <v>430</v>
      </c>
      <c r="B88" s="37">
        <v>44371.543171296296</v>
      </c>
      <c r="C88" s="38">
        <v>106.6</v>
      </c>
      <c r="D88" s="8">
        <f t="shared" si="7"/>
        <v>0.80833333333335133</v>
      </c>
      <c r="E88" s="8">
        <f t="shared" si="8"/>
        <v>0.41225000000000916</v>
      </c>
      <c r="F88" s="8">
        <f t="shared" si="5"/>
        <v>177.26750000000393</v>
      </c>
      <c r="G88" s="8">
        <f t="shared" si="9"/>
        <v>3370.9087500000073</v>
      </c>
      <c r="H88" s="6">
        <f t="shared" si="6"/>
        <v>430</v>
      </c>
    </row>
    <row r="89" spans="1:8" x14ac:dyDescent="0.25">
      <c r="A89" s="6">
        <v>435</v>
      </c>
      <c r="B89" s="37">
        <v>44371.543229166666</v>
      </c>
      <c r="C89" s="38">
        <v>106.6</v>
      </c>
      <c r="D89" s="8">
        <f t="shared" si="7"/>
        <v>0.80833333333335133</v>
      </c>
      <c r="E89" s="8">
        <f t="shared" si="8"/>
        <v>0.41225000000000916</v>
      </c>
      <c r="F89" s="8">
        <f t="shared" si="5"/>
        <v>179.32875000000399</v>
      </c>
      <c r="G89" s="8">
        <f t="shared" si="9"/>
        <v>3372.9700000000075</v>
      </c>
      <c r="H89" s="6">
        <f t="shared" si="6"/>
        <v>435</v>
      </c>
    </row>
    <row r="90" spans="1:8" x14ac:dyDescent="0.25">
      <c r="A90" s="6">
        <v>440</v>
      </c>
      <c r="B90" s="37">
        <v>44371.543287037035</v>
      </c>
      <c r="C90" s="38">
        <v>106.6</v>
      </c>
      <c r="D90" s="8">
        <f t="shared" si="7"/>
        <v>0.80833333333335133</v>
      </c>
      <c r="E90" s="8">
        <f t="shared" si="8"/>
        <v>0.41225000000000916</v>
      </c>
      <c r="F90" s="8">
        <f t="shared" si="5"/>
        <v>181.39000000000402</v>
      </c>
      <c r="G90" s="8">
        <f t="shared" si="9"/>
        <v>3375.0312500000077</v>
      </c>
      <c r="H90" s="6">
        <f t="shared" si="6"/>
        <v>440</v>
      </c>
    </row>
    <row r="91" spans="1:8" x14ac:dyDescent="0.25">
      <c r="A91" s="6">
        <v>445</v>
      </c>
      <c r="B91" s="37">
        <v>44371.543344907404</v>
      </c>
      <c r="C91" s="38">
        <v>106.4</v>
      </c>
      <c r="D91" s="8">
        <f t="shared" si="7"/>
        <v>0.6083333333333627</v>
      </c>
      <c r="E91" s="8">
        <f t="shared" si="8"/>
        <v>0.31025000000001496</v>
      </c>
      <c r="F91" s="8">
        <f t="shared" si="5"/>
        <v>138.06125000000665</v>
      </c>
      <c r="G91" s="8">
        <f t="shared" si="9"/>
        <v>3376.5825000000077</v>
      </c>
      <c r="H91" s="6">
        <f t="shared" si="6"/>
        <v>445</v>
      </c>
    </row>
    <row r="92" spans="1:8" x14ac:dyDescent="0.25">
      <c r="A92" s="6">
        <v>450</v>
      </c>
      <c r="B92" s="37">
        <v>44371.543402777781</v>
      </c>
      <c r="C92" s="38">
        <v>106.4</v>
      </c>
      <c r="D92" s="8">
        <f t="shared" si="7"/>
        <v>0.6083333333333627</v>
      </c>
      <c r="E92" s="8">
        <f t="shared" si="8"/>
        <v>0.31025000000001496</v>
      </c>
      <c r="F92" s="8">
        <f t="shared" si="5"/>
        <v>139.61250000000672</v>
      </c>
      <c r="G92" s="8">
        <f t="shared" si="9"/>
        <v>3378.1337500000077</v>
      </c>
      <c r="H92" s="6">
        <f t="shared" si="6"/>
        <v>450</v>
      </c>
    </row>
    <row r="93" spans="1:8" x14ac:dyDescent="0.25">
      <c r="A93" s="6">
        <v>455</v>
      </c>
      <c r="B93" s="37">
        <v>44371.54346064815</v>
      </c>
      <c r="C93" s="38">
        <v>106.5</v>
      </c>
      <c r="D93" s="8">
        <f t="shared" si="7"/>
        <v>0.70833333333335702</v>
      </c>
      <c r="E93" s="8">
        <f t="shared" si="8"/>
        <v>0.36125000000001206</v>
      </c>
      <c r="F93" s="8">
        <f t="shared" si="5"/>
        <v>164.36875000000549</v>
      </c>
      <c r="G93" s="8">
        <f t="shared" si="9"/>
        <v>3379.9400000000078</v>
      </c>
      <c r="H93" s="6">
        <f t="shared" si="6"/>
        <v>455</v>
      </c>
    </row>
    <row r="94" spans="1:8" x14ac:dyDescent="0.25">
      <c r="A94" s="6">
        <v>460</v>
      </c>
      <c r="B94" s="37">
        <v>44371.54351851852</v>
      </c>
      <c r="C94" s="38">
        <v>106.4</v>
      </c>
      <c r="D94" s="8">
        <f t="shared" si="7"/>
        <v>0.6083333333333627</v>
      </c>
      <c r="E94" s="8">
        <f t="shared" si="8"/>
        <v>0.31025000000001496</v>
      </c>
      <c r="F94" s="8">
        <f t="shared" si="5"/>
        <v>142.71500000000688</v>
      </c>
      <c r="G94" s="8">
        <f t="shared" si="9"/>
        <v>3381.4912500000078</v>
      </c>
      <c r="H94" s="6">
        <f t="shared" si="6"/>
        <v>460</v>
      </c>
    </row>
    <row r="95" spans="1:8" x14ac:dyDescent="0.25">
      <c r="A95" s="6">
        <v>465</v>
      </c>
      <c r="B95" s="37">
        <v>44371.543576388889</v>
      </c>
      <c r="C95" s="38">
        <v>106.4</v>
      </c>
      <c r="D95" s="8">
        <f t="shared" si="7"/>
        <v>0.6083333333333627</v>
      </c>
      <c r="E95" s="8">
        <f t="shared" si="8"/>
        <v>0.31025000000001496</v>
      </c>
      <c r="F95" s="8">
        <f t="shared" si="5"/>
        <v>144.26625000000695</v>
      </c>
      <c r="G95" s="8">
        <f t="shared" si="9"/>
        <v>3383.0425000000077</v>
      </c>
      <c r="H95" s="6">
        <f t="shared" si="6"/>
        <v>465</v>
      </c>
    </row>
    <row r="96" spans="1:8" x14ac:dyDescent="0.25">
      <c r="A96" s="6">
        <v>470</v>
      </c>
      <c r="B96" s="37">
        <v>44371.543634259258</v>
      </c>
      <c r="C96" s="38">
        <v>106.2</v>
      </c>
      <c r="D96" s="8">
        <f t="shared" si="7"/>
        <v>0.40833333333335986</v>
      </c>
      <c r="E96" s="8">
        <f t="shared" si="8"/>
        <v>0.20825000000001354</v>
      </c>
      <c r="F96" s="8">
        <f t="shared" si="5"/>
        <v>97.877500000006364</v>
      </c>
      <c r="G96" s="8">
        <f t="shared" si="9"/>
        <v>3384.083750000008</v>
      </c>
      <c r="H96" s="6">
        <f t="shared" si="6"/>
        <v>470</v>
      </c>
    </row>
    <row r="97" spans="1:8" x14ac:dyDescent="0.25">
      <c r="A97" s="6">
        <v>475</v>
      </c>
      <c r="B97" s="37">
        <v>44371.543692129628</v>
      </c>
      <c r="C97" s="38">
        <v>106.3</v>
      </c>
      <c r="D97" s="8">
        <f t="shared" si="7"/>
        <v>0.50833333333335418</v>
      </c>
      <c r="E97" s="8">
        <f t="shared" si="8"/>
        <v>0.25925000000001064</v>
      </c>
      <c r="F97" s="8">
        <f t="shared" si="5"/>
        <v>123.14375000000506</v>
      </c>
      <c r="G97" s="8">
        <f t="shared" si="9"/>
        <v>3385.3800000000078</v>
      </c>
      <c r="H97" s="6">
        <f t="shared" si="6"/>
        <v>475</v>
      </c>
    </row>
    <row r="98" spans="1:8" x14ac:dyDescent="0.25">
      <c r="A98" s="6">
        <v>480</v>
      </c>
      <c r="B98" s="37">
        <v>44371.543749999997</v>
      </c>
      <c r="C98" s="38">
        <v>106.4</v>
      </c>
      <c r="D98" s="8">
        <f t="shared" si="7"/>
        <v>0.6083333333333627</v>
      </c>
      <c r="E98" s="8">
        <f t="shared" si="8"/>
        <v>0.31025000000001496</v>
      </c>
      <c r="F98" s="8">
        <f t="shared" si="5"/>
        <v>148.92000000000718</v>
      </c>
      <c r="G98" s="8">
        <f t="shared" si="9"/>
        <v>3386.9312500000078</v>
      </c>
      <c r="H98" s="6">
        <f t="shared" si="6"/>
        <v>480</v>
      </c>
    </row>
    <row r="99" spans="1:8" x14ac:dyDescent="0.25">
      <c r="A99" s="6">
        <v>485</v>
      </c>
      <c r="B99" s="37">
        <v>44371.543807870374</v>
      </c>
      <c r="C99" s="38">
        <v>106.3</v>
      </c>
      <c r="D99" s="8">
        <f t="shared" si="7"/>
        <v>0.50833333333335418</v>
      </c>
      <c r="E99" s="8">
        <f t="shared" si="8"/>
        <v>0.25925000000001064</v>
      </c>
      <c r="F99" s="8">
        <f t="shared" si="5"/>
        <v>125.73625000000516</v>
      </c>
      <c r="G99" s="8">
        <f t="shared" si="9"/>
        <v>3388.2275000000077</v>
      </c>
      <c r="H99" s="6">
        <f t="shared" si="6"/>
        <v>485</v>
      </c>
    </row>
    <row r="100" spans="1:8" x14ac:dyDescent="0.25">
      <c r="A100" s="6">
        <v>490</v>
      </c>
      <c r="B100" s="37">
        <v>44371.543865740743</v>
      </c>
      <c r="C100" s="38">
        <v>106.2</v>
      </c>
      <c r="D100" s="8">
        <f t="shared" si="7"/>
        <v>0.40833333333335986</v>
      </c>
      <c r="E100" s="8">
        <f t="shared" si="8"/>
        <v>0.20825000000001354</v>
      </c>
      <c r="F100" s="8">
        <f t="shared" si="5"/>
        <v>102.04250000000663</v>
      </c>
      <c r="G100" s="8">
        <f t="shared" si="9"/>
        <v>3389.2687500000079</v>
      </c>
      <c r="H100" s="6">
        <f t="shared" si="6"/>
        <v>490</v>
      </c>
    </row>
    <row r="101" spans="1:8" x14ac:dyDescent="0.25">
      <c r="A101" s="6">
        <v>495</v>
      </c>
      <c r="B101" s="37">
        <v>44371.543923611112</v>
      </c>
      <c r="C101" s="38">
        <v>106.2</v>
      </c>
      <c r="D101" s="8">
        <f t="shared" si="7"/>
        <v>0.40833333333335986</v>
      </c>
      <c r="E101" s="8">
        <f t="shared" si="8"/>
        <v>0.20825000000001354</v>
      </c>
      <c r="F101" s="8">
        <f t="shared" si="5"/>
        <v>103.0837500000067</v>
      </c>
      <c r="G101" s="8">
        <f t="shared" si="9"/>
        <v>3390.3100000000081</v>
      </c>
      <c r="H101" s="6">
        <f t="shared" si="6"/>
        <v>495</v>
      </c>
    </row>
    <row r="102" spans="1:8" x14ac:dyDescent="0.25">
      <c r="A102" s="6">
        <v>500</v>
      </c>
      <c r="B102" s="37">
        <v>44371.543981481482</v>
      </c>
      <c r="C102" s="38">
        <v>106.2</v>
      </c>
      <c r="D102" s="8">
        <f t="shared" si="7"/>
        <v>0.40833333333335986</v>
      </c>
      <c r="E102" s="8">
        <f t="shared" si="8"/>
        <v>0.20825000000001354</v>
      </c>
      <c r="F102" s="8">
        <f t="shared" si="5"/>
        <v>104.12500000000676</v>
      </c>
      <c r="G102" s="8">
        <f t="shared" si="9"/>
        <v>3391.3512500000083</v>
      </c>
      <c r="H102" s="6">
        <f t="shared" si="6"/>
        <v>500</v>
      </c>
    </row>
    <row r="103" spans="1:8" x14ac:dyDescent="0.25">
      <c r="A103" s="6">
        <v>505</v>
      </c>
      <c r="B103" s="37">
        <v>44371.544039351851</v>
      </c>
      <c r="C103" s="38">
        <v>106.2</v>
      </c>
      <c r="D103" s="8">
        <f t="shared" si="7"/>
        <v>0.40833333333335986</v>
      </c>
      <c r="E103" s="8">
        <f t="shared" si="8"/>
        <v>0.20825000000001354</v>
      </c>
      <c r="F103" s="8">
        <f t="shared" si="5"/>
        <v>105.16625000000684</v>
      </c>
      <c r="G103" s="8">
        <f t="shared" si="9"/>
        <v>3392.3925000000086</v>
      </c>
      <c r="H103" s="6">
        <f t="shared" si="6"/>
        <v>505</v>
      </c>
    </row>
    <row r="104" spans="1:8" x14ac:dyDescent="0.25">
      <c r="A104" s="6">
        <v>510</v>
      </c>
      <c r="B104" s="37">
        <v>44371.54409722222</v>
      </c>
      <c r="C104" s="38">
        <v>106.2</v>
      </c>
      <c r="D104" s="8">
        <f t="shared" si="7"/>
        <v>0.40833333333335986</v>
      </c>
      <c r="E104" s="8">
        <f t="shared" si="8"/>
        <v>0.20825000000001354</v>
      </c>
      <c r="F104" s="8">
        <f t="shared" si="5"/>
        <v>106.2075000000069</v>
      </c>
      <c r="G104" s="8">
        <f t="shared" si="9"/>
        <v>3393.4337500000088</v>
      </c>
      <c r="H104" s="6">
        <f t="shared" si="6"/>
        <v>510</v>
      </c>
    </row>
    <row r="105" spans="1:8" x14ac:dyDescent="0.25">
      <c r="A105" s="6">
        <v>515</v>
      </c>
      <c r="B105" s="37">
        <v>44371.54415509259</v>
      </c>
      <c r="C105" s="38">
        <v>106.1</v>
      </c>
      <c r="D105" s="8">
        <f t="shared" si="7"/>
        <v>0.30833333333335133</v>
      </c>
      <c r="E105" s="8">
        <f t="shared" si="8"/>
        <v>0.15725000000000919</v>
      </c>
      <c r="F105" s="8">
        <f t="shared" si="5"/>
        <v>80.983750000004733</v>
      </c>
      <c r="G105" s="8">
        <f t="shared" si="9"/>
        <v>3394.2200000000089</v>
      </c>
      <c r="H105" s="6">
        <f t="shared" si="6"/>
        <v>515</v>
      </c>
    </row>
    <row r="106" spans="1:8" x14ac:dyDescent="0.25">
      <c r="A106" s="6">
        <v>520</v>
      </c>
      <c r="B106" s="37">
        <v>44371.544212962966</v>
      </c>
      <c r="C106" s="38">
        <v>106.2</v>
      </c>
      <c r="D106" s="8">
        <f t="shared" si="7"/>
        <v>0.40833333333335986</v>
      </c>
      <c r="E106" s="8">
        <f t="shared" si="8"/>
        <v>0.20825000000001354</v>
      </c>
      <c r="F106" s="8">
        <f t="shared" si="5"/>
        <v>108.29000000000704</v>
      </c>
      <c r="G106" s="8">
        <f t="shared" si="9"/>
        <v>3395.2612500000091</v>
      </c>
      <c r="H106" s="6">
        <f t="shared" si="6"/>
        <v>520</v>
      </c>
    </row>
    <row r="107" spans="1:8" x14ac:dyDescent="0.25">
      <c r="A107" s="6">
        <v>525</v>
      </c>
      <c r="B107" s="37">
        <v>44371.544270833336</v>
      </c>
      <c r="C107" s="38">
        <v>106.2</v>
      </c>
      <c r="D107" s="8">
        <f t="shared" si="7"/>
        <v>0.40833333333335986</v>
      </c>
      <c r="E107" s="8">
        <f t="shared" si="8"/>
        <v>0.20825000000001354</v>
      </c>
      <c r="F107" s="8">
        <f t="shared" si="5"/>
        <v>109.3312500000071</v>
      </c>
      <c r="G107" s="8">
        <f t="shared" si="9"/>
        <v>3396.3025000000093</v>
      </c>
      <c r="H107" s="6">
        <f t="shared" si="6"/>
        <v>525</v>
      </c>
    </row>
    <row r="108" spans="1:8" x14ac:dyDescent="0.25">
      <c r="A108" s="6">
        <v>530</v>
      </c>
      <c r="B108" s="37">
        <v>44371.544328703705</v>
      </c>
      <c r="C108" s="38">
        <v>106.1</v>
      </c>
      <c r="D108" s="8">
        <f t="shared" si="7"/>
        <v>0.30833333333335133</v>
      </c>
      <c r="E108" s="8">
        <f t="shared" si="8"/>
        <v>0.15725000000000919</v>
      </c>
      <c r="F108" s="8">
        <f t="shared" si="5"/>
        <v>83.342500000004875</v>
      </c>
      <c r="G108" s="8">
        <f t="shared" si="9"/>
        <v>3397.0887500000094</v>
      </c>
      <c r="H108" s="6">
        <f t="shared" si="6"/>
        <v>530</v>
      </c>
    </row>
    <row r="109" spans="1:8" x14ac:dyDescent="0.25">
      <c r="A109" s="6">
        <v>535</v>
      </c>
      <c r="B109" s="37">
        <v>44371.544386574074</v>
      </c>
      <c r="C109" s="38">
        <v>106.2</v>
      </c>
      <c r="D109" s="8">
        <f t="shared" si="7"/>
        <v>0.40833333333335986</v>
      </c>
      <c r="E109" s="8">
        <f t="shared" si="8"/>
        <v>0.20825000000001354</v>
      </c>
      <c r="F109" s="8">
        <f t="shared" si="5"/>
        <v>111.41375000000724</v>
      </c>
      <c r="G109" s="8">
        <f t="shared" si="9"/>
        <v>3398.1300000000097</v>
      </c>
      <c r="H109" s="6">
        <f t="shared" si="6"/>
        <v>535</v>
      </c>
    </row>
    <row r="110" spans="1:8" x14ac:dyDescent="0.25">
      <c r="A110" s="6">
        <v>540</v>
      </c>
      <c r="B110" s="37">
        <v>44371.544444444444</v>
      </c>
      <c r="C110" s="38">
        <v>106.2</v>
      </c>
      <c r="D110" s="8">
        <f t="shared" si="7"/>
        <v>0.40833333333335986</v>
      </c>
      <c r="E110" s="8">
        <f t="shared" si="8"/>
        <v>0.20825000000001354</v>
      </c>
      <c r="F110" s="8">
        <f t="shared" si="5"/>
        <v>112.4550000000073</v>
      </c>
      <c r="G110" s="8">
        <f t="shared" si="9"/>
        <v>3399.1712500000099</v>
      </c>
      <c r="H110" s="6">
        <f t="shared" si="6"/>
        <v>540</v>
      </c>
    </row>
    <row r="111" spans="1:8" x14ac:dyDescent="0.25">
      <c r="A111" s="6">
        <v>545</v>
      </c>
      <c r="B111" s="37">
        <v>44371.544502314813</v>
      </c>
      <c r="C111" s="38">
        <v>106.2</v>
      </c>
      <c r="D111" s="8">
        <f t="shared" si="7"/>
        <v>0.40833333333335986</v>
      </c>
      <c r="E111" s="8">
        <f t="shared" si="8"/>
        <v>0.20825000000001354</v>
      </c>
      <c r="F111" s="8">
        <f t="shared" si="5"/>
        <v>113.49625000000738</v>
      </c>
      <c r="G111" s="8">
        <f t="shared" si="9"/>
        <v>3400.2125000000101</v>
      </c>
      <c r="H111" s="6">
        <f t="shared" si="6"/>
        <v>545</v>
      </c>
    </row>
    <row r="112" spans="1:8" x14ac:dyDescent="0.25">
      <c r="A112" s="6">
        <v>550</v>
      </c>
      <c r="B112" s="37">
        <v>44371.544560185182</v>
      </c>
      <c r="C112" s="38">
        <v>106</v>
      </c>
      <c r="D112" s="8">
        <f t="shared" si="7"/>
        <v>0.20833333333335702</v>
      </c>
      <c r="E112" s="8">
        <f t="shared" si="8"/>
        <v>0.10625000000001208</v>
      </c>
      <c r="F112" s="8">
        <f t="shared" si="5"/>
        <v>58.437500000006644</v>
      </c>
      <c r="G112" s="8">
        <f t="shared" si="9"/>
        <v>3400.7437500000101</v>
      </c>
      <c r="H112" s="6">
        <f t="shared" si="6"/>
        <v>550</v>
      </c>
    </row>
    <row r="113" spans="1:8" x14ac:dyDescent="0.25">
      <c r="A113" s="6">
        <v>555</v>
      </c>
      <c r="B113" s="37">
        <v>44371.544618055559</v>
      </c>
      <c r="C113" s="38">
        <v>106</v>
      </c>
      <c r="D113" s="8">
        <f t="shared" si="7"/>
        <v>0.20833333333335702</v>
      </c>
      <c r="E113" s="8">
        <f t="shared" si="8"/>
        <v>0.10625000000001208</v>
      </c>
      <c r="F113" s="8">
        <f t="shared" si="5"/>
        <v>58.968750000006708</v>
      </c>
      <c r="G113" s="8">
        <f t="shared" si="9"/>
        <v>3401.2750000000101</v>
      </c>
      <c r="H113" s="6">
        <f t="shared" si="6"/>
        <v>555</v>
      </c>
    </row>
    <row r="114" spans="1:8" x14ac:dyDescent="0.25">
      <c r="A114" s="6">
        <v>560</v>
      </c>
      <c r="B114" s="37">
        <v>44371.544675925928</v>
      </c>
      <c r="C114" s="38">
        <v>106.1</v>
      </c>
      <c r="D114" s="8">
        <f t="shared" si="7"/>
        <v>0.30833333333335133</v>
      </c>
      <c r="E114" s="8">
        <f t="shared" si="8"/>
        <v>0.15725000000000919</v>
      </c>
      <c r="F114" s="8">
        <f t="shared" si="5"/>
        <v>88.060000000005147</v>
      </c>
      <c r="G114" s="8">
        <f t="shared" si="9"/>
        <v>3402.0612500000102</v>
      </c>
      <c r="H114" s="6">
        <f t="shared" si="6"/>
        <v>560</v>
      </c>
    </row>
    <row r="115" spans="1:8" x14ac:dyDescent="0.25">
      <c r="A115" s="6">
        <v>565</v>
      </c>
      <c r="B115" s="37">
        <v>44371.544733796298</v>
      </c>
      <c r="C115" s="38">
        <v>106</v>
      </c>
      <c r="D115" s="8">
        <f t="shared" si="7"/>
        <v>0.20833333333335702</v>
      </c>
      <c r="E115" s="8">
        <f t="shared" si="8"/>
        <v>0.10625000000001208</v>
      </c>
      <c r="F115" s="8">
        <f t="shared" si="5"/>
        <v>60.031250000006828</v>
      </c>
      <c r="G115" s="8">
        <f t="shared" si="9"/>
        <v>3402.5925000000102</v>
      </c>
      <c r="H115" s="6">
        <f t="shared" si="6"/>
        <v>565</v>
      </c>
    </row>
    <row r="116" spans="1:8" x14ac:dyDescent="0.25">
      <c r="A116" s="6">
        <v>570</v>
      </c>
      <c r="B116" s="37">
        <v>44371.544791666667</v>
      </c>
      <c r="C116" s="38">
        <v>105.9</v>
      </c>
      <c r="D116" s="8">
        <f t="shared" si="7"/>
        <v>0.1083333333333627</v>
      </c>
      <c r="E116" s="8">
        <f t="shared" si="8"/>
        <v>5.5250000000014982E-2</v>
      </c>
      <c r="F116" s="8">
        <f t="shared" si="5"/>
        <v>31.49250000000854</v>
      </c>
      <c r="G116" s="8">
        <f t="shared" si="9"/>
        <v>3402.8687500000101</v>
      </c>
      <c r="H116" s="6">
        <f t="shared" si="6"/>
        <v>570</v>
      </c>
    </row>
    <row r="117" spans="1:8" x14ac:dyDescent="0.25">
      <c r="A117" s="6">
        <v>575</v>
      </c>
      <c r="B117" s="37">
        <v>44371.544849537036</v>
      </c>
      <c r="C117" s="38">
        <v>106.1</v>
      </c>
      <c r="D117" s="8">
        <f t="shared" si="7"/>
        <v>0.30833333333335133</v>
      </c>
      <c r="E117" s="8">
        <f t="shared" si="8"/>
        <v>0.15725000000000919</v>
      </c>
      <c r="F117" s="8">
        <f t="shared" si="5"/>
        <v>90.418750000005289</v>
      </c>
      <c r="G117" s="8">
        <f t="shared" si="9"/>
        <v>3403.6550000000102</v>
      </c>
      <c r="H117" s="6">
        <f t="shared" si="6"/>
        <v>575</v>
      </c>
    </row>
    <row r="118" spans="1:8" x14ac:dyDescent="0.25">
      <c r="A118" s="6">
        <v>580</v>
      </c>
      <c r="B118" s="37">
        <v>44371.544907407406</v>
      </c>
      <c r="C118" s="38">
        <v>106</v>
      </c>
      <c r="D118" s="8">
        <f t="shared" si="7"/>
        <v>0.20833333333335702</v>
      </c>
      <c r="E118" s="8">
        <f t="shared" si="8"/>
        <v>0.10625000000001208</v>
      </c>
      <c r="F118" s="8">
        <f t="shared" si="5"/>
        <v>61.625000000007006</v>
      </c>
      <c r="G118" s="8">
        <f t="shared" si="9"/>
        <v>3404.1862500000102</v>
      </c>
      <c r="H118" s="6">
        <f t="shared" si="6"/>
        <v>580</v>
      </c>
    </row>
    <row r="119" spans="1:8" x14ac:dyDescent="0.25">
      <c r="A119" s="6">
        <v>585</v>
      </c>
      <c r="B119" s="37">
        <v>44371.544965277775</v>
      </c>
      <c r="C119" s="38">
        <v>106</v>
      </c>
      <c r="D119" s="8">
        <f t="shared" si="7"/>
        <v>0.20833333333335702</v>
      </c>
      <c r="E119" s="8">
        <f t="shared" si="8"/>
        <v>0.10625000000001208</v>
      </c>
      <c r="F119" s="8">
        <f t="shared" si="5"/>
        <v>62.15625000000707</v>
      </c>
      <c r="G119" s="8">
        <f t="shared" si="9"/>
        <v>3404.7175000000102</v>
      </c>
      <c r="H119" s="6">
        <f t="shared" si="6"/>
        <v>585</v>
      </c>
    </row>
    <row r="120" spans="1:8" x14ac:dyDescent="0.25">
      <c r="A120" s="6">
        <v>590</v>
      </c>
      <c r="B120" s="37">
        <v>44371.545023148145</v>
      </c>
      <c r="C120" s="38">
        <v>106</v>
      </c>
      <c r="D120" s="8">
        <f t="shared" si="7"/>
        <v>0.20833333333335702</v>
      </c>
      <c r="E120" s="8">
        <f t="shared" si="8"/>
        <v>0.10625000000001208</v>
      </c>
      <c r="F120" s="8">
        <f t="shared" si="5"/>
        <v>62.687500000007127</v>
      </c>
      <c r="G120" s="8">
        <f t="shared" si="9"/>
        <v>3405.2487500000102</v>
      </c>
      <c r="H120" s="6">
        <f t="shared" si="6"/>
        <v>590</v>
      </c>
    </row>
    <row r="121" spans="1:8" x14ac:dyDescent="0.25">
      <c r="A121" s="6">
        <v>595</v>
      </c>
      <c r="B121" s="37">
        <v>44371.545081018521</v>
      </c>
      <c r="C121" s="38">
        <v>106.1</v>
      </c>
      <c r="D121" s="8">
        <f t="shared" si="7"/>
        <v>0.30833333333335133</v>
      </c>
      <c r="E121" s="8">
        <f t="shared" si="8"/>
        <v>0.15725000000000919</v>
      </c>
      <c r="F121" s="8">
        <f t="shared" si="5"/>
        <v>93.56375000000547</v>
      </c>
      <c r="G121" s="8">
        <f t="shared" si="9"/>
        <v>3406.0350000000103</v>
      </c>
      <c r="H121" s="6">
        <f t="shared" si="6"/>
        <v>595</v>
      </c>
    </row>
    <row r="122" spans="1:8" x14ac:dyDescent="0.25">
      <c r="A122" s="6">
        <v>600</v>
      </c>
      <c r="B122" s="37">
        <v>44371.545138888891</v>
      </c>
      <c r="C122" s="38">
        <v>106</v>
      </c>
      <c r="D122" s="8">
        <f t="shared" si="7"/>
        <v>0.20833333333335702</v>
      </c>
      <c r="E122" s="8">
        <f t="shared" si="8"/>
        <v>0.10625000000001208</v>
      </c>
      <c r="F122" s="8">
        <f t="shared" si="5"/>
        <v>63.750000000007248</v>
      </c>
      <c r="G122" s="8">
        <f t="shared" si="9"/>
        <v>3406.5662500000103</v>
      </c>
      <c r="H122" s="6">
        <f t="shared" si="6"/>
        <v>600</v>
      </c>
    </row>
    <row r="123" spans="1:8" x14ac:dyDescent="0.25">
      <c r="A123" s="6">
        <v>605</v>
      </c>
      <c r="B123" s="37">
        <v>44371.54519675926</v>
      </c>
      <c r="C123" s="38">
        <v>106</v>
      </c>
      <c r="D123" s="8">
        <f t="shared" si="7"/>
        <v>0.20833333333335702</v>
      </c>
      <c r="E123" s="8">
        <f t="shared" si="8"/>
        <v>0.10625000000001208</v>
      </c>
      <c r="F123" s="8">
        <f t="shared" si="5"/>
        <v>64.281250000007304</v>
      </c>
      <c r="G123" s="8">
        <f t="shared" si="9"/>
        <v>3407.0975000000103</v>
      </c>
      <c r="H123" s="6">
        <f t="shared" si="6"/>
        <v>605</v>
      </c>
    </row>
    <row r="124" spans="1:8" x14ac:dyDescent="0.25">
      <c r="A124" s="6">
        <v>610</v>
      </c>
      <c r="B124" s="37">
        <v>44371.545254629629</v>
      </c>
      <c r="C124" s="38">
        <v>105.9</v>
      </c>
      <c r="D124" s="8">
        <f t="shared" si="7"/>
        <v>0.1083333333333627</v>
      </c>
      <c r="E124" s="8">
        <f t="shared" si="8"/>
        <v>5.5250000000014982E-2</v>
      </c>
      <c r="F124" s="8">
        <f t="shared" si="5"/>
        <v>33.702500000009138</v>
      </c>
      <c r="G124" s="8">
        <f t="shared" si="9"/>
        <v>3407.3737500000102</v>
      </c>
      <c r="H124" s="6">
        <f t="shared" si="6"/>
        <v>610</v>
      </c>
    </row>
    <row r="125" spans="1:8" x14ac:dyDescent="0.25">
      <c r="A125" s="6">
        <v>615</v>
      </c>
      <c r="B125" s="37">
        <v>44371.545312499999</v>
      </c>
      <c r="C125" s="38">
        <v>106</v>
      </c>
      <c r="D125" s="8">
        <f t="shared" si="7"/>
        <v>0.20833333333335702</v>
      </c>
      <c r="E125" s="8">
        <f t="shared" si="8"/>
        <v>0.10625000000001208</v>
      </c>
      <c r="F125" s="8">
        <f t="shared" si="5"/>
        <v>65.343750000007432</v>
      </c>
      <c r="G125" s="8">
        <f t="shared" si="9"/>
        <v>3407.9050000000102</v>
      </c>
      <c r="H125" s="6">
        <f t="shared" si="6"/>
        <v>615</v>
      </c>
    </row>
    <row r="126" spans="1:8" x14ac:dyDescent="0.25">
      <c r="A126" s="6">
        <v>620</v>
      </c>
      <c r="B126" s="37">
        <v>44371.545370370368</v>
      </c>
      <c r="C126" s="38">
        <v>105.9</v>
      </c>
      <c r="D126" s="8">
        <f t="shared" si="7"/>
        <v>0.1083333333333627</v>
      </c>
      <c r="E126" s="8">
        <f t="shared" si="8"/>
        <v>5.5250000000014982E-2</v>
      </c>
      <c r="F126" s="8">
        <f t="shared" si="5"/>
        <v>34.255000000009289</v>
      </c>
      <c r="G126" s="8">
        <f t="shared" si="9"/>
        <v>3408.1812500000101</v>
      </c>
      <c r="H126" s="6">
        <f t="shared" si="6"/>
        <v>620</v>
      </c>
    </row>
    <row r="127" spans="1:8" x14ac:dyDescent="0.25">
      <c r="A127" s="6">
        <v>625</v>
      </c>
      <c r="B127" s="37">
        <v>44371.545428240737</v>
      </c>
      <c r="C127" s="38">
        <v>106</v>
      </c>
      <c r="D127" s="8">
        <f t="shared" si="7"/>
        <v>0.20833333333335702</v>
      </c>
      <c r="E127" s="8">
        <f t="shared" si="8"/>
        <v>0.10625000000001208</v>
      </c>
      <c r="F127" s="8">
        <f t="shared" si="5"/>
        <v>66.406250000007546</v>
      </c>
      <c r="G127" s="8">
        <f t="shared" si="9"/>
        <v>3408.7125000000101</v>
      </c>
      <c r="H127" s="6">
        <f t="shared" si="6"/>
        <v>625</v>
      </c>
    </row>
    <row r="128" spans="1:8" x14ac:dyDescent="0.25">
      <c r="A128" s="6">
        <v>630</v>
      </c>
      <c r="B128" s="37">
        <v>44371.545486111114</v>
      </c>
      <c r="C128" s="38">
        <v>105.9</v>
      </c>
      <c r="D128" s="8">
        <f t="shared" si="7"/>
        <v>0.1083333333333627</v>
      </c>
      <c r="E128" s="8">
        <f t="shared" si="8"/>
        <v>5.5250000000014982E-2</v>
      </c>
      <c r="F128" s="8">
        <f t="shared" si="5"/>
        <v>34.807500000009441</v>
      </c>
      <c r="G128" s="8">
        <f t="shared" si="9"/>
        <v>3408.98875000001</v>
      </c>
      <c r="H128" s="6">
        <f t="shared" si="6"/>
        <v>630</v>
      </c>
    </row>
    <row r="129" spans="1:8" x14ac:dyDescent="0.25">
      <c r="A129" s="6">
        <v>635</v>
      </c>
      <c r="B129" s="37">
        <v>44371.545543981483</v>
      </c>
      <c r="C129" s="38">
        <v>105.9</v>
      </c>
      <c r="D129" s="8">
        <f t="shared" si="7"/>
        <v>0.1083333333333627</v>
      </c>
      <c r="E129" s="8">
        <f t="shared" si="8"/>
        <v>5.5250000000014982E-2</v>
      </c>
      <c r="F129" s="8">
        <f t="shared" si="5"/>
        <v>35.083750000009516</v>
      </c>
      <c r="G129" s="8">
        <f t="shared" si="9"/>
        <v>3409.2650000000099</v>
      </c>
      <c r="H129" s="6">
        <f t="shared" si="6"/>
        <v>635</v>
      </c>
    </row>
    <row r="130" spans="1:8" x14ac:dyDescent="0.25">
      <c r="A130" s="6">
        <v>640</v>
      </c>
      <c r="B130" s="37">
        <v>44371.545601851853</v>
      </c>
      <c r="C130" s="38">
        <v>106</v>
      </c>
      <c r="D130" s="8">
        <f t="shared" si="7"/>
        <v>0.20833333333335702</v>
      </c>
      <c r="E130" s="8">
        <f t="shared" si="8"/>
        <v>0.10625000000001208</v>
      </c>
      <c r="F130" s="8">
        <f t="shared" ref="F130:F151" si="10">E130*A130</f>
        <v>68.000000000007731</v>
      </c>
      <c r="G130" s="8">
        <f t="shared" si="9"/>
        <v>3409.7962500000099</v>
      </c>
      <c r="H130" s="6">
        <f t="shared" ref="H130:H151" si="11">A130</f>
        <v>640</v>
      </c>
    </row>
    <row r="131" spans="1:8" x14ac:dyDescent="0.25">
      <c r="A131" s="6">
        <v>645</v>
      </c>
      <c r="B131" s="37">
        <v>44371.545659722222</v>
      </c>
      <c r="C131" s="38">
        <v>105.9</v>
      </c>
      <c r="D131" s="8">
        <f t="shared" ref="D131:D151" si="12">C131-AVERAGE($C$2:$C$13)</f>
        <v>0.1083333333333627</v>
      </c>
      <c r="E131" s="8">
        <f t="shared" ref="E131:E151" si="13">D131*0.51</f>
        <v>5.5250000000014982E-2</v>
      </c>
      <c r="F131" s="8">
        <f t="shared" si="10"/>
        <v>35.63625000000966</v>
      </c>
      <c r="G131" s="8">
        <f t="shared" si="9"/>
        <v>3410.0725000000098</v>
      </c>
      <c r="H131" s="6">
        <f t="shared" si="11"/>
        <v>645</v>
      </c>
    </row>
    <row r="132" spans="1:8" x14ac:dyDescent="0.25">
      <c r="A132" s="6">
        <v>650</v>
      </c>
      <c r="B132" s="37">
        <v>44371.545717592591</v>
      </c>
      <c r="C132" s="38">
        <v>105.9</v>
      </c>
      <c r="D132" s="8">
        <f t="shared" si="12"/>
        <v>0.1083333333333627</v>
      </c>
      <c r="E132" s="8">
        <f t="shared" si="13"/>
        <v>5.5250000000014982E-2</v>
      </c>
      <c r="F132" s="8">
        <f t="shared" si="10"/>
        <v>35.912500000009736</v>
      </c>
      <c r="G132" s="8">
        <f t="shared" si="9"/>
        <v>3410.3487500000097</v>
      </c>
      <c r="H132" s="6">
        <f t="shared" si="11"/>
        <v>650</v>
      </c>
    </row>
    <row r="133" spans="1:8" x14ac:dyDescent="0.25">
      <c r="A133" s="6">
        <v>655</v>
      </c>
      <c r="B133" s="37">
        <v>44371.545775462961</v>
      </c>
      <c r="C133" s="38">
        <v>105.9</v>
      </c>
      <c r="D133" s="8">
        <f t="shared" si="12"/>
        <v>0.1083333333333627</v>
      </c>
      <c r="E133" s="8">
        <f t="shared" si="13"/>
        <v>5.5250000000014982E-2</v>
      </c>
      <c r="F133" s="8">
        <f t="shared" si="10"/>
        <v>36.188750000009811</v>
      </c>
      <c r="G133" s="8">
        <f t="shared" si="9"/>
        <v>3410.6250000000095</v>
      </c>
      <c r="H133" s="6">
        <f t="shared" si="11"/>
        <v>655</v>
      </c>
    </row>
    <row r="134" spans="1:8" x14ac:dyDescent="0.25">
      <c r="A134" s="6">
        <v>660</v>
      </c>
      <c r="B134" s="37">
        <v>44371.54583333333</v>
      </c>
      <c r="C134" s="38">
        <v>105.9</v>
      </c>
      <c r="D134" s="8">
        <f t="shared" si="12"/>
        <v>0.1083333333333627</v>
      </c>
      <c r="E134" s="8">
        <f t="shared" si="13"/>
        <v>5.5250000000014982E-2</v>
      </c>
      <c r="F134" s="8">
        <f t="shared" si="10"/>
        <v>36.465000000009887</v>
      </c>
      <c r="G134" s="8">
        <f t="shared" si="9"/>
        <v>3410.9012500000094</v>
      </c>
      <c r="H134" s="6">
        <f t="shared" si="11"/>
        <v>660</v>
      </c>
    </row>
    <row r="135" spans="1:8" x14ac:dyDescent="0.25">
      <c r="A135" s="6">
        <v>665</v>
      </c>
      <c r="B135" s="37">
        <v>44371.545891203707</v>
      </c>
      <c r="C135" s="38">
        <v>105.9</v>
      </c>
      <c r="D135" s="8">
        <f t="shared" si="12"/>
        <v>0.1083333333333627</v>
      </c>
      <c r="E135" s="8">
        <f t="shared" si="13"/>
        <v>5.5250000000014982E-2</v>
      </c>
      <c r="F135" s="8">
        <f t="shared" si="10"/>
        <v>36.741250000009963</v>
      </c>
      <c r="G135" s="8">
        <f t="shared" si="9"/>
        <v>3411.1775000000093</v>
      </c>
      <c r="H135" s="6">
        <f t="shared" si="11"/>
        <v>665</v>
      </c>
    </row>
    <row r="136" spans="1:8" x14ac:dyDescent="0.25">
      <c r="A136" s="6">
        <v>670</v>
      </c>
      <c r="B136" s="37">
        <v>44371.545949074076</v>
      </c>
      <c r="C136" s="38">
        <v>105.9</v>
      </c>
      <c r="D136" s="8">
        <f t="shared" si="12"/>
        <v>0.1083333333333627</v>
      </c>
      <c r="E136" s="8">
        <f t="shared" si="13"/>
        <v>5.5250000000014982E-2</v>
      </c>
      <c r="F136" s="8">
        <f t="shared" si="10"/>
        <v>37.017500000010038</v>
      </c>
      <c r="G136" s="8">
        <f t="shared" ref="G136:G151" si="14">G135+E136*5</f>
        <v>3411.4537500000092</v>
      </c>
      <c r="H136" s="6">
        <f t="shared" si="11"/>
        <v>670</v>
      </c>
    </row>
    <row r="137" spans="1:8" x14ac:dyDescent="0.25">
      <c r="A137" s="6">
        <v>675</v>
      </c>
      <c r="B137" s="37">
        <v>44371.546006944445</v>
      </c>
      <c r="C137" s="38">
        <v>105.9</v>
      </c>
      <c r="D137" s="8">
        <f t="shared" si="12"/>
        <v>0.1083333333333627</v>
      </c>
      <c r="E137" s="8">
        <f t="shared" si="13"/>
        <v>5.5250000000014982E-2</v>
      </c>
      <c r="F137" s="8">
        <f t="shared" si="10"/>
        <v>37.293750000010114</v>
      </c>
      <c r="G137" s="8">
        <f t="shared" si="14"/>
        <v>3411.7300000000091</v>
      </c>
      <c r="H137" s="6">
        <f t="shared" si="11"/>
        <v>675</v>
      </c>
    </row>
    <row r="138" spans="1:8" x14ac:dyDescent="0.25">
      <c r="A138" s="6">
        <v>680</v>
      </c>
      <c r="B138" s="37">
        <v>44371.546064814815</v>
      </c>
      <c r="C138" s="38">
        <v>105.9</v>
      </c>
      <c r="D138" s="8">
        <f t="shared" si="12"/>
        <v>0.1083333333333627</v>
      </c>
      <c r="E138" s="8">
        <f t="shared" si="13"/>
        <v>5.5250000000014982E-2</v>
      </c>
      <c r="F138" s="8">
        <f t="shared" si="10"/>
        <v>37.570000000010189</v>
      </c>
      <c r="G138" s="8">
        <f t="shared" si="14"/>
        <v>3412.006250000009</v>
      </c>
      <c r="H138" s="6">
        <f t="shared" si="11"/>
        <v>680</v>
      </c>
    </row>
    <row r="139" spans="1:8" x14ac:dyDescent="0.25">
      <c r="A139" s="6">
        <v>685</v>
      </c>
      <c r="B139" s="37">
        <v>44371.546122685184</v>
      </c>
      <c r="C139" s="38">
        <v>105.9</v>
      </c>
      <c r="D139" s="8">
        <f t="shared" si="12"/>
        <v>0.1083333333333627</v>
      </c>
      <c r="E139" s="8">
        <f t="shared" si="13"/>
        <v>5.5250000000014982E-2</v>
      </c>
      <c r="F139" s="8">
        <f t="shared" si="10"/>
        <v>37.846250000010265</v>
      </c>
      <c r="G139" s="8">
        <f t="shared" si="14"/>
        <v>3412.2825000000089</v>
      </c>
      <c r="H139" s="6">
        <f t="shared" si="11"/>
        <v>685</v>
      </c>
    </row>
    <row r="140" spans="1:8" x14ac:dyDescent="0.25">
      <c r="A140" s="6">
        <v>690</v>
      </c>
      <c r="B140" s="37">
        <v>44371.546180555553</v>
      </c>
      <c r="C140" s="38">
        <v>105.9</v>
      </c>
      <c r="D140" s="8">
        <f t="shared" si="12"/>
        <v>0.1083333333333627</v>
      </c>
      <c r="E140" s="8">
        <f t="shared" si="13"/>
        <v>5.5250000000014982E-2</v>
      </c>
      <c r="F140" s="8">
        <f t="shared" si="10"/>
        <v>38.122500000010341</v>
      </c>
      <c r="G140" s="8">
        <f t="shared" si="14"/>
        <v>3412.5587500000088</v>
      </c>
      <c r="H140" s="6">
        <f t="shared" si="11"/>
        <v>690</v>
      </c>
    </row>
    <row r="141" spans="1:8" x14ac:dyDescent="0.25">
      <c r="A141" s="6">
        <v>695</v>
      </c>
      <c r="B141" s="37">
        <v>44371.546238425923</v>
      </c>
      <c r="C141" s="38">
        <v>105.8</v>
      </c>
      <c r="D141" s="8">
        <f t="shared" si="12"/>
        <v>8.3333333333541759E-3</v>
      </c>
      <c r="E141" s="8">
        <f t="shared" si="13"/>
        <v>4.2500000000106298E-3</v>
      </c>
      <c r="F141" s="8">
        <f t="shared" si="10"/>
        <v>2.9537500000073877</v>
      </c>
      <c r="G141" s="8">
        <f t="shared" si="14"/>
        <v>3412.580000000009</v>
      </c>
      <c r="H141" s="6">
        <f t="shared" si="11"/>
        <v>695</v>
      </c>
    </row>
    <row r="142" spans="1:8" x14ac:dyDescent="0.25">
      <c r="A142" s="6">
        <v>700</v>
      </c>
      <c r="B142" s="37">
        <v>44371.546296296299</v>
      </c>
      <c r="C142" s="38">
        <v>105.9</v>
      </c>
      <c r="D142" s="8">
        <f t="shared" si="12"/>
        <v>0.1083333333333627</v>
      </c>
      <c r="E142" s="8">
        <f t="shared" si="13"/>
        <v>5.5250000000014982E-2</v>
      </c>
      <c r="F142" s="8">
        <f t="shared" si="10"/>
        <v>38.675000000010485</v>
      </c>
      <c r="G142" s="8">
        <f t="shared" si="14"/>
        <v>3412.8562500000089</v>
      </c>
      <c r="H142" s="6">
        <f t="shared" si="11"/>
        <v>700</v>
      </c>
    </row>
    <row r="143" spans="1:8" x14ac:dyDescent="0.25">
      <c r="A143" s="6">
        <v>705</v>
      </c>
      <c r="B143" s="37">
        <v>44371.546354166669</v>
      </c>
      <c r="C143" s="38">
        <v>105.9</v>
      </c>
      <c r="D143" s="8">
        <f t="shared" si="12"/>
        <v>0.1083333333333627</v>
      </c>
      <c r="E143" s="8">
        <f t="shared" si="13"/>
        <v>5.5250000000014982E-2</v>
      </c>
      <c r="F143" s="8">
        <f t="shared" si="10"/>
        <v>38.95125000001056</v>
      </c>
      <c r="G143" s="8">
        <f t="shared" si="14"/>
        <v>3413.1325000000088</v>
      </c>
      <c r="H143" s="6">
        <f t="shared" si="11"/>
        <v>705</v>
      </c>
    </row>
    <row r="144" spans="1:8" x14ac:dyDescent="0.25">
      <c r="A144" s="6">
        <v>710</v>
      </c>
      <c r="B144" s="37">
        <v>44371.546412037038</v>
      </c>
      <c r="C144" s="38">
        <v>105.9</v>
      </c>
      <c r="D144" s="8">
        <f t="shared" si="12"/>
        <v>0.1083333333333627</v>
      </c>
      <c r="E144" s="8">
        <f t="shared" si="13"/>
        <v>5.5250000000014982E-2</v>
      </c>
      <c r="F144" s="8">
        <f t="shared" si="10"/>
        <v>39.227500000010636</v>
      </c>
      <c r="G144" s="8">
        <f t="shared" si="14"/>
        <v>3413.4087500000087</v>
      </c>
      <c r="H144" s="6">
        <f t="shared" si="11"/>
        <v>710</v>
      </c>
    </row>
    <row r="145" spans="1:8" x14ac:dyDescent="0.25">
      <c r="A145" s="6">
        <v>715</v>
      </c>
      <c r="B145" s="37">
        <v>44371.546469907407</v>
      </c>
      <c r="C145" s="38">
        <v>105.8</v>
      </c>
      <c r="D145" s="8">
        <f t="shared" si="12"/>
        <v>8.3333333333541759E-3</v>
      </c>
      <c r="E145" s="8">
        <f t="shared" si="13"/>
        <v>4.2500000000106298E-3</v>
      </c>
      <c r="F145" s="8">
        <f t="shared" si="10"/>
        <v>3.0387500000076004</v>
      </c>
      <c r="G145" s="8">
        <f t="shared" si="14"/>
        <v>3413.4300000000089</v>
      </c>
      <c r="H145" s="6">
        <f t="shared" si="11"/>
        <v>715</v>
      </c>
    </row>
    <row r="146" spans="1:8" x14ac:dyDescent="0.25">
      <c r="A146" s="6">
        <v>720</v>
      </c>
      <c r="B146" s="37">
        <v>44371.546527777777</v>
      </c>
      <c r="C146" s="38">
        <v>105.8</v>
      </c>
      <c r="D146" s="8">
        <f t="shared" si="12"/>
        <v>8.3333333333541759E-3</v>
      </c>
      <c r="E146" s="8">
        <f t="shared" si="13"/>
        <v>4.2500000000106298E-3</v>
      </c>
      <c r="F146" s="8">
        <f t="shared" si="10"/>
        <v>3.0600000000076535</v>
      </c>
      <c r="G146" s="8">
        <f t="shared" si="14"/>
        <v>3413.4512500000092</v>
      </c>
      <c r="H146" s="6">
        <f t="shared" si="11"/>
        <v>720</v>
      </c>
    </row>
    <row r="147" spans="1:8" x14ac:dyDescent="0.25">
      <c r="A147" s="6">
        <v>725</v>
      </c>
      <c r="B147" s="37">
        <v>44371.546585648146</v>
      </c>
      <c r="C147" s="38">
        <v>105.8</v>
      </c>
      <c r="D147" s="8">
        <f t="shared" si="12"/>
        <v>8.3333333333541759E-3</v>
      </c>
      <c r="E147" s="8">
        <f t="shared" si="13"/>
        <v>4.2500000000106298E-3</v>
      </c>
      <c r="F147" s="8">
        <f t="shared" si="10"/>
        <v>3.0812500000077065</v>
      </c>
      <c r="G147" s="8">
        <f t="shared" si="14"/>
        <v>3413.4725000000094</v>
      </c>
      <c r="H147" s="6">
        <f t="shared" si="11"/>
        <v>725</v>
      </c>
    </row>
    <row r="148" spans="1:8" x14ac:dyDescent="0.25">
      <c r="A148" s="6">
        <v>730</v>
      </c>
      <c r="B148" s="37">
        <v>44371.546643518515</v>
      </c>
      <c r="C148" s="38">
        <v>105.8</v>
      </c>
      <c r="D148" s="8">
        <f t="shared" si="12"/>
        <v>8.3333333333541759E-3</v>
      </c>
      <c r="E148" s="8">
        <f t="shared" si="13"/>
        <v>4.2500000000106298E-3</v>
      </c>
      <c r="F148" s="8">
        <f t="shared" si="10"/>
        <v>3.1025000000077596</v>
      </c>
      <c r="G148" s="8">
        <f t="shared" si="14"/>
        <v>3413.4937500000096</v>
      </c>
      <c r="H148" s="6">
        <f t="shared" si="11"/>
        <v>730</v>
      </c>
    </row>
    <row r="149" spans="1:8" x14ac:dyDescent="0.25">
      <c r="A149" s="6">
        <v>735</v>
      </c>
      <c r="B149" s="37">
        <v>44371.546701388892</v>
      </c>
      <c r="C149" s="38">
        <v>105.8</v>
      </c>
      <c r="D149" s="8">
        <f t="shared" si="12"/>
        <v>8.3333333333541759E-3</v>
      </c>
      <c r="E149" s="8">
        <f t="shared" si="13"/>
        <v>4.2500000000106298E-3</v>
      </c>
      <c r="F149" s="8">
        <f t="shared" si="10"/>
        <v>3.1237500000078131</v>
      </c>
      <c r="G149" s="8">
        <f t="shared" si="14"/>
        <v>3413.5150000000099</v>
      </c>
      <c r="H149" s="6">
        <f t="shared" si="11"/>
        <v>735</v>
      </c>
    </row>
    <row r="150" spans="1:8" x14ac:dyDescent="0.25">
      <c r="A150" s="6">
        <v>740</v>
      </c>
      <c r="B150" s="37">
        <v>44371.546759259261</v>
      </c>
      <c r="C150" s="38">
        <v>105.7</v>
      </c>
      <c r="D150" s="8">
        <f t="shared" si="12"/>
        <v>-9.166666666664014E-2</v>
      </c>
      <c r="E150" s="8">
        <f t="shared" si="13"/>
        <v>-4.6749999999986469E-2</v>
      </c>
      <c r="F150" s="8">
        <f t="shared" si="10"/>
        <v>-34.594999999989987</v>
      </c>
      <c r="G150" s="8">
        <f t="shared" si="14"/>
        <v>3413.28125000001</v>
      </c>
      <c r="H150" s="6">
        <f t="shared" si="11"/>
        <v>740</v>
      </c>
    </row>
    <row r="151" spans="1:8" x14ac:dyDescent="0.25">
      <c r="A151" s="6">
        <v>745</v>
      </c>
      <c r="B151" s="37">
        <v>44371.546817129631</v>
      </c>
      <c r="C151" s="38">
        <v>105.7</v>
      </c>
      <c r="D151" s="8">
        <f t="shared" si="12"/>
        <v>-9.166666666664014E-2</v>
      </c>
      <c r="E151" s="8">
        <f t="shared" si="13"/>
        <v>-4.6749999999986469E-2</v>
      </c>
      <c r="F151" s="8">
        <f t="shared" si="10"/>
        <v>-34.828749999989917</v>
      </c>
      <c r="G151" s="8">
        <f t="shared" si="14"/>
        <v>3413.0475000000101</v>
      </c>
      <c r="H151" s="6">
        <f t="shared" si="11"/>
        <v>745</v>
      </c>
    </row>
    <row r="152" spans="1:8" x14ac:dyDescent="0.25">
      <c r="B152" s="38"/>
      <c r="C152" s="38"/>
      <c r="D152"/>
      <c r="E152"/>
      <c r="F152"/>
      <c r="G152"/>
      <c r="H152"/>
    </row>
    <row r="153" spans="1:8" x14ac:dyDescent="0.25">
      <c r="C153"/>
      <c r="D153"/>
      <c r="E153"/>
      <c r="F153"/>
      <c r="G153"/>
      <c r="H153"/>
    </row>
    <row r="154" spans="1:8" x14ac:dyDescent="0.25">
      <c r="C154"/>
      <c r="D154"/>
      <c r="E154"/>
      <c r="F154"/>
      <c r="G154"/>
      <c r="H154"/>
    </row>
    <row r="155" spans="1:8" x14ac:dyDescent="0.25">
      <c r="C155"/>
      <c r="D155"/>
      <c r="E155"/>
      <c r="F155"/>
      <c r="G155"/>
      <c r="H155"/>
    </row>
    <row r="156" spans="1:8" x14ac:dyDescent="0.25">
      <c r="C156"/>
      <c r="D156"/>
      <c r="E156"/>
      <c r="F156"/>
      <c r="G156"/>
      <c r="H156"/>
    </row>
    <row r="157" spans="1:8" x14ac:dyDescent="0.25">
      <c r="B157" s="7"/>
      <c r="C157"/>
    </row>
    <row r="158" spans="1:8" x14ac:dyDescent="0.25">
      <c r="B158" s="7"/>
      <c r="C158"/>
    </row>
    <row r="159" spans="1:8" x14ac:dyDescent="0.25">
      <c r="B159" s="7"/>
      <c r="C159"/>
    </row>
    <row r="160" spans="1:8" x14ac:dyDescent="0.25">
      <c r="B160" s="7"/>
      <c r="C160"/>
    </row>
    <row r="161" spans="2:3" x14ac:dyDescent="0.25">
      <c r="B161" s="7"/>
      <c r="C161"/>
    </row>
    <row r="162" spans="2:3" x14ac:dyDescent="0.25">
      <c r="B162" s="7"/>
      <c r="C162"/>
    </row>
    <row r="163" spans="2:3" x14ac:dyDescent="0.25">
      <c r="B163" s="7"/>
      <c r="C163"/>
    </row>
    <row r="164" spans="2:3" x14ac:dyDescent="0.25">
      <c r="B164" s="7"/>
      <c r="C164"/>
    </row>
    <row r="165" spans="2:3" x14ac:dyDescent="0.25">
      <c r="B165" s="7"/>
      <c r="C165"/>
    </row>
    <row r="166" spans="2:3" x14ac:dyDescent="0.25">
      <c r="B166" s="7"/>
      <c r="C166"/>
    </row>
    <row r="167" spans="2:3" x14ac:dyDescent="0.25">
      <c r="B167" s="7"/>
      <c r="C167"/>
    </row>
    <row r="168" spans="2:3" x14ac:dyDescent="0.25">
      <c r="B168" s="7"/>
      <c r="C168"/>
    </row>
    <row r="169" spans="2:3" x14ac:dyDescent="0.25">
      <c r="B169" s="7"/>
      <c r="C169"/>
    </row>
    <row r="170" spans="2:3" x14ac:dyDescent="0.25">
      <c r="B170" s="7"/>
      <c r="C170"/>
    </row>
    <row r="171" spans="2:3" x14ac:dyDescent="0.25">
      <c r="B171" s="7"/>
      <c r="C171"/>
    </row>
    <row r="172" spans="2:3" x14ac:dyDescent="0.25">
      <c r="B172" s="7"/>
      <c r="C172"/>
    </row>
    <row r="173" spans="2:3" x14ac:dyDescent="0.25">
      <c r="B173" s="7"/>
      <c r="C173"/>
    </row>
    <row r="174" spans="2:3" x14ac:dyDescent="0.25">
      <c r="B174" s="7"/>
      <c r="C174"/>
    </row>
    <row r="175" spans="2:3" x14ac:dyDescent="0.25">
      <c r="B175" s="7"/>
      <c r="C175"/>
    </row>
    <row r="176" spans="2:3" x14ac:dyDescent="0.25">
      <c r="B176" s="7"/>
      <c r="C176"/>
    </row>
    <row r="177" spans="2:3" x14ac:dyDescent="0.25">
      <c r="B177" s="7"/>
      <c r="C177"/>
    </row>
    <row r="178" spans="2:3" x14ac:dyDescent="0.25">
      <c r="B178" s="7"/>
      <c r="C178"/>
    </row>
    <row r="179" spans="2:3" x14ac:dyDescent="0.25">
      <c r="B179" s="7"/>
      <c r="C179"/>
    </row>
    <row r="180" spans="2:3" x14ac:dyDescent="0.25">
      <c r="B180" s="7"/>
      <c r="C180"/>
    </row>
    <row r="181" spans="2:3" x14ac:dyDescent="0.25">
      <c r="B181" s="7"/>
      <c r="C181"/>
    </row>
    <row r="182" spans="2:3" x14ac:dyDescent="0.25">
      <c r="B182" s="7"/>
      <c r="C182"/>
    </row>
    <row r="183" spans="2:3" x14ac:dyDescent="0.25">
      <c r="B183" s="7"/>
      <c r="C183"/>
    </row>
    <row r="184" spans="2:3" x14ac:dyDescent="0.25">
      <c r="B184" s="7"/>
      <c r="C184"/>
    </row>
    <row r="185" spans="2:3" x14ac:dyDescent="0.25">
      <c r="B185" s="7"/>
      <c r="C185"/>
    </row>
    <row r="186" spans="2:3" x14ac:dyDescent="0.25">
      <c r="B186" s="7"/>
      <c r="C186"/>
    </row>
    <row r="187" spans="2:3" x14ac:dyDescent="0.25">
      <c r="B187" s="7"/>
      <c r="C187"/>
    </row>
    <row r="188" spans="2:3" x14ac:dyDescent="0.25">
      <c r="B188" s="7"/>
      <c r="C188"/>
    </row>
    <row r="189" spans="2:3" x14ac:dyDescent="0.25">
      <c r="B189" s="7"/>
      <c r="C189"/>
    </row>
    <row r="190" spans="2:3" x14ac:dyDescent="0.25">
      <c r="B190" s="7"/>
      <c r="C190"/>
    </row>
    <row r="191" spans="2:3" x14ac:dyDescent="0.25">
      <c r="B191" s="7"/>
      <c r="C191"/>
    </row>
    <row r="192" spans="2:3" x14ac:dyDescent="0.25">
      <c r="B192" s="7"/>
      <c r="C192"/>
    </row>
    <row r="193" spans="2:3" x14ac:dyDescent="0.25">
      <c r="B193" s="7"/>
      <c r="C193"/>
    </row>
    <row r="194" spans="2:3" x14ac:dyDescent="0.25">
      <c r="B194" s="7"/>
      <c r="C194"/>
    </row>
    <row r="195" spans="2:3" x14ac:dyDescent="0.25">
      <c r="B195" s="7"/>
      <c r="C195"/>
    </row>
    <row r="196" spans="2:3" x14ac:dyDescent="0.25">
      <c r="B196" s="7"/>
      <c r="C196"/>
    </row>
    <row r="197" spans="2:3" x14ac:dyDescent="0.25">
      <c r="B197" s="7"/>
      <c r="C197"/>
    </row>
    <row r="198" spans="2:3" x14ac:dyDescent="0.25">
      <c r="B198" s="7"/>
      <c r="C198"/>
    </row>
    <row r="199" spans="2:3" x14ac:dyDescent="0.25">
      <c r="B199" s="7"/>
      <c r="C199"/>
    </row>
    <row r="200" spans="2:3" x14ac:dyDescent="0.25">
      <c r="B200" s="7"/>
      <c r="C200"/>
    </row>
    <row r="201" spans="2:3" x14ac:dyDescent="0.25">
      <c r="B201" s="7"/>
      <c r="C201"/>
    </row>
    <row r="202" spans="2:3" x14ac:dyDescent="0.25">
      <c r="B202" s="7"/>
      <c r="C202"/>
    </row>
    <row r="203" spans="2:3" x14ac:dyDescent="0.25">
      <c r="B203" s="7"/>
      <c r="C203"/>
    </row>
    <row r="204" spans="2:3" x14ac:dyDescent="0.25">
      <c r="B204" s="7"/>
      <c r="C204"/>
    </row>
    <row r="205" spans="2:3" x14ac:dyDescent="0.25">
      <c r="B205" s="7"/>
      <c r="C205"/>
    </row>
    <row r="206" spans="2:3" x14ac:dyDescent="0.25">
      <c r="B206" s="7"/>
      <c r="C206"/>
    </row>
    <row r="207" spans="2:3" x14ac:dyDescent="0.25">
      <c r="B207" s="7"/>
      <c r="C207"/>
    </row>
    <row r="208" spans="2:3" x14ac:dyDescent="0.25">
      <c r="B208" s="7"/>
      <c r="C208"/>
    </row>
    <row r="209" spans="2:3" x14ac:dyDescent="0.25">
      <c r="B209" s="7"/>
      <c r="C209"/>
    </row>
    <row r="210" spans="2:3" x14ac:dyDescent="0.25">
      <c r="B210" s="7"/>
      <c r="C210"/>
    </row>
    <row r="211" spans="2:3" x14ac:dyDescent="0.25">
      <c r="B211" s="7"/>
      <c r="C211"/>
    </row>
    <row r="212" spans="2:3" x14ac:dyDescent="0.25">
      <c r="B212" s="7"/>
      <c r="C212"/>
    </row>
    <row r="213" spans="2:3" x14ac:dyDescent="0.25">
      <c r="B213" s="7"/>
      <c r="C213"/>
    </row>
    <row r="214" spans="2:3" x14ac:dyDescent="0.25">
      <c r="B214" s="7"/>
      <c r="C214"/>
    </row>
    <row r="215" spans="2:3" x14ac:dyDescent="0.25">
      <c r="B215" s="7"/>
      <c r="C215"/>
    </row>
    <row r="216" spans="2:3" x14ac:dyDescent="0.25">
      <c r="B216" s="7"/>
      <c r="C216"/>
    </row>
    <row r="217" spans="2:3" x14ac:dyDescent="0.25">
      <c r="B217" s="7"/>
      <c r="C217"/>
    </row>
    <row r="218" spans="2:3" x14ac:dyDescent="0.25">
      <c r="B218" s="7"/>
      <c r="C218"/>
    </row>
    <row r="219" spans="2:3" x14ac:dyDescent="0.25">
      <c r="B219" s="7"/>
      <c r="C219"/>
    </row>
    <row r="220" spans="2:3" x14ac:dyDescent="0.25">
      <c r="B220" s="7"/>
      <c r="C220"/>
    </row>
    <row r="221" spans="2:3" x14ac:dyDescent="0.25">
      <c r="B221" s="7"/>
      <c r="C221"/>
    </row>
    <row r="222" spans="2:3" x14ac:dyDescent="0.25">
      <c r="B222" s="7"/>
      <c r="C222"/>
    </row>
    <row r="223" spans="2:3" x14ac:dyDescent="0.25">
      <c r="B223" s="7"/>
      <c r="C223"/>
    </row>
    <row r="224" spans="2:3" x14ac:dyDescent="0.25">
      <c r="B224" s="7"/>
      <c r="C224"/>
    </row>
    <row r="225" spans="2:3" x14ac:dyDescent="0.25">
      <c r="B225" s="7"/>
      <c r="C225"/>
    </row>
    <row r="226" spans="2:3" x14ac:dyDescent="0.25">
      <c r="B226" s="7"/>
      <c r="C226"/>
    </row>
    <row r="227" spans="2:3" x14ac:dyDescent="0.25">
      <c r="B227" s="7"/>
      <c r="C227"/>
    </row>
    <row r="228" spans="2:3" x14ac:dyDescent="0.25">
      <c r="B228" s="7"/>
      <c r="C228"/>
    </row>
    <row r="229" spans="2:3" x14ac:dyDescent="0.25">
      <c r="B229" s="7"/>
      <c r="C229"/>
    </row>
    <row r="230" spans="2:3" x14ac:dyDescent="0.25">
      <c r="B230" s="7"/>
      <c r="C230"/>
    </row>
    <row r="231" spans="2:3" x14ac:dyDescent="0.25">
      <c r="B231" s="7"/>
      <c r="C231"/>
    </row>
    <row r="232" spans="2:3" x14ac:dyDescent="0.25">
      <c r="B232" s="7"/>
      <c r="C232"/>
    </row>
    <row r="233" spans="2:3" x14ac:dyDescent="0.25">
      <c r="B233" s="7"/>
      <c r="C233"/>
    </row>
    <row r="234" spans="2:3" x14ac:dyDescent="0.25">
      <c r="B234" s="7"/>
      <c r="C234"/>
    </row>
    <row r="235" spans="2:3" x14ac:dyDescent="0.25">
      <c r="B235" s="7"/>
      <c r="C235"/>
    </row>
    <row r="236" spans="2:3" x14ac:dyDescent="0.25">
      <c r="B236" s="7"/>
      <c r="C236"/>
    </row>
    <row r="237" spans="2:3" x14ac:dyDescent="0.25">
      <c r="B237" s="7"/>
      <c r="C237"/>
    </row>
    <row r="238" spans="2:3" x14ac:dyDescent="0.25">
      <c r="B238" s="7"/>
      <c r="C238"/>
    </row>
    <row r="239" spans="2:3" x14ac:dyDescent="0.25">
      <c r="B239" s="7"/>
      <c r="C239"/>
    </row>
    <row r="240" spans="2:3" x14ac:dyDescent="0.25">
      <c r="B240" s="7"/>
      <c r="C240"/>
    </row>
    <row r="241" spans="2:3" x14ac:dyDescent="0.25">
      <c r="B241" s="7"/>
      <c r="C241"/>
    </row>
    <row r="242" spans="2:3" x14ac:dyDescent="0.25">
      <c r="B242" s="7"/>
      <c r="C242"/>
    </row>
    <row r="243" spans="2:3" x14ac:dyDescent="0.25">
      <c r="B243" s="7"/>
      <c r="C243"/>
    </row>
    <row r="244" spans="2:3" x14ac:dyDescent="0.25">
      <c r="B244" s="7"/>
      <c r="C244"/>
    </row>
    <row r="245" spans="2:3" x14ac:dyDescent="0.25">
      <c r="B245" s="7"/>
      <c r="C245"/>
    </row>
    <row r="246" spans="2:3" x14ac:dyDescent="0.25">
      <c r="B246" s="7"/>
      <c r="C246"/>
    </row>
    <row r="247" spans="2:3" x14ac:dyDescent="0.25">
      <c r="B247" s="7"/>
      <c r="C247"/>
    </row>
    <row r="248" spans="2:3" x14ac:dyDescent="0.25">
      <c r="B248" s="7"/>
      <c r="C248"/>
    </row>
    <row r="249" spans="2:3" x14ac:dyDescent="0.25">
      <c r="B249" s="7"/>
      <c r="C249"/>
    </row>
    <row r="250" spans="2:3" x14ac:dyDescent="0.25">
      <c r="B250" s="7"/>
      <c r="C250"/>
    </row>
    <row r="251" spans="2:3" x14ac:dyDescent="0.25">
      <c r="B251" s="7"/>
      <c r="C251"/>
    </row>
    <row r="252" spans="2:3" x14ac:dyDescent="0.25">
      <c r="B252" s="7"/>
      <c r="C252"/>
    </row>
    <row r="253" spans="2:3" x14ac:dyDescent="0.25">
      <c r="B253" s="7"/>
      <c r="C253"/>
    </row>
    <row r="254" spans="2:3" x14ac:dyDescent="0.25">
      <c r="B254" s="7"/>
      <c r="C254"/>
    </row>
    <row r="255" spans="2:3" x14ac:dyDescent="0.25">
      <c r="B255" s="7"/>
      <c r="C255"/>
    </row>
    <row r="256" spans="2:3" x14ac:dyDescent="0.25">
      <c r="B256" s="7"/>
      <c r="C256"/>
    </row>
    <row r="257" spans="2:9" x14ac:dyDescent="0.25">
      <c r="B257" s="7"/>
      <c r="C257"/>
    </row>
    <row r="258" spans="2:9" x14ac:dyDescent="0.25">
      <c r="B258" s="7"/>
      <c r="C258"/>
    </row>
    <row r="259" spans="2:9" x14ac:dyDescent="0.25">
      <c r="B259" s="7"/>
      <c r="C259"/>
      <c r="I259"/>
    </row>
    <row r="260" spans="2:9" x14ac:dyDescent="0.25">
      <c r="B260" s="7"/>
      <c r="C260"/>
      <c r="I260"/>
    </row>
    <row r="261" spans="2:9" x14ac:dyDescent="0.25">
      <c r="B261" s="7"/>
      <c r="C261"/>
      <c r="I261"/>
    </row>
    <row r="262" spans="2:9" x14ac:dyDescent="0.25">
      <c r="B262" s="7"/>
      <c r="C262"/>
      <c r="I262"/>
    </row>
    <row r="263" spans="2:9" x14ac:dyDescent="0.25">
      <c r="B263" s="7"/>
      <c r="C263"/>
      <c r="I263"/>
    </row>
    <row r="264" spans="2:9" x14ac:dyDescent="0.25">
      <c r="B264" s="7"/>
      <c r="C264"/>
      <c r="I264"/>
    </row>
    <row r="265" spans="2:9" x14ac:dyDescent="0.25">
      <c r="B265" s="7"/>
      <c r="C265"/>
      <c r="I265"/>
    </row>
    <row r="266" spans="2:9" x14ac:dyDescent="0.25">
      <c r="B266" s="7"/>
      <c r="C266"/>
    </row>
    <row r="267" spans="2:9" x14ac:dyDescent="0.25">
      <c r="B267" s="7"/>
      <c r="C267"/>
    </row>
    <row r="268" spans="2:9" x14ac:dyDescent="0.25">
      <c r="B268" s="7"/>
      <c r="C268"/>
    </row>
    <row r="269" spans="2:9" x14ac:dyDescent="0.25">
      <c r="B269" s="7"/>
      <c r="C269"/>
    </row>
    <row r="270" spans="2:9" x14ac:dyDescent="0.25">
      <c r="B270" s="7"/>
      <c r="C270"/>
    </row>
    <row r="271" spans="2:9" x14ac:dyDescent="0.25">
      <c r="B271" s="7"/>
      <c r="C271"/>
    </row>
    <row r="272" spans="2:9" x14ac:dyDescent="0.25">
      <c r="B272" s="7"/>
      <c r="C272"/>
    </row>
    <row r="273" spans="2:3" x14ac:dyDescent="0.25">
      <c r="B273" s="7"/>
      <c r="C273"/>
    </row>
    <row r="274" spans="2:3" x14ac:dyDescent="0.25">
      <c r="B274" s="7"/>
      <c r="C274"/>
    </row>
    <row r="275" spans="2:3" x14ac:dyDescent="0.25">
      <c r="B275" s="7"/>
      <c r="C275"/>
    </row>
    <row r="276" spans="2:3" x14ac:dyDescent="0.25">
      <c r="B276" s="7"/>
      <c r="C276"/>
    </row>
    <row r="277" spans="2:3" x14ac:dyDescent="0.25">
      <c r="B277" s="7"/>
      <c r="C277"/>
    </row>
    <row r="278" spans="2:3" x14ac:dyDescent="0.25">
      <c r="B278" s="7"/>
      <c r="C278"/>
    </row>
    <row r="279" spans="2:3" x14ac:dyDescent="0.25">
      <c r="B279" s="7"/>
      <c r="C279"/>
    </row>
    <row r="280" spans="2:3" x14ac:dyDescent="0.25">
      <c r="B280" s="7"/>
      <c r="C280"/>
    </row>
    <row r="281" spans="2:3" x14ac:dyDescent="0.25">
      <c r="B281" s="7"/>
      <c r="C281"/>
    </row>
    <row r="282" spans="2:3" x14ac:dyDescent="0.25">
      <c r="B282" s="7"/>
      <c r="C282"/>
    </row>
    <row r="283" spans="2:3" x14ac:dyDescent="0.25">
      <c r="B283" s="7"/>
      <c r="C283"/>
    </row>
    <row r="284" spans="2:3" x14ac:dyDescent="0.25">
      <c r="B284" s="7"/>
      <c r="C284"/>
    </row>
    <row r="285" spans="2:3" x14ac:dyDescent="0.25">
      <c r="B285" s="7"/>
      <c r="C285"/>
    </row>
    <row r="286" spans="2:3" x14ac:dyDescent="0.25">
      <c r="B286" s="7"/>
      <c r="C286"/>
    </row>
    <row r="287" spans="2:3" x14ac:dyDescent="0.25">
      <c r="B287" s="7"/>
      <c r="C287"/>
    </row>
    <row r="288" spans="2:3" x14ac:dyDescent="0.25">
      <c r="B288" s="7"/>
      <c r="C288"/>
    </row>
    <row r="289" spans="2:3" x14ac:dyDescent="0.25">
      <c r="B289" s="7"/>
      <c r="C289"/>
    </row>
    <row r="290" spans="2:3" x14ac:dyDescent="0.25">
      <c r="B290" s="7"/>
      <c r="C290"/>
    </row>
    <row r="291" spans="2:3" x14ac:dyDescent="0.25">
      <c r="B291" s="7"/>
      <c r="C291"/>
    </row>
    <row r="292" spans="2:3" x14ac:dyDescent="0.25">
      <c r="B292" s="7"/>
      <c r="C292"/>
    </row>
    <row r="293" spans="2:3" x14ac:dyDescent="0.25">
      <c r="B293" s="7"/>
      <c r="C293"/>
    </row>
    <row r="294" spans="2:3" x14ac:dyDescent="0.25">
      <c r="B294" s="7"/>
      <c r="C294"/>
    </row>
    <row r="295" spans="2:3" x14ac:dyDescent="0.25">
      <c r="B295" s="7"/>
      <c r="C295"/>
    </row>
    <row r="296" spans="2:3" x14ac:dyDescent="0.25">
      <c r="B296" s="7"/>
      <c r="C296"/>
    </row>
    <row r="297" spans="2:3" x14ac:dyDescent="0.25">
      <c r="B297" s="7"/>
      <c r="C297"/>
    </row>
    <row r="298" spans="2:3" x14ac:dyDescent="0.25">
      <c r="B298" s="7"/>
      <c r="C298"/>
    </row>
    <row r="299" spans="2:3" x14ac:dyDescent="0.25">
      <c r="B299" s="7"/>
      <c r="C299"/>
    </row>
    <row r="300" spans="2:3" x14ac:dyDescent="0.25">
      <c r="B300" s="7"/>
      <c r="C300"/>
    </row>
    <row r="301" spans="2:3" x14ac:dyDescent="0.25">
      <c r="B301" s="7"/>
      <c r="C301"/>
    </row>
    <row r="302" spans="2:3" x14ac:dyDescent="0.25">
      <c r="B302" s="7"/>
      <c r="C302"/>
    </row>
    <row r="303" spans="2:3" x14ac:dyDescent="0.25">
      <c r="B303" s="7"/>
      <c r="C303"/>
    </row>
    <row r="304" spans="2:3" x14ac:dyDescent="0.25">
      <c r="B304" s="7"/>
      <c r="C304"/>
    </row>
    <row r="305" spans="2:3" x14ac:dyDescent="0.25">
      <c r="B305" s="7"/>
      <c r="C305"/>
    </row>
    <row r="306" spans="2:3" x14ac:dyDescent="0.25">
      <c r="B306" s="7"/>
      <c r="C306"/>
    </row>
    <row r="307" spans="2:3" x14ac:dyDescent="0.25">
      <c r="B307" s="7"/>
      <c r="C307"/>
    </row>
    <row r="308" spans="2:3" x14ac:dyDescent="0.25">
      <c r="B308" s="7"/>
      <c r="C308"/>
    </row>
    <row r="309" spans="2:3" x14ac:dyDescent="0.25">
      <c r="B309" s="7"/>
      <c r="C309"/>
    </row>
    <row r="310" spans="2:3" x14ac:dyDescent="0.25">
      <c r="B310" s="7"/>
      <c r="C310"/>
    </row>
    <row r="311" spans="2:3" x14ac:dyDescent="0.25">
      <c r="B311" s="7"/>
      <c r="C311"/>
    </row>
    <row r="312" spans="2:3" x14ac:dyDescent="0.25">
      <c r="B312" s="7"/>
      <c r="C312"/>
    </row>
    <row r="313" spans="2:3" x14ac:dyDescent="0.25">
      <c r="B313" s="7"/>
      <c r="C313"/>
    </row>
    <row r="314" spans="2:3" x14ac:dyDescent="0.25">
      <c r="B314" s="7"/>
      <c r="C314"/>
    </row>
    <row r="315" spans="2:3" x14ac:dyDescent="0.25">
      <c r="B315" s="7"/>
      <c r="C315"/>
    </row>
    <row r="316" spans="2:3" x14ac:dyDescent="0.25">
      <c r="B316" s="7"/>
      <c r="C316"/>
    </row>
    <row r="317" spans="2:3" x14ac:dyDescent="0.25">
      <c r="B317" s="7"/>
      <c r="C317"/>
    </row>
    <row r="318" spans="2:3" x14ac:dyDescent="0.25">
      <c r="B318" s="7"/>
      <c r="C318"/>
    </row>
    <row r="319" spans="2:3" x14ac:dyDescent="0.25">
      <c r="B319" s="7"/>
      <c r="C319"/>
    </row>
    <row r="320" spans="2:3" x14ac:dyDescent="0.25">
      <c r="B320" s="7"/>
      <c r="C320"/>
    </row>
    <row r="321" spans="2:3" x14ac:dyDescent="0.25">
      <c r="B321" s="7"/>
      <c r="C321"/>
    </row>
    <row r="322" spans="2:3" x14ac:dyDescent="0.25">
      <c r="B322" s="7"/>
      <c r="C322"/>
    </row>
    <row r="323" spans="2:3" x14ac:dyDescent="0.25">
      <c r="B323" s="7"/>
      <c r="C323"/>
    </row>
    <row r="324" spans="2:3" x14ac:dyDescent="0.25">
      <c r="B324" s="7"/>
      <c r="C324"/>
    </row>
    <row r="325" spans="2:3" x14ac:dyDescent="0.25">
      <c r="B325" s="7"/>
      <c r="C325"/>
    </row>
    <row r="326" spans="2:3" x14ac:dyDescent="0.25">
      <c r="B326" s="7"/>
      <c r="C326"/>
    </row>
    <row r="327" spans="2:3" x14ac:dyDescent="0.25">
      <c r="B327" s="7"/>
      <c r="C327"/>
    </row>
    <row r="328" spans="2:3" x14ac:dyDescent="0.25">
      <c r="B328" s="7"/>
      <c r="C328"/>
    </row>
    <row r="329" spans="2:3" x14ac:dyDescent="0.25">
      <c r="B329" s="7"/>
      <c r="C329"/>
    </row>
    <row r="330" spans="2:3" x14ac:dyDescent="0.25">
      <c r="B330" s="7"/>
      <c r="C330"/>
    </row>
    <row r="331" spans="2:3" x14ac:dyDescent="0.25">
      <c r="B331" s="7"/>
      <c r="C331"/>
    </row>
    <row r="332" spans="2:3" x14ac:dyDescent="0.25">
      <c r="B332" s="7"/>
      <c r="C332"/>
    </row>
    <row r="333" spans="2:3" x14ac:dyDescent="0.25">
      <c r="B333" s="7"/>
      <c r="C333"/>
    </row>
    <row r="334" spans="2:3" x14ac:dyDescent="0.25">
      <c r="B334" s="7"/>
      <c r="C334"/>
    </row>
    <row r="335" spans="2:3" x14ac:dyDescent="0.25">
      <c r="B335" s="7"/>
      <c r="C335"/>
    </row>
    <row r="336" spans="2:3" x14ac:dyDescent="0.25">
      <c r="B336" s="7"/>
      <c r="C336"/>
    </row>
    <row r="337" spans="2:3" x14ac:dyDescent="0.25">
      <c r="B337" s="7"/>
      <c r="C337"/>
    </row>
    <row r="338" spans="2:3" x14ac:dyDescent="0.25">
      <c r="B338" s="7"/>
      <c r="C338"/>
    </row>
    <row r="339" spans="2:3" x14ac:dyDescent="0.25">
      <c r="B339" s="7"/>
      <c r="C339"/>
    </row>
    <row r="340" spans="2:3" x14ac:dyDescent="0.25">
      <c r="B340" s="7"/>
      <c r="C340"/>
    </row>
    <row r="341" spans="2:3" x14ac:dyDescent="0.25">
      <c r="B341" s="7"/>
      <c r="C341"/>
    </row>
    <row r="342" spans="2:3" x14ac:dyDescent="0.25">
      <c r="B342" s="7"/>
      <c r="C342"/>
    </row>
    <row r="343" spans="2:3" x14ac:dyDescent="0.25">
      <c r="B343" s="7"/>
      <c r="C343"/>
    </row>
    <row r="344" spans="2:3" x14ac:dyDescent="0.25">
      <c r="B344" s="7"/>
      <c r="C344"/>
    </row>
    <row r="345" spans="2:3" x14ac:dyDescent="0.25">
      <c r="B345" s="7"/>
      <c r="C345"/>
    </row>
    <row r="346" spans="2:3" x14ac:dyDescent="0.25">
      <c r="B346" s="7"/>
      <c r="C346"/>
    </row>
    <row r="347" spans="2:3" x14ac:dyDescent="0.25">
      <c r="B347" s="7"/>
      <c r="C347"/>
    </row>
    <row r="348" spans="2:3" x14ac:dyDescent="0.25">
      <c r="B348" s="7"/>
      <c r="C348"/>
    </row>
    <row r="349" spans="2:3" x14ac:dyDescent="0.25">
      <c r="B349" s="7"/>
      <c r="C349"/>
    </row>
    <row r="350" spans="2:3" x14ac:dyDescent="0.25">
      <c r="B350" s="7"/>
      <c r="C350"/>
    </row>
    <row r="351" spans="2:3" x14ac:dyDescent="0.25">
      <c r="B351" s="7"/>
      <c r="C351"/>
    </row>
    <row r="352" spans="2:3" x14ac:dyDescent="0.25">
      <c r="B352" s="7"/>
      <c r="C352"/>
    </row>
    <row r="353" spans="2:3" x14ac:dyDescent="0.25">
      <c r="B353" s="7"/>
      <c r="C353"/>
    </row>
    <row r="354" spans="2:3" x14ac:dyDescent="0.25">
      <c r="B354" s="7"/>
      <c r="C354"/>
    </row>
    <row r="355" spans="2:3" x14ac:dyDescent="0.25">
      <c r="B355" s="7"/>
      <c r="C355"/>
    </row>
    <row r="356" spans="2:3" x14ac:dyDescent="0.25">
      <c r="B356" s="7"/>
      <c r="C356"/>
    </row>
    <row r="357" spans="2:3" x14ac:dyDescent="0.25">
      <c r="B357" s="7"/>
      <c r="C357"/>
    </row>
    <row r="358" spans="2:3" x14ac:dyDescent="0.25">
      <c r="B358" s="7"/>
      <c r="C358"/>
    </row>
    <row r="359" spans="2:3" x14ac:dyDescent="0.25">
      <c r="B359" s="7"/>
      <c r="C359"/>
    </row>
    <row r="360" spans="2:3" x14ac:dyDescent="0.25">
      <c r="B360" s="7"/>
      <c r="C360"/>
    </row>
    <row r="361" spans="2:3" x14ac:dyDescent="0.25">
      <c r="B361" s="7"/>
    </row>
    <row r="362" spans="2:3" x14ac:dyDescent="0.25">
      <c r="B362" s="7"/>
    </row>
    <row r="363" spans="2:3" x14ac:dyDescent="0.25">
      <c r="B363" s="7"/>
    </row>
    <row r="364" spans="2:3" x14ac:dyDescent="0.25">
      <c r="B364" s="7"/>
    </row>
    <row r="365" spans="2:3" x14ac:dyDescent="0.25">
      <c r="B365" s="7"/>
    </row>
    <row r="366" spans="2:3" x14ac:dyDescent="0.25">
      <c r="B366" s="7"/>
    </row>
    <row r="367" spans="2:3" x14ac:dyDescent="0.25">
      <c r="B367" s="7"/>
    </row>
    <row r="368" spans="2:3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</sheetData>
  <mergeCells count="1">
    <mergeCell ref="J3:L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DG_3_2021_06_24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NeSmith</dc:creator>
  <cp:lastModifiedBy>Jules NeSmith</cp:lastModifiedBy>
  <dcterms:created xsi:type="dcterms:W3CDTF">2021-07-29T17:24:27Z</dcterms:created>
  <dcterms:modified xsi:type="dcterms:W3CDTF">2021-07-29T18:18:06Z</dcterms:modified>
</cp:coreProperties>
</file>