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Hydrology\Bradford Forest Project\Streams\Stream_conductivity\Cond_data_calculated\5\"/>
    </mc:Choice>
  </mc:AlternateContent>
  <bookViews>
    <workbookView xWindow="25080" yWindow="-120" windowWidth="25440" windowHeight="15390"/>
  </bookViews>
  <sheets>
    <sheet name="5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8" i="2" l="1"/>
  <c r="E98" i="2" s="1"/>
  <c r="H98" i="2"/>
  <c r="D99" i="2"/>
  <c r="E99" i="2"/>
  <c r="F99" i="2"/>
  <c r="H99" i="2"/>
  <c r="D100" i="2"/>
  <c r="E100" i="2" s="1"/>
  <c r="F100" i="2" s="1"/>
  <c r="H100" i="2"/>
  <c r="D101" i="2"/>
  <c r="E101" i="2" s="1"/>
  <c r="F101" i="2" s="1"/>
  <c r="H101" i="2"/>
  <c r="D102" i="2"/>
  <c r="E102" i="2" s="1"/>
  <c r="F102" i="2" s="1"/>
  <c r="H102" i="2"/>
  <c r="D103" i="2"/>
  <c r="E103" i="2"/>
  <c r="F103" i="2" s="1"/>
  <c r="H103" i="2"/>
  <c r="D104" i="2"/>
  <c r="E104" i="2"/>
  <c r="F104" i="2" s="1"/>
  <c r="H104" i="2"/>
  <c r="D105" i="2"/>
  <c r="E105" i="2"/>
  <c r="F105" i="2" s="1"/>
  <c r="H105" i="2"/>
  <c r="D106" i="2"/>
  <c r="E106" i="2" s="1"/>
  <c r="F106" i="2" s="1"/>
  <c r="H106" i="2"/>
  <c r="D107" i="2"/>
  <c r="E107" i="2"/>
  <c r="F107" i="2"/>
  <c r="H107" i="2"/>
  <c r="D108" i="2"/>
  <c r="E108" i="2" s="1"/>
  <c r="F108" i="2" s="1"/>
  <c r="H108" i="2"/>
  <c r="D109" i="2"/>
  <c r="E109" i="2" s="1"/>
  <c r="F109" i="2" s="1"/>
  <c r="H109" i="2"/>
  <c r="D110" i="2"/>
  <c r="E110" i="2" s="1"/>
  <c r="F110" i="2" s="1"/>
  <c r="H110" i="2"/>
  <c r="D111" i="2"/>
  <c r="E111" i="2"/>
  <c r="F111" i="2" s="1"/>
  <c r="H111" i="2"/>
  <c r="D112" i="2"/>
  <c r="E112" i="2"/>
  <c r="F112" i="2" s="1"/>
  <c r="H112" i="2"/>
  <c r="D113" i="2"/>
  <c r="E113" i="2"/>
  <c r="F113" i="2" s="1"/>
  <c r="H113" i="2"/>
  <c r="D114" i="2"/>
  <c r="E114" i="2" s="1"/>
  <c r="F114" i="2" s="1"/>
  <c r="H114" i="2"/>
  <c r="D115" i="2"/>
  <c r="E115" i="2"/>
  <c r="F115" i="2"/>
  <c r="H115" i="2"/>
  <c r="D116" i="2"/>
  <c r="E116" i="2" s="1"/>
  <c r="F116" i="2" s="1"/>
  <c r="H116" i="2"/>
  <c r="D117" i="2"/>
  <c r="E117" i="2" s="1"/>
  <c r="F117" i="2" s="1"/>
  <c r="H117" i="2"/>
  <c r="D118" i="2"/>
  <c r="E118" i="2" s="1"/>
  <c r="F118" i="2" s="1"/>
  <c r="H118" i="2"/>
  <c r="D119" i="2"/>
  <c r="E119" i="2"/>
  <c r="F119" i="2" s="1"/>
  <c r="H119" i="2"/>
  <c r="D120" i="2"/>
  <c r="E120" i="2"/>
  <c r="F120" i="2" s="1"/>
  <c r="H120" i="2"/>
  <c r="D121" i="2"/>
  <c r="E121" i="2"/>
  <c r="F121" i="2" s="1"/>
  <c r="H121" i="2"/>
  <c r="D122" i="2"/>
  <c r="E122" i="2" s="1"/>
  <c r="F122" i="2" s="1"/>
  <c r="H122" i="2"/>
  <c r="D123" i="2"/>
  <c r="E123" i="2"/>
  <c r="F123" i="2"/>
  <c r="H123" i="2"/>
  <c r="D124" i="2"/>
  <c r="E124" i="2" s="1"/>
  <c r="F124" i="2" s="1"/>
  <c r="H124" i="2"/>
  <c r="D125" i="2"/>
  <c r="E125" i="2" s="1"/>
  <c r="F125" i="2" s="1"/>
  <c r="H125" i="2"/>
  <c r="D126" i="2"/>
  <c r="E126" i="2" s="1"/>
  <c r="F126" i="2" s="1"/>
  <c r="H126" i="2"/>
  <c r="D127" i="2"/>
  <c r="E127" i="2" s="1"/>
  <c r="F127" i="2" s="1"/>
  <c r="H127" i="2"/>
  <c r="D128" i="2"/>
  <c r="E128" i="2"/>
  <c r="F128" i="2" s="1"/>
  <c r="H128" i="2"/>
  <c r="D129" i="2"/>
  <c r="E129" i="2"/>
  <c r="F129" i="2" s="1"/>
  <c r="H129" i="2"/>
  <c r="D130" i="2"/>
  <c r="E130" i="2" s="1"/>
  <c r="F130" i="2" s="1"/>
  <c r="H130" i="2"/>
  <c r="D131" i="2"/>
  <c r="E131" i="2"/>
  <c r="F131" i="2"/>
  <c r="H131" i="2"/>
  <c r="D132" i="2"/>
  <c r="E132" i="2" s="1"/>
  <c r="F132" i="2" s="1"/>
  <c r="H132" i="2"/>
  <c r="D133" i="2"/>
  <c r="E133" i="2" s="1"/>
  <c r="F133" i="2" s="1"/>
  <c r="H133" i="2"/>
  <c r="D134" i="2"/>
  <c r="E134" i="2" s="1"/>
  <c r="F134" i="2" s="1"/>
  <c r="H134" i="2"/>
  <c r="D135" i="2"/>
  <c r="E135" i="2" s="1"/>
  <c r="F135" i="2" s="1"/>
  <c r="H135" i="2"/>
  <c r="D136" i="2"/>
  <c r="E136" i="2"/>
  <c r="F136" i="2" s="1"/>
  <c r="H136" i="2"/>
  <c r="D137" i="2"/>
  <c r="E137" i="2"/>
  <c r="F137" i="2" s="1"/>
  <c r="H137" i="2"/>
  <c r="D138" i="2"/>
  <c r="E138" i="2" s="1"/>
  <c r="F138" i="2" s="1"/>
  <c r="H138" i="2"/>
  <c r="D139" i="2"/>
  <c r="E139" i="2"/>
  <c r="F139" i="2"/>
  <c r="H139" i="2"/>
  <c r="D140" i="2"/>
  <c r="E140" i="2"/>
  <c r="F140" i="2"/>
  <c r="H140" i="2"/>
  <c r="D141" i="2"/>
  <c r="E141" i="2" s="1"/>
  <c r="F141" i="2" s="1"/>
  <c r="H141" i="2"/>
  <c r="D142" i="2"/>
  <c r="E142" i="2" s="1"/>
  <c r="F142" i="2" s="1"/>
  <c r="H142" i="2"/>
  <c r="D143" i="2"/>
  <c r="E143" i="2" s="1"/>
  <c r="F143" i="2" s="1"/>
  <c r="H143" i="2"/>
  <c r="D144" i="2"/>
  <c r="E144" i="2"/>
  <c r="F144" i="2" s="1"/>
  <c r="H144" i="2"/>
  <c r="D145" i="2"/>
  <c r="E145" i="2"/>
  <c r="F145" i="2" s="1"/>
  <c r="H145" i="2"/>
  <c r="D146" i="2"/>
  <c r="E146" i="2" s="1"/>
  <c r="F146" i="2" s="1"/>
  <c r="H146" i="2"/>
  <c r="D147" i="2"/>
  <c r="E147" i="2"/>
  <c r="F147" i="2"/>
  <c r="H147" i="2"/>
  <c r="D148" i="2"/>
  <c r="E148" i="2"/>
  <c r="F148" i="2"/>
  <c r="H148" i="2"/>
  <c r="D149" i="2"/>
  <c r="E149" i="2" s="1"/>
  <c r="F149" i="2" s="1"/>
  <c r="H149" i="2"/>
  <c r="D150" i="2"/>
  <c r="E150" i="2" s="1"/>
  <c r="F150" i="2" s="1"/>
  <c r="H150" i="2"/>
  <c r="D151" i="2"/>
  <c r="E151" i="2" s="1"/>
  <c r="F151" i="2" s="1"/>
  <c r="H151" i="2"/>
  <c r="D152" i="2"/>
  <c r="E152" i="2"/>
  <c r="F152" i="2" s="1"/>
  <c r="H152" i="2"/>
  <c r="D153" i="2"/>
  <c r="E153" i="2"/>
  <c r="F153" i="2" s="1"/>
  <c r="H153" i="2"/>
  <c r="D154" i="2"/>
  <c r="E154" i="2" s="1"/>
  <c r="F154" i="2" s="1"/>
  <c r="H154" i="2"/>
  <c r="D155" i="2"/>
  <c r="E155" i="2"/>
  <c r="F155" i="2"/>
  <c r="H155" i="2"/>
  <c r="D156" i="2"/>
  <c r="E156" i="2"/>
  <c r="F156" i="2"/>
  <c r="H156" i="2"/>
  <c r="D157" i="2"/>
  <c r="E157" i="2" s="1"/>
  <c r="F157" i="2" s="1"/>
  <c r="H157" i="2"/>
  <c r="D158" i="2"/>
  <c r="E158" i="2" s="1"/>
  <c r="F158" i="2" s="1"/>
  <c r="H158" i="2"/>
  <c r="D159" i="2"/>
  <c r="E159" i="2" s="1"/>
  <c r="F159" i="2" s="1"/>
  <c r="H159" i="2"/>
  <c r="D160" i="2"/>
  <c r="E160" i="2"/>
  <c r="F160" i="2" s="1"/>
  <c r="H160" i="2"/>
  <c r="D161" i="2"/>
  <c r="E161" i="2"/>
  <c r="F161" i="2" s="1"/>
  <c r="H161" i="2"/>
  <c r="D162" i="2"/>
  <c r="E162" i="2" s="1"/>
  <c r="F162" i="2" s="1"/>
  <c r="H162" i="2"/>
  <c r="D163" i="2"/>
  <c r="E163" i="2"/>
  <c r="F163" i="2"/>
  <c r="H163" i="2"/>
  <c r="D164" i="2"/>
  <c r="E164" i="2"/>
  <c r="F164" i="2"/>
  <c r="H164" i="2"/>
  <c r="D165" i="2"/>
  <c r="E165" i="2" s="1"/>
  <c r="F165" i="2" s="1"/>
  <c r="H165" i="2"/>
  <c r="D166" i="2"/>
  <c r="E166" i="2" s="1"/>
  <c r="F166" i="2" s="1"/>
  <c r="H166" i="2"/>
  <c r="D167" i="2"/>
  <c r="E167" i="2" s="1"/>
  <c r="F167" i="2" s="1"/>
  <c r="H167" i="2"/>
  <c r="D168" i="2"/>
  <c r="E168" i="2"/>
  <c r="F168" i="2" s="1"/>
  <c r="H168" i="2"/>
  <c r="D169" i="2"/>
  <c r="E169" i="2"/>
  <c r="F169" i="2" s="1"/>
  <c r="H169" i="2"/>
  <c r="D170" i="2"/>
  <c r="E170" i="2" s="1"/>
  <c r="F170" i="2" s="1"/>
  <c r="H170" i="2"/>
  <c r="D171" i="2"/>
  <c r="E171" i="2"/>
  <c r="F171" i="2"/>
  <c r="H171" i="2"/>
  <c r="D172" i="2"/>
  <c r="E172" i="2"/>
  <c r="F172" i="2"/>
  <c r="H172" i="2"/>
  <c r="D173" i="2"/>
  <c r="E173" i="2" s="1"/>
  <c r="F173" i="2" s="1"/>
  <c r="H173" i="2"/>
  <c r="D174" i="2"/>
  <c r="E174" i="2" s="1"/>
  <c r="F174" i="2" s="1"/>
  <c r="H174" i="2"/>
  <c r="D175" i="2"/>
  <c r="E175" i="2" s="1"/>
  <c r="F175" i="2" s="1"/>
  <c r="H175" i="2"/>
  <c r="D176" i="2"/>
  <c r="E176" i="2"/>
  <c r="F176" i="2" s="1"/>
  <c r="H176" i="2"/>
  <c r="D177" i="2"/>
  <c r="E177" i="2"/>
  <c r="F177" i="2" s="1"/>
  <c r="H177" i="2"/>
  <c r="D178" i="2"/>
  <c r="E178" i="2" s="1"/>
  <c r="F178" i="2" s="1"/>
  <c r="H178" i="2"/>
  <c r="D179" i="2"/>
  <c r="E179" i="2"/>
  <c r="F179" i="2"/>
  <c r="H179" i="2"/>
  <c r="D180" i="2"/>
  <c r="E180" i="2"/>
  <c r="F180" i="2"/>
  <c r="H180" i="2"/>
  <c r="D181" i="2"/>
  <c r="E181" i="2" s="1"/>
  <c r="F181" i="2" s="1"/>
  <c r="H181" i="2"/>
  <c r="D182" i="2"/>
  <c r="E182" i="2" s="1"/>
  <c r="F182" i="2" s="1"/>
  <c r="H182" i="2"/>
  <c r="D183" i="2"/>
  <c r="E183" i="2" s="1"/>
  <c r="F183" i="2" s="1"/>
  <c r="H183" i="2"/>
  <c r="D184" i="2"/>
  <c r="E184" i="2"/>
  <c r="F184" i="2" s="1"/>
  <c r="H184" i="2"/>
  <c r="D185" i="2"/>
  <c r="E185" i="2"/>
  <c r="F185" i="2" s="1"/>
  <c r="H185" i="2"/>
  <c r="D186" i="2"/>
  <c r="E186" i="2" s="1"/>
  <c r="F186" i="2" s="1"/>
  <c r="H186" i="2"/>
  <c r="D187" i="2"/>
  <c r="E187" i="2"/>
  <c r="F187" i="2"/>
  <c r="H187" i="2"/>
  <c r="D188" i="2"/>
  <c r="E188" i="2"/>
  <c r="F188" i="2"/>
  <c r="H188" i="2"/>
  <c r="D189" i="2"/>
  <c r="E189" i="2" s="1"/>
  <c r="F189" i="2" s="1"/>
  <c r="H189" i="2"/>
  <c r="D190" i="2"/>
  <c r="E190" i="2" s="1"/>
  <c r="F190" i="2" s="1"/>
  <c r="H190" i="2"/>
  <c r="D191" i="2"/>
  <c r="E191" i="2" s="1"/>
  <c r="F191" i="2" s="1"/>
  <c r="H191" i="2"/>
  <c r="D192" i="2"/>
  <c r="E192" i="2"/>
  <c r="F192" i="2" s="1"/>
  <c r="H192" i="2"/>
  <c r="D193" i="2"/>
  <c r="E193" i="2"/>
  <c r="F193" i="2" s="1"/>
  <c r="H193" i="2"/>
  <c r="D194" i="2"/>
  <c r="E194" i="2" s="1"/>
  <c r="F194" i="2" s="1"/>
  <c r="H194" i="2"/>
  <c r="D195" i="2"/>
  <c r="E195" i="2"/>
  <c r="F195" i="2"/>
  <c r="H195" i="2"/>
  <c r="D196" i="2"/>
  <c r="E196" i="2"/>
  <c r="F196" i="2"/>
  <c r="H196" i="2"/>
  <c r="D197" i="2"/>
  <c r="E197" i="2" s="1"/>
  <c r="F197" i="2" s="1"/>
  <c r="H197" i="2"/>
  <c r="D198" i="2"/>
  <c r="E198" i="2" s="1"/>
  <c r="F198" i="2" s="1"/>
  <c r="H198" i="2"/>
  <c r="D199" i="2"/>
  <c r="E199" i="2" s="1"/>
  <c r="F199" i="2" s="1"/>
  <c r="H199" i="2"/>
  <c r="D200" i="2"/>
  <c r="E200" i="2" s="1"/>
  <c r="F200" i="2" s="1"/>
  <c r="H200" i="2"/>
  <c r="D201" i="2"/>
  <c r="E201" i="2"/>
  <c r="F201" i="2" s="1"/>
  <c r="H201" i="2"/>
  <c r="D202" i="2"/>
  <c r="E202" i="2" s="1"/>
  <c r="F202" i="2" s="1"/>
  <c r="H202" i="2"/>
  <c r="D203" i="2"/>
  <c r="E203" i="2"/>
  <c r="F203" i="2" s="1"/>
  <c r="H203" i="2"/>
  <c r="D204" i="2"/>
  <c r="E204" i="2"/>
  <c r="F204" i="2"/>
  <c r="H204" i="2"/>
  <c r="D205" i="2"/>
  <c r="E205" i="2" s="1"/>
  <c r="F205" i="2" s="1"/>
  <c r="H205" i="2"/>
  <c r="D206" i="2"/>
  <c r="E206" i="2" s="1"/>
  <c r="F206" i="2"/>
  <c r="H206" i="2"/>
  <c r="D207" i="2"/>
  <c r="E207" i="2" s="1"/>
  <c r="F207" i="2" s="1"/>
  <c r="H207" i="2"/>
  <c r="D208" i="2"/>
  <c r="E208" i="2"/>
  <c r="F208" i="2" s="1"/>
  <c r="H208" i="2"/>
  <c r="D2" i="2"/>
  <c r="E2" i="2" s="1"/>
  <c r="D3" i="2"/>
  <c r="D4" i="2"/>
  <c r="E4" i="2" s="1"/>
  <c r="F4" i="2" s="1"/>
  <c r="D5" i="2"/>
  <c r="D6" i="2"/>
  <c r="E6" i="2" s="1"/>
  <c r="F6" i="2" s="1"/>
  <c r="D7" i="2"/>
  <c r="D8" i="2"/>
  <c r="E8" i="2" s="1"/>
  <c r="F8" i="2" s="1"/>
  <c r="D9" i="2"/>
  <c r="E9" i="2" s="1"/>
  <c r="F9" i="2" s="1"/>
  <c r="D10" i="2"/>
  <c r="E10" i="2" s="1"/>
  <c r="F10" i="2" s="1"/>
  <c r="D11" i="2"/>
  <c r="E11" i="2" s="1"/>
  <c r="F11" i="2" s="1"/>
  <c r="D12" i="2"/>
  <c r="E12" i="2" s="1"/>
  <c r="F12" i="2" s="1"/>
  <c r="D13" i="2"/>
  <c r="E13" i="2" s="1"/>
  <c r="F13" i="2" s="1"/>
  <c r="D14" i="2"/>
  <c r="E14" i="2" s="1"/>
  <c r="F14" i="2" s="1"/>
  <c r="D15" i="2"/>
  <c r="E15" i="2" s="1"/>
  <c r="F15" i="2" s="1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H2" i="2"/>
  <c r="E3" i="2"/>
  <c r="F3" i="2" s="1"/>
  <c r="H3" i="2"/>
  <c r="H4" i="2"/>
  <c r="E5" i="2"/>
  <c r="F5" i="2" s="1"/>
  <c r="H5" i="2"/>
  <c r="H6" i="2"/>
  <c r="E7" i="2"/>
  <c r="F7" i="2" s="1"/>
  <c r="H7" i="2"/>
  <c r="H8" i="2"/>
  <c r="H9" i="2"/>
  <c r="H10" i="2"/>
  <c r="H11" i="2"/>
  <c r="H12" i="2"/>
  <c r="H13" i="2"/>
  <c r="H14" i="2"/>
  <c r="H15" i="2"/>
  <c r="F98" i="2" l="1"/>
  <c r="G98" i="2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F2" i="2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E16" i="2" l="1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K7" i="2" l="1"/>
  <c r="K12" i="2" s="1"/>
  <c r="K8" i="2"/>
  <c r="K9" i="2" l="1"/>
  <c r="K10" i="2" s="1"/>
  <c r="G16" i="2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K6" i="2" l="1"/>
  <c r="K11" i="2" s="1"/>
</calcChain>
</file>

<file path=xl/comments1.xml><?xml version="1.0" encoding="utf-8"?>
<comments xmlns="http://schemas.openxmlformats.org/spreadsheetml/2006/main">
  <authors>
    <author>tc={B9DE8534-BF37-469C-B4D0-3C57D0349105}</author>
    <author>tc={FF61DAF8-73EB-4A3B-88D2-43F54F9ECD8A}</author>
    <author>tc={7A61159A-0BA8-4BD9-8D2B-44415EFD9F1D}</author>
    <author>tc={17E182DD-32B6-4859-A986-7C2EB9DF7753}</author>
    <author>tc={281BF45A-3ACC-4F9A-965C-3C7811A857CF}</author>
    <author>tc={C23F4DC3-05DE-488F-B571-E8FC1930E15D}</author>
    <author>tc={518C9ABB-ACC9-4B10-89A2-57745A91BE32}</author>
    <author>tc={EC1A5BF4-BA86-4799-B8BF-16ADBB53262A}</author>
    <author>tc={7001CFF3-CABA-4B53-83FE-F87012AE6ED0}</author>
  </authors>
  <commentList>
    <comment ref="K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  </r>
      </text>
    </comment>
    <comment ref="K5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  </r>
      </text>
    </comment>
    <comment ref="K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  </r>
      </text>
    </comment>
    <comment ref="K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  </r>
      </text>
    </comment>
    <comment ref="K8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  </r>
      </text>
    </comment>
    <comment ref="K9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  </r>
      </text>
    </comment>
    <comment ref="K10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  </r>
      </text>
    </comment>
    <comment ref="K11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  </r>
      </text>
    </comment>
    <comment ref="K1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  </r>
      </text>
    </comment>
  </commentList>
</comments>
</file>

<file path=xl/sharedStrings.xml><?xml version="1.0" encoding="utf-8"?>
<sst xmlns="http://schemas.openxmlformats.org/spreadsheetml/2006/main" count="65" uniqueCount="48">
  <si>
    <t>Timestamp</t>
  </si>
  <si>
    <t>Time (sec)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</si>
  <si>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</si>
  <si>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</si>
  <si>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</si>
  <si>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</si>
  <si>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</si>
  <si>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</si>
  <si>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</si>
  <si>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</si>
  <si>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</si>
  <si>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</si>
  <si>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</si>
  <si>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sec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</si>
  <si>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</si>
  <si>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L</t>
  </si>
  <si>
    <t>m</t>
  </si>
  <si>
    <t>u* (mean)</t>
  </si>
  <si>
    <t>m/s</t>
  </si>
  <si>
    <t>u (median)</t>
  </si>
  <si>
    <t>Q</t>
  </si>
  <si>
    <t>L/s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</si>
  <si>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</si>
  <si>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</si>
  <si>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</si>
  <si>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</si>
  <si>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</si>
  <si>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</si>
  <si>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</si>
  <si>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</si>
  <si>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</si>
  <si>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</si>
  <si>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</si>
  <si>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</si>
  <si>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</si>
  <si>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</si>
  <si>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</si>
  <si>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</si>
  <si>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</si>
  <si>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</si>
  <si>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</si>
  <si>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</si>
  <si>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</si>
  <si>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Note:</t>
  </si>
  <si>
    <t xml:space="preserve">cut off the data as soon as we have evidence that the concentrations are different (e.g., they go negative).  </t>
  </si>
  <si>
    <t>C2-AVERAGE($C$2:$C$46) where row $C$46 is determined on an individual site basis at the point where column C values begin ramping up.</t>
  </si>
  <si>
    <t>Graph:</t>
  </si>
  <si>
    <t xml:space="preserve">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</si>
</sst>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vertAlign val="subscript"/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0" xfId="0" applyFont="1" applyFill="1"/>
    <xf numFmtId="0" fontId="8" fillId="4" borderId="0" xfId="0" applyFont="1" applyFill="1"/>
    <xf numFmtId="0" fontId="8" fillId="7" borderId="0" xfId="0" applyFont="1" applyFill="1"/>
    <xf numFmtId="0" fontId="8" fillId="5" borderId="0" xfId="0" applyFont="1" applyFill="1"/>
    <xf numFmtId="0" fontId="8" fillId="8" borderId="0" xfId="0" applyFont="1" applyFill="1"/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9" borderId="0" xfId="0" applyNumberFormat="1" applyFill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'5'!$E$1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'5'!$H$2:$H$208</c:f>
              <c:numCache>
                <c:formatCode>0</c:formatCode>
                <c:ptCount val="20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</c:numCache>
            </c:numRef>
          </c:xVal>
          <c:yVal>
            <c:numRef>
              <c:f>'5'!$E$2:$E$208</c:f>
              <c:numCache>
                <c:formatCode>0.00</c:formatCode>
                <c:ptCount val="207"/>
                <c:pt idx="0">
                  <c:v>1.974193548388925E-2</c:v>
                </c:pt>
                <c:pt idx="1">
                  <c:v>1.974193548388925E-2</c:v>
                </c:pt>
                <c:pt idx="2">
                  <c:v>-0.18425806451610641</c:v>
                </c:pt>
                <c:pt idx="3">
                  <c:v>-0.18425806451610641</c:v>
                </c:pt>
                <c:pt idx="4">
                  <c:v>1.974193548388925E-2</c:v>
                </c:pt>
                <c:pt idx="5">
                  <c:v>-0.18425806451610641</c:v>
                </c:pt>
                <c:pt idx="6">
                  <c:v>1.974193548388925E-2</c:v>
                </c:pt>
                <c:pt idx="7">
                  <c:v>1.974193548388925E-2</c:v>
                </c:pt>
                <c:pt idx="8">
                  <c:v>1.974193548388925E-2</c:v>
                </c:pt>
                <c:pt idx="9">
                  <c:v>1.974193548388925E-2</c:v>
                </c:pt>
                <c:pt idx="10">
                  <c:v>1.974193548388925E-2</c:v>
                </c:pt>
                <c:pt idx="11">
                  <c:v>1.974193548388925E-2</c:v>
                </c:pt>
                <c:pt idx="12">
                  <c:v>1.974193548388925E-2</c:v>
                </c:pt>
                <c:pt idx="13">
                  <c:v>1.974193548388925E-2</c:v>
                </c:pt>
                <c:pt idx="14">
                  <c:v>1.974193548388925E-2</c:v>
                </c:pt>
                <c:pt idx="15">
                  <c:v>1.974193548388925E-2</c:v>
                </c:pt>
                <c:pt idx="16">
                  <c:v>1.974193548388925E-2</c:v>
                </c:pt>
                <c:pt idx="17">
                  <c:v>1.974193548388925E-2</c:v>
                </c:pt>
                <c:pt idx="18">
                  <c:v>1.974193548388925E-2</c:v>
                </c:pt>
                <c:pt idx="19">
                  <c:v>1.974193548388925E-2</c:v>
                </c:pt>
                <c:pt idx="20">
                  <c:v>1.974193548388925E-2</c:v>
                </c:pt>
                <c:pt idx="21">
                  <c:v>1.974193548388925E-2</c:v>
                </c:pt>
                <c:pt idx="22">
                  <c:v>1.974193548388925E-2</c:v>
                </c:pt>
                <c:pt idx="23">
                  <c:v>1.974193548388925E-2</c:v>
                </c:pt>
                <c:pt idx="24">
                  <c:v>1.974193548388925E-2</c:v>
                </c:pt>
                <c:pt idx="25">
                  <c:v>1.974193548388925E-2</c:v>
                </c:pt>
                <c:pt idx="26">
                  <c:v>1.974193548388925E-2</c:v>
                </c:pt>
                <c:pt idx="27">
                  <c:v>1.974193548388925E-2</c:v>
                </c:pt>
                <c:pt idx="28">
                  <c:v>1.974193548388925E-2</c:v>
                </c:pt>
                <c:pt idx="29">
                  <c:v>1.974193548388925E-2</c:v>
                </c:pt>
                <c:pt idx="30">
                  <c:v>1.974193548388925E-2</c:v>
                </c:pt>
                <c:pt idx="31">
                  <c:v>1.974193548388925E-2</c:v>
                </c:pt>
                <c:pt idx="32">
                  <c:v>1.974193548388925E-2</c:v>
                </c:pt>
                <c:pt idx="33">
                  <c:v>1.974193548388925E-2</c:v>
                </c:pt>
                <c:pt idx="34">
                  <c:v>1.974193548388925E-2</c:v>
                </c:pt>
                <c:pt idx="35">
                  <c:v>1.974193548388925E-2</c:v>
                </c:pt>
                <c:pt idx="36">
                  <c:v>1.974193548388925E-2</c:v>
                </c:pt>
                <c:pt idx="37">
                  <c:v>1.974193548388925E-2</c:v>
                </c:pt>
                <c:pt idx="38">
                  <c:v>1.974193548388925E-2</c:v>
                </c:pt>
                <c:pt idx="39">
                  <c:v>1.974193548388925E-2</c:v>
                </c:pt>
                <c:pt idx="40">
                  <c:v>1.974193548388925E-2</c:v>
                </c:pt>
                <c:pt idx="41">
                  <c:v>1.974193548388925E-2</c:v>
                </c:pt>
                <c:pt idx="42">
                  <c:v>1.974193548388925E-2</c:v>
                </c:pt>
                <c:pt idx="43">
                  <c:v>1.974193548388925E-2</c:v>
                </c:pt>
                <c:pt idx="44">
                  <c:v>1.974193548388925E-2</c:v>
                </c:pt>
                <c:pt idx="45">
                  <c:v>1.974193548388925E-2</c:v>
                </c:pt>
                <c:pt idx="46">
                  <c:v>1.974193548388925E-2</c:v>
                </c:pt>
                <c:pt idx="47">
                  <c:v>1.974193548388925E-2</c:v>
                </c:pt>
                <c:pt idx="48">
                  <c:v>1.974193548388925E-2</c:v>
                </c:pt>
                <c:pt idx="49">
                  <c:v>1.974193548388925E-2</c:v>
                </c:pt>
                <c:pt idx="50">
                  <c:v>0.78474193548388926</c:v>
                </c:pt>
                <c:pt idx="51">
                  <c:v>6.8027419354838878</c:v>
                </c:pt>
                <c:pt idx="52">
                  <c:v>10.780741935483894</c:v>
                </c:pt>
                <c:pt idx="53">
                  <c:v>28.06974193548389</c:v>
                </c:pt>
                <c:pt idx="54">
                  <c:v>33.475741935483896</c:v>
                </c:pt>
                <c:pt idx="55">
                  <c:v>38.320741935483895</c:v>
                </c:pt>
                <c:pt idx="56">
                  <c:v>39.901741935483891</c:v>
                </c:pt>
                <c:pt idx="57">
                  <c:v>49.183741935483887</c:v>
                </c:pt>
                <c:pt idx="58">
                  <c:v>52.396741935483888</c:v>
                </c:pt>
                <c:pt idx="59">
                  <c:v>50.968741935483884</c:v>
                </c:pt>
                <c:pt idx="60">
                  <c:v>53.620741935483892</c:v>
                </c:pt>
                <c:pt idx="61">
                  <c:v>56.01774193548389</c:v>
                </c:pt>
                <c:pt idx="62">
                  <c:v>49.591741935483888</c:v>
                </c:pt>
                <c:pt idx="63">
                  <c:v>48.367741935483892</c:v>
                </c:pt>
                <c:pt idx="64">
                  <c:v>44.950741935483897</c:v>
                </c:pt>
                <c:pt idx="65">
                  <c:v>39.085741935483895</c:v>
                </c:pt>
                <c:pt idx="66">
                  <c:v>38.728741935483889</c:v>
                </c:pt>
                <c:pt idx="67">
                  <c:v>35.311741935483894</c:v>
                </c:pt>
                <c:pt idx="68">
                  <c:v>33.883741935483883</c:v>
                </c:pt>
                <c:pt idx="69">
                  <c:v>27.865741935483893</c:v>
                </c:pt>
                <c:pt idx="70">
                  <c:v>25.060741935483893</c:v>
                </c:pt>
                <c:pt idx="71">
                  <c:v>25.060741935483893</c:v>
                </c:pt>
                <c:pt idx="72">
                  <c:v>22.81674193548389</c:v>
                </c:pt>
                <c:pt idx="73">
                  <c:v>18.634741935483891</c:v>
                </c:pt>
                <c:pt idx="74">
                  <c:v>20.215741935483894</c:v>
                </c:pt>
                <c:pt idx="75">
                  <c:v>21.439741935483891</c:v>
                </c:pt>
                <c:pt idx="76">
                  <c:v>18.634741935483891</c:v>
                </c:pt>
                <c:pt idx="77">
                  <c:v>17.410741935483895</c:v>
                </c:pt>
                <c:pt idx="78">
                  <c:v>12.412741935483888</c:v>
                </c:pt>
                <c:pt idx="79">
                  <c:v>12.208741935483893</c:v>
                </c:pt>
                <c:pt idx="80">
                  <c:v>12.616741935483891</c:v>
                </c:pt>
                <c:pt idx="81">
                  <c:v>13.228741935483892</c:v>
                </c:pt>
                <c:pt idx="82">
                  <c:v>10.984741935483889</c:v>
                </c:pt>
                <c:pt idx="83">
                  <c:v>12.208741935483893</c:v>
                </c:pt>
                <c:pt idx="84">
                  <c:v>11.596741935483891</c:v>
                </c:pt>
                <c:pt idx="85">
                  <c:v>11.800741935483893</c:v>
                </c:pt>
                <c:pt idx="86">
                  <c:v>10.015741935483893</c:v>
                </c:pt>
                <c:pt idx="87">
                  <c:v>11.392741935483889</c:v>
                </c:pt>
                <c:pt idx="88">
                  <c:v>8.9957419354838937</c:v>
                </c:pt>
                <c:pt idx="89">
                  <c:v>8.3837419354838918</c:v>
                </c:pt>
                <c:pt idx="90">
                  <c:v>7.0067419354838911</c:v>
                </c:pt>
                <c:pt idx="91">
                  <c:v>6.190741935483894</c:v>
                </c:pt>
                <c:pt idx="92">
                  <c:v>7.8227419354838883</c:v>
                </c:pt>
                <c:pt idx="93">
                  <c:v>7.4147419354838897</c:v>
                </c:pt>
                <c:pt idx="94">
                  <c:v>6.8027419354838878</c:v>
                </c:pt>
                <c:pt idx="95">
                  <c:v>6.8027419354838878</c:v>
                </c:pt>
                <c:pt idx="96">
                  <c:v>5.221741935483891</c:v>
                </c:pt>
                <c:pt idx="97">
                  <c:v>4.8137419354838924</c:v>
                </c:pt>
                <c:pt idx="98">
                  <c:v>4.8137419354838924</c:v>
                </c:pt>
                <c:pt idx="99">
                  <c:v>4.6097419354838891</c:v>
                </c:pt>
                <c:pt idx="100">
                  <c:v>4.8137419354838924</c:v>
                </c:pt>
                <c:pt idx="101">
                  <c:v>3.7937419354838924</c:v>
                </c:pt>
                <c:pt idx="102">
                  <c:v>3.7937419354838924</c:v>
                </c:pt>
                <c:pt idx="103">
                  <c:v>3.5897419354838895</c:v>
                </c:pt>
                <c:pt idx="104">
                  <c:v>3.1817419354838909</c:v>
                </c:pt>
                <c:pt idx="105">
                  <c:v>3.1817419354838909</c:v>
                </c:pt>
                <c:pt idx="106">
                  <c:v>2.7737419354838924</c:v>
                </c:pt>
                <c:pt idx="107">
                  <c:v>2.7737419354838924</c:v>
                </c:pt>
                <c:pt idx="108">
                  <c:v>2.9777419354838877</c:v>
                </c:pt>
                <c:pt idx="109">
                  <c:v>2.9777419354838877</c:v>
                </c:pt>
                <c:pt idx="110">
                  <c:v>2.7737419354838924</c:v>
                </c:pt>
                <c:pt idx="111">
                  <c:v>2.6207419354838937</c:v>
                </c:pt>
                <c:pt idx="112">
                  <c:v>2.7737419354838924</c:v>
                </c:pt>
                <c:pt idx="113">
                  <c:v>2.6207419354838937</c:v>
                </c:pt>
                <c:pt idx="114">
                  <c:v>2.0087419354838922</c:v>
                </c:pt>
                <c:pt idx="115">
                  <c:v>2.212741935483888</c:v>
                </c:pt>
                <c:pt idx="116">
                  <c:v>1.6007419354838937</c:v>
                </c:pt>
                <c:pt idx="117">
                  <c:v>1.3967419354838908</c:v>
                </c:pt>
                <c:pt idx="118">
                  <c:v>1.3967419354838908</c:v>
                </c:pt>
                <c:pt idx="119">
                  <c:v>1.6007419354838937</c:v>
                </c:pt>
                <c:pt idx="120">
                  <c:v>1.3967419354838908</c:v>
                </c:pt>
                <c:pt idx="121">
                  <c:v>1.3967419354838908</c:v>
                </c:pt>
                <c:pt idx="122">
                  <c:v>1.3967419354838908</c:v>
                </c:pt>
                <c:pt idx="123">
                  <c:v>1.3967419354838908</c:v>
                </c:pt>
                <c:pt idx="124">
                  <c:v>1.1927419354838877</c:v>
                </c:pt>
                <c:pt idx="125">
                  <c:v>1.3967419354838908</c:v>
                </c:pt>
                <c:pt idx="126">
                  <c:v>0.98874193548389222</c:v>
                </c:pt>
                <c:pt idx="127">
                  <c:v>0.98874193548389222</c:v>
                </c:pt>
                <c:pt idx="128">
                  <c:v>1.1927419354838877</c:v>
                </c:pt>
                <c:pt idx="129">
                  <c:v>0.98874193548389222</c:v>
                </c:pt>
                <c:pt idx="130">
                  <c:v>0.98874193548389222</c:v>
                </c:pt>
                <c:pt idx="131">
                  <c:v>0.78474193548388926</c:v>
                </c:pt>
                <c:pt idx="132">
                  <c:v>0.98874193548389222</c:v>
                </c:pt>
                <c:pt idx="133">
                  <c:v>0.78474193548388926</c:v>
                </c:pt>
                <c:pt idx="134">
                  <c:v>0.78474193548388926</c:v>
                </c:pt>
                <c:pt idx="135">
                  <c:v>0.78474193548388926</c:v>
                </c:pt>
                <c:pt idx="136">
                  <c:v>0.78474193548388926</c:v>
                </c:pt>
                <c:pt idx="137">
                  <c:v>0.58074193548389363</c:v>
                </c:pt>
                <c:pt idx="138">
                  <c:v>0.58074193548389363</c:v>
                </c:pt>
                <c:pt idx="139">
                  <c:v>0.37674193548389073</c:v>
                </c:pt>
                <c:pt idx="140">
                  <c:v>0.58074193548389363</c:v>
                </c:pt>
                <c:pt idx="141">
                  <c:v>0.58074193548389363</c:v>
                </c:pt>
                <c:pt idx="142">
                  <c:v>0.58074193548389363</c:v>
                </c:pt>
                <c:pt idx="143">
                  <c:v>0.1727419354838878</c:v>
                </c:pt>
                <c:pt idx="144">
                  <c:v>0.58074193548389363</c:v>
                </c:pt>
                <c:pt idx="145">
                  <c:v>0.58074193548389363</c:v>
                </c:pt>
                <c:pt idx="146">
                  <c:v>0.1727419354838878</c:v>
                </c:pt>
                <c:pt idx="147">
                  <c:v>0.1727419354838878</c:v>
                </c:pt>
                <c:pt idx="148">
                  <c:v>0.1727419354838878</c:v>
                </c:pt>
                <c:pt idx="149">
                  <c:v>0.1727419354838878</c:v>
                </c:pt>
                <c:pt idx="150">
                  <c:v>0.37674193548389073</c:v>
                </c:pt>
                <c:pt idx="151">
                  <c:v>0.58074193548389363</c:v>
                </c:pt>
                <c:pt idx="152">
                  <c:v>0.1727419354838878</c:v>
                </c:pt>
                <c:pt idx="153">
                  <c:v>0.1727419354838878</c:v>
                </c:pt>
                <c:pt idx="154">
                  <c:v>0.1727419354838878</c:v>
                </c:pt>
                <c:pt idx="155">
                  <c:v>0.1727419354838878</c:v>
                </c:pt>
                <c:pt idx="156">
                  <c:v>0.1727419354838878</c:v>
                </c:pt>
                <c:pt idx="157">
                  <c:v>0.1727419354838878</c:v>
                </c:pt>
                <c:pt idx="158">
                  <c:v>0.1727419354838878</c:v>
                </c:pt>
                <c:pt idx="159">
                  <c:v>0.1727419354838878</c:v>
                </c:pt>
                <c:pt idx="160">
                  <c:v>1.974193548388925E-2</c:v>
                </c:pt>
                <c:pt idx="161">
                  <c:v>0.1727419354838878</c:v>
                </c:pt>
                <c:pt idx="162">
                  <c:v>0.1727419354838878</c:v>
                </c:pt>
                <c:pt idx="163">
                  <c:v>0.1727419354838878</c:v>
                </c:pt>
                <c:pt idx="164">
                  <c:v>1.974193548388925E-2</c:v>
                </c:pt>
                <c:pt idx="165">
                  <c:v>0.1727419354838878</c:v>
                </c:pt>
                <c:pt idx="166">
                  <c:v>0.1727419354838878</c:v>
                </c:pt>
                <c:pt idx="167">
                  <c:v>1.974193548388925E-2</c:v>
                </c:pt>
                <c:pt idx="168">
                  <c:v>1.974193548388925E-2</c:v>
                </c:pt>
                <c:pt idx="169">
                  <c:v>1.974193548388925E-2</c:v>
                </c:pt>
                <c:pt idx="170">
                  <c:v>0.1727419354838878</c:v>
                </c:pt>
                <c:pt idx="171">
                  <c:v>1.974193548388925E-2</c:v>
                </c:pt>
                <c:pt idx="172">
                  <c:v>1.974193548388925E-2</c:v>
                </c:pt>
                <c:pt idx="173">
                  <c:v>1.974193548388925E-2</c:v>
                </c:pt>
                <c:pt idx="174">
                  <c:v>1.974193548388925E-2</c:v>
                </c:pt>
                <c:pt idx="175">
                  <c:v>0.1727419354838878</c:v>
                </c:pt>
                <c:pt idx="176">
                  <c:v>1.974193548388925E-2</c:v>
                </c:pt>
                <c:pt idx="177">
                  <c:v>1.974193548388925E-2</c:v>
                </c:pt>
                <c:pt idx="178">
                  <c:v>1.974193548388925E-2</c:v>
                </c:pt>
                <c:pt idx="179">
                  <c:v>1.974193548388925E-2</c:v>
                </c:pt>
                <c:pt idx="180">
                  <c:v>1.974193548388925E-2</c:v>
                </c:pt>
                <c:pt idx="181">
                  <c:v>1.974193548388925E-2</c:v>
                </c:pt>
                <c:pt idx="182">
                  <c:v>0.1727419354838878</c:v>
                </c:pt>
                <c:pt idx="183">
                  <c:v>1.974193548388925E-2</c:v>
                </c:pt>
                <c:pt idx="184">
                  <c:v>1.974193548388925E-2</c:v>
                </c:pt>
                <c:pt idx="185">
                  <c:v>1.974193548388925E-2</c:v>
                </c:pt>
                <c:pt idx="186">
                  <c:v>1.974193548388925E-2</c:v>
                </c:pt>
                <c:pt idx="187">
                  <c:v>1.974193548388925E-2</c:v>
                </c:pt>
                <c:pt idx="188">
                  <c:v>1.974193548388925E-2</c:v>
                </c:pt>
                <c:pt idx="189">
                  <c:v>1.974193548388925E-2</c:v>
                </c:pt>
                <c:pt idx="190">
                  <c:v>1.974193548388925E-2</c:v>
                </c:pt>
                <c:pt idx="191">
                  <c:v>0.1727419354838878</c:v>
                </c:pt>
                <c:pt idx="192">
                  <c:v>1.974193548388925E-2</c:v>
                </c:pt>
                <c:pt idx="193">
                  <c:v>1.974193548388925E-2</c:v>
                </c:pt>
                <c:pt idx="194">
                  <c:v>1.974193548388925E-2</c:v>
                </c:pt>
                <c:pt idx="195">
                  <c:v>1.974193548388925E-2</c:v>
                </c:pt>
                <c:pt idx="196">
                  <c:v>1.974193548388925E-2</c:v>
                </c:pt>
                <c:pt idx="197">
                  <c:v>1.974193548388925E-2</c:v>
                </c:pt>
                <c:pt idx="198">
                  <c:v>1.974193548388925E-2</c:v>
                </c:pt>
                <c:pt idx="199">
                  <c:v>1.974193548388925E-2</c:v>
                </c:pt>
                <c:pt idx="200">
                  <c:v>1.974193548388925E-2</c:v>
                </c:pt>
                <c:pt idx="201">
                  <c:v>1.974193548388925E-2</c:v>
                </c:pt>
                <c:pt idx="202">
                  <c:v>1.974193548388925E-2</c:v>
                </c:pt>
                <c:pt idx="203">
                  <c:v>1.974193548388925E-2</c:v>
                </c:pt>
                <c:pt idx="204">
                  <c:v>1.974193548388925E-2</c:v>
                </c:pt>
                <c:pt idx="205">
                  <c:v>1.974193548388925E-2</c:v>
                </c:pt>
                <c:pt idx="206">
                  <c:v>1.974193548388925E-2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A7-47F9-8A9A-3D56E380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14751</xdr:colOff>
      <xdr:row>1</xdr:row>
      <xdr:rowOff>171471</xdr:rowOff>
    </xdr:from>
    <xdr:to>
      <xdr:col>22</xdr:col>
      <xdr:colOff>180431</xdr:colOff>
      <xdr:row>24</xdr:row>
      <xdr:rowOff>187597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7DA81-99CC-4F11-AF8C-C889F1868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3050A159-B79A-4508-B63C-6222810BEF66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3050A159-B79A-4508-B63C-6222810BEF66}" id="{B9DE8534-BF37-469C-B4D0-3C57D0349105}">
    <text>Add mass of salt in grams</text>
  </threadedComment>
  <threadedComment ref="K5" dT="2020-11-09T19:28:27.98" personId="{3050A159-B79A-4508-B63C-6222810BEF66}" id="{FF61DAF8-73EB-4A3B-88D2-43F54F9ECD8A}">
    <text>Reach length (in meters)</text>
  </threadedComment>
  <threadedComment ref="K6" dT="2020-11-09T19:28:10.02" personId="{3050A159-B79A-4508-B63C-6222810BEF66}" id="{7A61159A-0BA8-4BD9-8D2B-44415EFD9F1D}">
    <text>Median travel time = time at which 50% of the total mass has passed the sensor (column G).  It is obtained from the time series.</text>
  </threadedComment>
  <threadedComment ref="K7" dT="2021-04-07T17:22:38.54" personId="{3050A159-B79A-4508-B63C-6222810BEF66}" id="{17E182DD-32B6-4859-A986-7C2EB9DF7753}">
    <text>Computed zeroth moment of the breakthrough curve</text>
  </threadedComment>
  <threadedComment ref="K8" dT="2021-04-07T17:22:53.10" personId="{3050A159-B79A-4508-B63C-6222810BEF66}" id="{281BF45A-3ACC-4F9A-965C-3C7811A857CF}">
    <text>Computed first moment of the breakthrough curve</text>
  </threadedComment>
  <threadedComment ref="K9" dT="2021-04-07T17:23:07.52" personId="{3050A159-B79A-4508-B63C-6222810BEF66}" id="{C23F4DC3-05DE-488F-B571-E8FC1930E15D}">
    <text>mean travel time</text>
  </threadedComment>
  <threadedComment ref="K10" dT="2021-04-07T17:23:53.38" personId="{3050A159-B79A-4508-B63C-6222810BEF66}" id="{518C9ABB-ACC9-4B10-89A2-57745A91BE32}">
    <text>Computed mean velocity</text>
  </threadedComment>
  <threadedComment ref="K11" dT="2021-04-07T17:24:11.61" personId="{3050A159-B79A-4508-B63C-6222810BEF66}" id="{EC1A5BF4-BA86-4799-B8BF-16ADBB53262A}">
    <text>Computed median velocity</text>
  </threadedComment>
  <threadedComment ref="K12" dT="2021-04-07T17:24:23.49" personId="{3050A159-B79A-4508-B63C-6222810BEF66}" id="{7001CFF3-CABA-4B53-83FE-F87012AE6ED0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50"/>
  <sheetViews>
    <sheetView tabSelected="1" zoomScale="90" zoomScaleNormal="90" workbookViewId="0">
      <selection activeCell="K12" sqref="K12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7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2" t="s">
        <v>1</v>
      </c>
      <c r="B1" s="1" t="s">
        <v>0</v>
      </c>
      <c r="C1" s="3" t="s">
        <v>2</v>
      </c>
      <c r="D1" s="33" t="s">
        <v>3</v>
      </c>
      <c r="E1" s="4" t="s">
        <v>4</v>
      </c>
      <c r="F1" s="4" t="s">
        <v>5</v>
      </c>
      <c r="G1" s="4" t="s">
        <v>6</v>
      </c>
      <c r="H1" s="2" t="s">
        <v>1</v>
      </c>
      <c r="I1" s="2"/>
    </row>
    <row r="2" spans="1:12" x14ac:dyDescent="0.25">
      <c r="A2" s="6">
        <v>0</v>
      </c>
      <c r="B2" s="5">
        <v>44806.472233796296</v>
      </c>
      <c r="C2">
        <v>68.3</v>
      </c>
      <c r="D2" s="8">
        <f>C2-AVERAGE($C$2:$C$32)</f>
        <v>3.8709677419390687E-2</v>
      </c>
      <c r="E2" s="8">
        <f>D2*0.51</f>
        <v>1.974193548388925E-2</v>
      </c>
      <c r="F2" s="8">
        <f t="shared" ref="F2:F65" si="0">E2*A2</f>
        <v>0</v>
      </c>
      <c r="G2" s="8">
        <f>E2*5</f>
        <v>9.8709677419446251E-2</v>
      </c>
      <c r="H2" s="6">
        <f t="shared" ref="H2:H65" si="1">A2</f>
        <v>0</v>
      </c>
    </row>
    <row r="3" spans="1:12" x14ac:dyDescent="0.25">
      <c r="A3" s="6">
        <v>5</v>
      </c>
      <c r="B3" s="5">
        <v>44806.472291666665</v>
      </c>
      <c r="C3">
        <v>68.3</v>
      </c>
      <c r="D3" s="8">
        <f t="shared" ref="D3:D66" si="2">C3-AVERAGE($C$2:$C$32)</f>
        <v>3.8709677419390687E-2</v>
      </c>
      <c r="E3" s="8">
        <f t="shared" ref="E3:E66" si="3">D3*0.51</f>
        <v>1.974193548388925E-2</v>
      </c>
      <c r="F3" s="8">
        <f t="shared" si="0"/>
        <v>9.8709677419446251E-2</v>
      </c>
      <c r="G3" s="8">
        <f>G2+E3*5</f>
        <v>0.1974193548388925</v>
      </c>
      <c r="H3" s="6">
        <f t="shared" si="1"/>
        <v>5</v>
      </c>
      <c r="J3" s="34" t="s">
        <v>7</v>
      </c>
      <c r="K3" s="35"/>
      <c r="L3" s="36"/>
    </row>
    <row r="4" spans="1:12" x14ac:dyDescent="0.25">
      <c r="A4" s="6">
        <v>10</v>
      </c>
      <c r="B4" s="5">
        <v>44806.472349537034</v>
      </c>
      <c r="C4">
        <v>67.900000000000006</v>
      </c>
      <c r="D4" s="8">
        <f t="shared" si="2"/>
        <v>-0.36129032258060079</v>
      </c>
      <c r="E4" s="8">
        <f t="shared" si="3"/>
        <v>-0.18425806451610641</v>
      </c>
      <c r="F4" s="8">
        <f t="shared" si="0"/>
        <v>-1.842580645161064</v>
      </c>
      <c r="G4" s="8">
        <f>G3+E4*5</f>
        <v>-0.7238709677416395</v>
      </c>
      <c r="H4" s="6">
        <f t="shared" si="1"/>
        <v>10</v>
      </c>
      <c r="J4" s="9" t="s">
        <v>22</v>
      </c>
      <c r="K4" s="17">
        <v>1000</v>
      </c>
      <c r="L4" s="9" t="s">
        <v>23</v>
      </c>
    </row>
    <row r="5" spans="1:12" x14ac:dyDescent="0.25">
      <c r="A5" s="6">
        <v>15</v>
      </c>
      <c r="B5" s="5">
        <v>44806.472407407404</v>
      </c>
      <c r="C5">
        <v>67.900000000000006</v>
      </c>
      <c r="D5" s="8">
        <f t="shared" si="2"/>
        <v>-0.36129032258060079</v>
      </c>
      <c r="E5" s="8">
        <f t="shared" si="3"/>
        <v>-0.18425806451610641</v>
      </c>
      <c r="F5" s="8">
        <f t="shared" si="0"/>
        <v>-2.763870967741596</v>
      </c>
      <c r="G5" s="8">
        <f>G4+E5*5</f>
        <v>-1.6451612903221715</v>
      </c>
      <c r="H5" s="6">
        <f t="shared" si="1"/>
        <v>15</v>
      </c>
      <c r="J5" s="13" t="s">
        <v>15</v>
      </c>
      <c r="K5" s="17">
        <v>36.9</v>
      </c>
      <c r="L5" s="14" t="s">
        <v>16</v>
      </c>
    </row>
    <row r="6" spans="1:12" ht="15.75" x14ac:dyDescent="0.3">
      <c r="A6" s="6">
        <v>20</v>
      </c>
      <c r="B6" s="5">
        <v>44806.47246527778</v>
      </c>
      <c r="C6">
        <v>68.3</v>
      </c>
      <c r="D6" s="8">
        <f t="shared" si="2"/>
        <v>3.8709677419390687E-2</v>
      </c>
      <c r="E6" s="8">
        <f t="shared" si="3"/>
        <v>1.974193548388925E-2</v>
      </c>
      <c r="F6" s="8">
        <f t="shared" si="0"/>
        <v>0.394838709677785</v>
      </c>
      <c r="G6" s="8">
        <f>G5+E6*5</f>
        <v>-1.5464516129027253</v>
      </c>
      <c r="H6" s="6">
        <f t="shared" si="1"/>
        <v>20</v>
      </c>
      <c r="J6" s="12" t="s">
        <v>14</v>
      </c>
      <c r="K6" s="19">
        <f>VLOOKUP(MAX(G:G)/2,$G:$H,2,TRUE)</f>
        <v>320</v>
      </c>
      <c r="L6" s="9" t="s">
        <v>13</v>
      </c>
    </row>
    <row r="7" spans="1:12" x14ac:dyDescent="0.25">
      <c r="A7" s="6">
        <v>25</v>
      </c>
      <c r="B7" s="5">
        <v>44806.47252314815</v>
      </c>
      <c r="C7">
        <v>67.900000000000006</v>
      </c>
      <c r="D7" s="8">
        <f t="shared" si="2"/>
        <v>-0.36129032258060079</v>
      </c>
      <c r="E7" s="8">
        <f t="shared" si="3"/>
        <v>-0.18425806451610641</v>
      </c>
      <c r="F7" s="8">
        <f t="shared" si="0"/>
        <v>-4.60645161290266</v>
      </c>
      <c r="G7" s="8">
        <f>G6+E7*5</f>
        <v>-2.4677419354832573</v>
      </c>
      <c r="H7" s="6">
        <f t="shared" si="1"/>
        <v>25</v>
      </c>
      <c r="J7" s="9" t="s">
        <v>8</v>
      </c>
      <c r="K7" s="18">
        <f>SUM(E2:E97)*(A3-A2)</f>
        <v>5428.2261290322658</v>
      </c>
      <c r="L7" s="10" t="s">
        <v>9</v>
      </c>
    </row>
    <row r="8" spans="1:12" x14ac:dyDescent="0.25">
      <c r="A8" s="6">
        <v>30</v>
      </c>
      <c r="B8" s="5">
        <v>44806.472581018519</v>
      </c>
      <c r="C8">
        <v>68.3</v>
      </c>
      <c r="D8" s="8">
        <f t="shared" si="2"/>
        <v>3.8709677419390687E-2</v>
      </c>
      <c r="E8" s="8">
        <f t="shared" si="3"/>
        <v>1.974193548388925E-2</v>
      </c>
      <c r="F8" s="8">
        <f t="shared" si="0"/>
        <v>0.59225806451667751</v>
      </c>
      <c r="G8" s="8">
        <f t="shared" ref="G8:G71" si="4">G7+E8*5</f>
        <v>-2.369032258063811</v>
      </c>
      <c r="H8" s="6">
        <f t="shared" si="1"/>
        <v>30</v>
      </c>
      <c r="J8" s="9" t="s">
        <v>10</v>
      </c>
      <c r="K8" s="18">
        <f>SUM(F2:F97)*(A3-A2)</f>
        <v>1809002.0806451635</v>
      </c>
      <c r="L8" s="10" t="s">
        <v>11</v>
      </c>
    </row>
    <row r="9" spans="1:12" x14ac:dyDescent="0.25">
      <c r="A9" s="6">
        <v>35</v>
      </c>
      <c r="B9" s="5">
        <v>44806.472638888888</v>
      </c>
      <c r="C9">
        <v>68.3</v>
      </c>
      <c r="D9" s="8">
        <f t="shared" si="2"/>
        <v>3.8709677419390687E-2</v>
      </c>
      <c r="E9" s="8">
        <f t="shared" si="3"/>
        <v>1.974193548388925E-2</v>
      </c>
      <c r="F9" s="8">
        <f t="shared" si="0"/>
        <v>0.69096774193612376</v>
      </c>
      <c r="G9" s="8">
        <f t="shared" si="4"/>
        <v>-2.2703225806443648</v>
      </c>
      <c r="H9" s="6">
        <f t="shared" si="1"/>
        <v>35</v>
      </c>
      <c r="J9" s="11" t="s">
        <v>12</v>
      </c>
      <c r="K9" s="18">
        <f>K8/K7</f>
        <v>333.25842322041751</v>
      </c>
      <c r="L9" s="9" t="s">
        <v>13</v>
      </c>
    </row>
    <row r="10" spans="1:12" x14ac:dyDescent="0.25">
      <c r="A10" s="6">
        <v>40</v>
      </c>
      <c r="B10" s="5">
        <v>44806.472696759258</v>
      </c>
      <c r="C10">
        <v>68.3</v>
      </c>
      <c r="D10" s="8">
        <f t="shared" si="2"/>
        <v>3.8709677419390687E-2</v>
      </c>
      <c r="E10" s="8">
        <f t="shared" si="3"/>
        <v>1.974193548388925E-2</v>
      </c>
      <c r="F10" s="8">
        <f t="shared" si="0"/>
        <v>0.78967741935557001</v>
      </c>
      <c r="G10" s="8">
        <f t="shared" si="4"/>
        <v>-2.1716129032249185</v>
      </c>
      <c r="H10" s="6">
        <f t="shared" si="1"/>
        <v>40</v>
      </c>
      <c r="J10" s="13" t="s">
        <v>17</v>
      </c>
      <c r="K10" s="15">
        <f>K5/K9</f>
        <v>0.11072488324051841</v>
      </c>
      <c r="L10" s="14" t="s">
        <v>18</v>
      </c>
    </row>
    <row r="11" spans="1:12" x14ac:dyDescent="0.25">
      <c r="A11" s="6">
        <v>45</v>
      </c>
      <c r="B11" s="5">
        <v>44806.472754629627</v>
      </c>
      <c r="C11">
        <v>68.3</v>
      </c>
      <c r="D11" s="8">
        <f t="shared" si="2"/>
        <v>3.8709677419390687E-2</v>
      </c>
      <c r="E11" s="8">
        <f t="shared" si="3"/>
        <v>1.974193548388925E-2</v>
      </c>
      <c r="F11" s="8">
        <f t="shared" si="0"/>
        <v>0.88838709677501626</v>
      </c>
      <c r="G11" s="8">
        <f t="shared" si="4"/>
        <v>-2.0729032258054723</v>
      </c>
      <c r="H11" s="6">
        <f t="shared" si="1"/>
        <v>45</v>
      </c>
      <c r="J11" s="13" t="s">
        <v>19</v>
      </c>
      <c r="K11" s="15">
        <f>K5/K6</f>
        <v>0.1153125</v>
      </c>
      <c r="L11" s="14" t="s">
        <v>18</v>
      </c>
    </row>
    <row r="12" spans="1:12" x14ac:dyDescent="0.25">
      <c r="A12" s="6">
        <v>50</v>
      </c>
      <c r="B12" s="5">
        <v>44806.472812499997</v>
      </c>
      <c r="C12">
        <v>68.3</v>
      </c>
      <c r="D12" s="8">
        <f t="shared" si="2"/>
        <v>3.8709677419390687E-2</v>
      </c>
      <c r="E12" s="8">
        <f t="shared" si="3"/>
        <v>1.974193548388925E-2</v>
      </c>
      <c r="F12" s="8">
        <f t="shared" si="0"/>
        <v>0.98709677419446251</v>
      </c>
      <c r="G12" s="8">
        <f t="shared" si="4"/>
        <v>-1.974193548386026</v>
      </c>
      <c r="H12" s="6">
        <f t="shared" si="1"/>
        <v>50</v>
      </c>
      <c r="J12" s="9" t="s">
        <v>20</v>
      </c>
      <c r="K12" s="16">
        <f>K4*1000/K7</f>
        <v>184.22224428927359</v>
      </c>
      <c r="L12" s="9" t="s">
        <v>21</v>
      </c>
    </row>
    <row r="13" spans="1:12" x14ac:dyDescent="0.25">
      <c r="A13" s="6">
        <v>55</v>
      </c>
      <c r="B13" s="5">
        <v>44806.472870370373</v>
      </c>
      <c r="C13">
        <v>68.3</v>
      </c>
      <c r="D13" s="8">
        <f t="shared" si="2"/>
        <v>3.8709677419390687E-2</v>
      </c>
      <c r="E13" s="8">
        <f t="shared" si="3"/>
        <v>1.974193548388925E-2</v>
      </c>
      <c r="F13" s="8">
        <f t="shared" si="0"/>
        <v>1.0858064516139088</v>
      </c>
      <c r="G13" s="8">
        <f t="shared" si="4"/>
        <v>-1.8754838709665798</v>
      </c>
      <c r="H13" s="6">
        <f t="shared" si="1"/>
        <v>55</v>
      </c>
    </row>
    <row r="14" spans="1:12" x14ac:dyDescent="0.25">
      <c r="A14" s="6">
        <v>60</v>
      </c>
      <c r="B14" s="5">
        <v>44806.472928240742</v>
      </c>
      <c r="C14">
        <v>68.3</v>
      </c>
      <c r="D14" s="8">
        <f t="shared" si="2"/>
        <v>3.8709677419390687E-2</v>
      </c>
      <c r="E14" s="8">
        <f t="shared" si="3"/>
        <v>1.974193548388925E-2</v>
      </c>
      <c r="F14" s="8">
        <f t="shared" si="0"/>
        <v>1.184516129033355</v>
      </c>
      <c r="G14" s="8">
        <f t="shared" si="4"/>
        <v>-1.7767741935471335</v>
      </c>
      <c r="H14" s="6">
        <f t="shared" si="1"/>
        <v>60</v>
      </c>
    </row>
    <row r="15" spans="1:12" x14ac:dyDescent="0.25">
      <c r="A15" s="6">
        <v>65</v>
      </c>
      <c r="B15" s="5">
        <v>44806.472986111112</v>
      </c>
      <c r="C15">
        <v>68.3</v>
      </c>
      <c r="D15" s="8">
        <f t="shared" si="2"/>
        <v>3.8709677419390687E-2</v>
      </c>
      <c r="E15" s="8">
        <f t="shared" si="3"/>
        <v>1.974193548388925E-2</v>
      </c>
      <c r="F15" s="8">
        <f t="shared" si="0"/>
        <v>1.2832258064528013</v>
      </c>
      <c r="G15" s="8">
        <f t="shared" si="4"/>
        <v>-1.6780645161276873</v>
      </c>
      <c r="H15" s="6">
        <f t="shared" si="1"/>
        <v>65</v>
      </c>
    </row>
    <row r="16" spans="1:12" x14ac:dyDescent="0.25">
      <c r="A16" s="6">
        <v>70</v>
      </c>
      <c r="B16" s="5">
        <v>44806.473043981481</v>
      </c>
      <c r="C16">
        <v>68.3</v>
      </c>
      <c r="D16" s="8">
        <f t="shared" si="2"/>
        <v>3.8709677419390687E-2</v>
      </c>
      <c r="E16" s="8">
        <f t="shared" si="3"/>
        <v>1.974193548388925E-2</v>
      </c>
      <c r="F16" s="8">
        <f t="shared" si="0"/>
        <v>1.3819354838722475</v>
      </c>
      <c r="G16" s="8">
        <f>G15+E16*5</f>
        <v>-1.579354838708241</v>
      </c>
      <c r="H16" s="6">
        <f t="shared" si="1"/>
        <v>70</v>
      </c>
    </row>
    <row r="17" spans="1:16" x14ac:dyDescent="0.25">
      <c r="A17" s="6">
        <v>75</v>
      </c>
      <c r="B17" s="5">
        <v>44806.473101851851</v>
      </c>
      <c r="C17">
        <v>68.3</v>
      </c>
      <c r="D17" s="8">
        <f t="shared" si="2"/>
        <v>3.8709677419390687E-2</v>
      </c>
      <c r="E17" s="8">
        <f t="shared" si="3"/>
        <v>1.974193548388925E-2</v>
      </c>
      <c r="F17" s="8">
        <f t="shared" si="0"/>
        <v>1.4806451612916938</v>
      </c>
      <c r="G17" s="8">
        <f t="shared" si="4"/>
        <v>-1.4806451612887948</v>
      </c>
      <c r="H17" s="6">
        <f t="shared" si="1"/>
        <v>75</v>
      </c>
    </row>
    <row r="18" spans="1:16" x14ac:dyDescent="0.25">
      <c r="A18" s="6">
        <v>80</v>
      </c>
      <c r="B18" s="5">
        <v>44806.47315972222</v>
      </c>
      <c r="C18">
        <v>68.3</v>
      </c>
      <c r="D18" s="8">
        <f t="shared" si="2"/>
        <v>3.8709677419390687E-2</v>
      </c>
      <c r="E18" s="8">
        <f t="shared" si="3"/>
        <v>1.974193548388925E-2</v>
      </c>
      <c r="F18" s="8">
        <f t="shared" si="0"/>
        <v>1.57935483871114</v>
      </c>
      <c r="G18" s="8">
        <f t="shared" si="4"/>
        <v>-1.3819354838693485</v>
      </c>
      <c r="H18" s="6">
        <f t="shared" si="1"/>
        <v>80</v>
      </c>
    </row>
    <row r="19" spans="1:16" x14ac:dyDescent="0.25">
      <c r="A19" s="6">
        <v>85</v>
      </c>
      <c r="B19" s="5">
        <v>44806.473217592589</v>
      </c>
      <c r="C19">
        <v>68.3</v>
      </c>
      <c r="D19" s="8">
        <f t="shared" si="2"/>
        <v>3.8709677419390687E-2</v>
      </c>
      <c r="E19" s="8">
        <f t="shared" si="3"/>
        <v>1.974193548388925E-2</v>
      </c>
      <c r="F19" s="8">
        <f t="shared" si="0"/>
        <v>1.6780645161305863</v>
      </c>
      <c r="G19" s="8">
        <f t="shared" si="4"/>
        <v>-1.2832258064499023</v>
      </c>
      <c r="H19" s="6">
        <f t="shared" si="1"/>
        <v>85</v>
      </c>
    </row>
    <row r="20" spans="1:16" x14ac:dyDescent="0.25">
      <c r="A20" s="6">
        <v>90</v>
      </c>
      <c r="B20" s="5">
        <v>44806.473275462966</v>
      </c>
      <c r="C20">
        <v>68.3</v>
      </c>
      <c r="D20" s="8">
        <f t="shared" si="2"/>
        <v>3.8709677419390687E-2</v>
      </c>
      <c r="E20" s="8">
        <f t="shared" si="3"/>
        <v>1.974193548388925E-2</v>
      </c>
      <c r="F20" s="8">
        <f t="shared" si="0"/>
        <v>1.7767741935500325</v>
      </c>
      <c r="G20" s="8">
        <f t="shared" si="4"/>
        <v>-1.184516129030456</v>
      </c>
      <c r="H20" s="6">
        <f t="shared" si="1"/>
        <v>90</v>
      </c>
    </row>
    <row r="21" spans="1:16" x14ac:dyDescent="0.25">
      <c r="A21" s="6">
        <v>95</v>
      </c>
      <c r="B21" s="5">
        <v>44806.473333333335</v>
      </c>
      <c r="C21">
        <v>68.3</v>
      </c>
      <c r="D21" s="8">
        <f t="shared" si="2"/>
        <v>3.8709677419390687E-2</v>
      </c>
      <c r="E21" s="8">
        <f t="shared" si="3"/>
        <v>1.974193548388925E-2</v>
      </c>
      <c r="F21" s="8">
        <f t="shared" si="0"/>
        <v>1.8754838709694788</v>
      </c>
      <c r="G21" s="8">
        <f t="shared" si="4"/>
        <v>-1.0858064516110097</v>
      </c>
      <c r="H21" s="6">
        <f t="shared" si="1"/>
        <v>95</v>
      </c>
    </row>
    <row r="22" spans="1:16" x14ac:dyDescent="0.25">
      <c r="A22" s="6">
        <v>100</v>
      </c>
      <c r="B22" s="5">
        <v>44806.473391203705</v>
      </c>
      <c r="C22">
        <v>68.3</v>
      </c>
      <c r="D22" s="8">
        <f t="shared" si="2"/>
        <v>3.8709677419390687E-2</v>
      </c>
      <c r="E22" s="8">
        <f t="shared" si="3"/>
        <v>1.974193548388925E-2</v>
      </c>
      <c r="F22" s="8">
        <f t="shared" si="0"/>
        <v>1.974193548388925</v>
      </c>
      <c r="G22" s="8">
        <f t="shared" si="4"/>
        <v>-0.9870967741915635</v>
      </c>
      <c r="H22" s="6">
        <f t="shared" si="1"/>
        <v>100</v>
      </c>
    </row>
    <row r="23" spans="1:16" x14ac:dyDescent="0.25">
      <c r="A23" s="6">
        <v>105</v>
      </c>
      <c r="B23" s="5">
        <v>44806.473449074074</v>
      </c>
      <c r="C23">
        <v>68.3</v>
      </c>
      <c r="D23" s="8">
        <f t="shared" si="2"/>
        <v>3.8709677419390687E-2</v>
      </c>
      <c r="E23" s="8">
        <f t="shared" si="3"/>
        <v>1.974193548388925E-2</v>
      </c>
      <c r="F23" s="8">
        <f t="shared" si="0"/>
        <v>2.0729032258083713</v>
      </c>
      <c r="G23" s="8">
        <f t="shared" si="4"/>
        <v>-0.88838709677211725</v>
      </c>
      <c r="H23" s="6">
        <f t="shared" si="1"/>
        <v>105</v>
      </c>
    </row>
    <row r="24" spans="1:16" x14ac:dyDescent="0.25">
      <c r="A24" s="6">
        <v>110</v>
      </c>
      <c r="B24" s="5">
        <v>44806.473506944443</v>
      </c>
      <c r="C24">
        <v>68.3</v>
      </c>
      <c r="D24" s="8">
        <f t="shared" si="2"/>
        <v>3.8709677419390687E-2</v>
      </c>
      <c r="E24" s="8">
        <f t="shared" si="3"/>
        <v>1.974193548388925E-2</v>
      </c>
      <c r="F24" s="8">
        <f t="shared" si="0"/>
        <v>2.1716129032278175</v>
      </c>
      <c r="G24" s="8">
        <f t="shared" si="4"/>
        <v>-0.789677419352671</v>
      </c>
      <c r="H24" s="6">
        <f t="shared" si="1"/>
        <v>110</v>
      </c>
    </row>
    <row r="25" spans="1:16" x14ac:dyDescent="0.25">
      <c r="A25" s="6">
        <v>115</v>
      </c>
      <c r="B25" s="5">
        <v>44806.473564814813</v>
      </c>
      <c r="C25">
        <v>68.3</v>
      </c>
      <c r="D25" s="8">
        <f t="shared" si="2"/>
        <v>3.8709677419390687E-2</v>
      </c>
      <c r="E25" s="8">
        <f t="shared" si="3"/>
        <v>1.974193548388925E-2</v>
      </c>
      <c r="F25" s="8">
        <f t="shared" si="0"/>
        <v>2.2703225806472638</v>
      </c>
      <c r="G25" s="8">
        <f t="shared" si="4"/>
        <v>-0.69096774193322474</v>
      </c>
      <c r="H25" s="6">
        <f t="shared" si="1"/>
        <v>115</v>
      </c>
    </row>
    <row r="26" spans="1:16" x14ac:dyDescent="0.25">
      <c r="A26" s="6">
        <v>120</v>
      </c>
      <c r="B26" s="5">
        <v>44806.473622685182</v>
      </c>
      <c r="C26">
        <v>68.3</v>
      </c>
      <c r="D26" s="8">
        <f t="shared" si="2"/>
        <v>3.8709677419390687E-2</v>
      </c>
      <c r="E26" s="8">
        <f t="shared" si="3"/>
        <v>1.974193548388925E-2</v>
      </c>
      <c r="F26" s="8">
        <f t="shared" si="0"/>
        <v>2.36903225806671</v>
      </c>
      <c r="G26" s="8">
        <f t="shared" si="4"/>
        <v>-0.59225806451377849</v>
      </c>
      <c r="H26" s="6">
        <f t="shared" si="1"/>
        <v>120</v>
      </c>
    </row>
    <row r="27" spans="1:16" x14ac:dyDescent="0.25">
      <c r="A27" s="6">
        <v>125</v>
      </c>
      <c r="B27" s="5">
        <v>44806.473680555559</v>
      </c>
      <c r="C27">
        <v>68.3</v>
      </c>
      <c r="D27" s="8">
        <f t="shared" si="2"/>
        <v>3.8709677419390687E-2</v>
      </c>
      <c r="E27" s="8">
        <f t="shared" si="3"/>
        <v>1.974193548388925E-2</v>
      </c>
      <c r="F27" s="8">
        <f t="shared" si="0"/>
        <v>2.4677419354861563</v>
      </c>
      <c r="G27" s="8">
        <f t="shared" si="4"/>
        <v>-0.49354838709433224</v>
      </c>
      <c r="H27" s="6">
        <f t="shared" si="1"/>
        <v>125</v>
      </c>
    </row>
    <row r="28" spans="1:16" x14ac:dyDescent="0.25">
      <c r="A28" s="6">
        <v>130</v>
      </c>
      <c r="B28" s="5">
        <v>44806.473738425928</v>
      </c>
      <c r="C28">
        <v>68.3</v>
      </c>
      <c r="D28" s="8">
        <f t="shared" si="2"/>
        <v>3.8709677419390687E-2</v>
      </c>
      <c r="E28" s="8">
        <f t="shared" si="3"/>
        <v>1.974193548388925E-2</v>
      </c>
      <c r="F28" s="8">
        <f t="shared" si="0"/>
        <v>2.5664516129056025</v>
      </c>
      <c r="G28" s="8">
        <f t="shared" si="4"/>
        <v>-0.39483870967488599</v>
      </c>
      <c r="H28" s="6">
        <f t="shared" si="1"/>
        <v>130</v>
      </c>
    </row>
    <row r="29" spans="1:16" x14ac:dyDescent="0.25">
      <c r="A29" s="6">
        <v>135</v>
      </c>
      <c r="B29" s="5">
        <v>44806.473796296297</v>
      </c>
      <c r="C29">
        <v>68.3</v>
      </c>
      <c r="D29" s="8">
        <f t="shared" si="2"/>
        <v>3.8709677419390687E-2</v>
      </c>
      <c r="E29" s="8">
        <f t="shared" si="3"/>
        <v>1.974193548388925E-2</v>
      </c>
      <c r="F29" s="8">
        <f t="shared" si="0"/>
        <v>2.6651612903250488</v>
      </c>
      <c r="G29" s="8">
        <f t="shared" si="4"/>
        <v>-0.29612903225543974</v>
      </c>
      <c r="H29" s="6">
        <f t="shared" si="1"/>
        <v>135</v>
      </c>
    </row>
    <row r="30" spans="1:16" x14ac:dyDescent="0.25">
      <c r="A30" s="6">
        <v>140</v>
      </c>
      <c r="B30" s="5">
        <v>44806.473854166667</v>
      </c>
      <c r="C30">
        <v>68.3</v>
      </c>
      <c r="D30" s="8">
        <f t="shared" si="2"/>
        <v>3.8709677419390687E-2</v>
      </c>
      <c r="E30" s="8">
        <f t="shared" si="3"/>
        <v>1.974193548388925E-2</v>
      </c>
      <c r="F30" s="8">
        <f t="shared" si="0"/>
        <v>2.763870967744495</v>
      </c>
      <c r="G30" s="8">
        <f t="shared" si="4"/>
        <v>-0.19741935483599349</v>
      </c>
      <c r="H30" s="6">
        <f t="shared" si="1"/>
        <v>140</v>
      </c>
      <c r="K30" s="32" t="s">
        <v>7</v>
      </c>
      <c r="L30" s="21" t="s">
        <v>24</v>
      </c>
      <c r="M30" s="21" t="s">
        <v>25</v>
      </c>
      <c r="N30" s="22"/>
      <c r="O30" s="22"/>
      <c r="P30" s="22"/>
    </row>
    <row r="31" spans="1:16" x14ac:dyDescent="0.25">
      <c r="A31" s="6">
        <v>145</v>
      </c>
      <c r="B31" s="5">
        <v>44806.473912037036</v>
      </c>
      <c r="C31">
        <v>68.3</v>
      </c>
      <c r="D31" s="8">
        <f t="shared" si="2"/>
        <v>3.8709677419390687E-2</v>
      </c>
      <c r="E31" s="8">
        <f t="shared" si="3"/>
        <v>1.974193548388925E-2</v>
      </c>
      <c r="F31" s="8">
        <f t="shared" si="0"/>
        <v>2.8625806451639413</v>
      </c>
      <c r="G31" s="8">
        <f t="shared" si="4"/>
        <v>-9.8709677416547237E-2</v>
      </c>
      <c r="H31" s="6">
        <f t="shared" si="1"/>
        <v>145</v>
      </c>
      <c r="K31" s="31" t="s">
        <v>26</v>
      </c>
      <c r="L31" s="23">
        <v>2039</v>
      </c>
      <c r="M31" s="23" t="s">
        <v>23</v>
      </c>
      <c r="N31" s="24" t="s">
        <v>27</v>
      </c>
      <c r="O31" s="25"/>
      <c r="P31" s="25"/>
    </row>
    <row r="32" spans="1:16" x14ac:dyDescent="0.25">
      <c r="A32" s="6">
        <v>150</v>
      </c>
      <c r="B32" s="5">
        <v>44806.473969907405</v>
      </c>
      <c r="C32">
        <v>68.3</v>
      </c>
      <c r="D32" s="8">
        <f t="shared" si="2"/>
        <v>3.8709677419390687E-2</v>
      </c>
      <c r="E32" s="8">
        <f t="shared" si="3"/>
        <v>1.974193548388925E-2</v>
      </c>
      <c r="F32" s="8">
        <f t="shared" si="0"/>
        <v>2.9612903225833875</v>
      </c>
      <c r="G32" s="8">
        <f t="shared" si="4"/>
        <v>2.8990143619012088E-12</v>
      </c>
      <c r="H32" s="6">
        <f t="shared" si="1"/>
        <v>150</v>
      </c>
      <c r="K32" s="31" t="s">
        <v>15</v>
      </c>
      <c r="L32" s="23">
        <v>60.422960725075527</v>
      </c>
      <c r="M32" s="23" t="s">
        <v>16</v>
      </c>
      <c r="N32" s="24" t="s">
        <v>28</v>
      </c>
      <c r="O32" s="25"/>
      <c r="P32" s="25"/>
    </row>
    <row r="33" spans="1:26" x14ac:dyDescent="0.25">
      <c r="A33" s="6">
        <v>155</v>
      </c>
      <c r="B33" s="5">
        <v>44806.474027777775</v>
      </c>
      <c r="C33">
        <v>68.3</v>
      </c>
      <c r="D33" s="8">
        <f t="shared" si="2"/>
        <v>3.8709677419390687E-2</v>
      </c>
      <c r="E33" s="8">
        <f t="shared" si="3"/>
        <v>1.974193548388925E-2</v>
      </c>
      <c r="F33" s="8">
        <f t="shared" si="0"/>
        <v>3.0600000000028338</v>
      </c>
      <c r="G33" s="8">
        <f t="shared" si="4"/>
        <v>9.8709677422345266E-2</v>
      </c>
      <c r="H33" s="6">
        <f t="shared" si="1"/>
        <v>155</v>
      </c>
      <c r="K33" s="31" t="s">
        <v>29</v>
      </c>
      <c r="L33" s="23">
        <v>348</v>
      </c>
      <c r="M33" s="23" t="s">
        <v>13</v>
      </c>
      <c r="N33" s="26" t="s">
        <v>30</v>
      </c>
      <c r="O33" s="27"/>
      <c r="P33" s="2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6">
        <v>160</v>
      </c>
      <c r="B34" s="5">
        <v>44806.474085648151</v>
      </c>
      <c r="C34">
        <v>68.3</v>
      </c>
      <c r="D34" s="8">
        <f t="shared" si="2"/>
        <v>3.8709677419390687E-2</v>
      </c>
      <c r="E34" s="8">
        <f t="shared" si="3"/>
        <v>1.974193548388925E-2</v>
      </c>
      <c r="F34" s="8">
        <f t="shared" si="0"/>
        <v>3.15870967742228</v>
      </c>
      <c r="G34" s="8">
        <f t="shared" si="4"/>
        <v>0.19741935484179152</v>
      </c>
      <c r="H34" s="6">
        <f t="shared" si="1"/>
        <v>160</v>
      </c>
      <c r="K34" s="31" t="s">
        <v>31</v>
      </c>
      <c r="L34" s="23">
        <v>7649.1874731449989</v>
      </c>
      <c r="M34" s="23" t="s">
        <v>9</v>
      </c>
      <c r="N34" s="26" t="s">
        <v>32</v>
      </c>
      <c r="O34" s="27"/>
      <c r="P34" s="27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6">
        <v>165</v>
      </c>
      <c r="B35" s="5">
        <v>44806.474143518521</v>
      </c>
      <c r="C35">
        <v>68.3</v>
      </c>
      <c r="D35" s="8">
        <f t="shared" si="2"/>
        <v>3.8709677419390687E-2</v>
      </c>
      <c r="E35" s="8">
        <f t="shared" si="3"/>
        <v>1.974193548388925E-2</v>
      </c>
      <c r="F35" s="8">
        <f t="shared" si="0"/>
        <v>3.2574193548417263</v>
      </c>
      <c r="G35" s="8">
        <f t="shared" si="4"/>
        <v>0.29612903226123777</v>
      </c>
      <c r="H35" s="6">
        <f t="shared" si="1"/>
        <v>165</v>
      </c>
      <c r="K35" s="31" t="s">
        <v>33</v>
      </c>
      <c r="L35" s="23">
        <v>2814763.2049386874</v>
      </c>
      <c r="M35" s="23" t="s">
        <v>11</v>
      </c>
      <c r="N35" s="26" t="s">
        <v>34</v>
      </c>
      <c r="O35" s="27"/>
      <c r="P35" s="27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6">
        <v>170</v>
      </c>
      <c r="B36" s="5">
        <v>44806.47420138889</v>
      </c>
      <c r="C36">
        <v>68.3</v>
      </c>
      <c r="D36" s="8">
        <f t="shared" si="2"/>
        <v>3.8709677419390687E-2</v>
      </c>
      <c r="E36" s="8">
        <f t="shared" si="3"/>
        <v>1.974193548388925E-2</v>
      </c>
      <c r="F36" s="8">
        <f t="shared" si="0"/>
        <v>3.3561290322611725</v>
      </c>
      <c r="G36" s="8">
        <f t="shared" si="4"/>
        <v>0.39483870968068402</v>
      </c>
      <c r="H36" s="6">
        <f t="shared" si="1"/>
        <v>170</v>
      </c>
      <c r="K36" s="31" t="s">
        <v>35</v>
      </c>
      <c r="L36" s="23">
        <v>367.98198695231935</v>
      </c>
      <c r="M36" s="23" t="s">
        <v>13</v>
      </c>
      <c r="N36" s="26" t="s">
        <v>36</v>
      </c>
      <c r="O36" s="27"/>
      <c r="P36" s="27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6">
        <v>175</v>
      </c>
      <c r="B37" s="5">
        <v>44806.474259259259</v>
      </c>
      <c r="C37">
        <v>68.3</v>
      </c>
      <c r="D37" s="8">
        <f t="shared" si="2"/>
        <v>3.8709677419390687E-2</v>
      </c>
      <c r="E37" s="8">
        <f t="shared" si="3"/>
        <v>1.974193548388925E-2</v>
      </c>
      <c r="F37" s="8">
        <f t="shared" si="0"/>
        <v>3.4548387096806188</v>
      </c>
      <c r="G37" s="8">
        <f t="shared" si="4"/>
        <v>0.49354838710013027</v>
      </c>
      <c r="H37" s="6">
        <f t="shared" si="1"/>
        <v>175</v>
      </c>
      <c r="K37" s="31" t="s">
        <v>17</v>
      </c>
      <c r="L37" s="23">
        <v>0.1642008654431901</v>
      </c>
      <c r="M37" s="23" t="s">
        <v>18</v>
      </c>
      <c r="N37" s="28" t="s">
        <v>37</v>
      </c>
      <c r="O37" s="29"/>
      <c r="P37" s="29"/>
    </row>
    <row r="38" spans="1:26" x14ac:dyDescent="0.25">
      <c r="A38" s="6">
        <v>180</v>
      </c>
      <c r="B38" s="5">
        <v>44806.474317129629</v>
      </c>
      <c r="C38">
        <v>68.3</v>
      </c>
      <c r="D38" s="8">
        <f t="shared" si="2"/>
        <v>3.8709677419390687E-2</v>
      </c>
      <c r="E38" s="8">
        <f t="shared" si="3"/>
        <v>1.974193548388925E-2</v>
      </c>
      <c r="F38" s="8">
        <f t="shared" si="0"/>
        <v>3.553548387100065</v>
      </c>
      <c r="G38" s="8">
        <f t="shared" si="4"/>
        <v>0.59225806451957652</v>
      </c>
      <c r="H38" s="6">
        <f t="shared" si="1"/>
        <v>180</v>
      </c>
      <c r="K38" s="31" t="s">
        <v>19</v>
      </c>
      <c r="L38" s="23">
        <v>0.17362919748584921</v>
      </c>
      <c r="M38" s="23" t="s">
        <v>18</v>
      </c>
      <c r="N38" s="28" t="s">
        <v>38</v>
      </c>
      <c r="O38" s="29"/>
      <c r="P38" s="29"/>
    </row>
    <row r="39" spans="1:26" x14ac:dyDescent="0.25">
      <c r="A39" s="6">
        <v>185</v>
      </c>
      <c r="B39" s="5">
        <v>44806.474374999998</v>
      </c>
      <c r="C39">
        <v>68.3</v>
      </c>
      <c r="D39" s="8">
        <f t="shared" si="2"/>
        <v>3.8709677419390687E-2</v>
      </c>
      <c r="E39" s="8">
        <f t="shared" si="3"/>
        <v>1.974193548388925E-2</v>
      </c>
      <c r="F39" s="8">
        <f t="shared" si="0"/>
        <v>3.6522580645195113</v>
      </c>
      <c r="G39" s="8">
        <f t="shared" si="4"/>
        <v>0.69096774193902277</v>
      </c>
      <c r="H39" s="6">
        <f t="shared" si="1"/>
        <v>185</v>
      </c>
      <c r="K39" s="31" t="s">
        <v>20</v>
      </c>
      <c r="L39" s="23">
        <v>266.56426021176543</v>
      </c>
      <c r="M39" s="23" t="s">
        <v>21</v>
      </c>
      <c r="N39" s="28" t="s">
        <v>39</v>
      </c>
      <c r="O39" s="29"/>
      <c r="P39" s="29"/>
    </row>
    <row r="40" spans="1:26" x14ac:dyDescent="0.25">
      <c r="A40" s="6">
        <v>190</v>
      </c>
      <c r="B40" s="5">
        <v>44806.474432870367</v>
      </c>
      <c r="C40">
        <v>68.3</v>
      </c>
      <c r="D40" s="8">
        <f t="shared" si="2"/>
        <v>3.8709677419390687E-2</v>
      </c>
      <c r="E40" s="8">
        <f t="shared" si="3"/>
        <v>1.974193548388925E-2</v>
      </c>
      <c r="F40" s="8">
        <f t="shared" si="0"/>
        <v>3.7509677419389575</v>
      </c>
      <c r="G40" s="8">
        <f t="shared" si="4"/>
        <v>0.78967741935846902</v>
      </c>
      <c r="H40" s="6">
        <f t="shared" si="1"/>
        <v>190</v>
      </c>
    </row>
    <row r="41" spans="1:26" x14ac:dyDescent="0.25">
      <c r="A41" s="6">
        <v>195</v>
      </c>
      <c r="B41" s="5">
        <v>44806.474490740744</v>
      </c>
      <c r="C41">
        <v>68.3</v>
      </c>
      <c r="D41" s="8">
        <f t="shared" si="2"/>
        <v>3.8709677419390687E-2</v>
      </c>
      <c r="E41" s="8">
        <f t="shared" si="3"/>
        <v>1.974193548388925E-2</v>
      </c>
      <c r="F41" s="8">
        <f t="shared" si="0"/>
        <v>3.8496774193584038</v>
      </c>
      <c r="G41" s="8">
        <f t="shared" si="4"/>
        <v>0.88838709677791527</v>
      </c>
      <c r="H41" s="6">
        <f t="shared" si="1"/>
        <v>195</v>
      </c>
      <c r="K41" s="30" t="s">
        <v>40</v>
      </c>
      <c r="L41" t="s">
        <v>41</v>
      </c>
    </row>
    <row r="42" spans="1:26" x14ac:dyDescent="0.25">
      <c r="A42" s="6">
        <v>200</v>
      </c>
      <c r="B42" s="5">
        <v>44806.474548611113</v>
      </c>
      <c r="C42">
        <v>68.3</v>
      </c>
      <c r="D42" s="8">
        <f t="shared" si="2"/>
        <v>3.8709677419390687E-2</v>
      </c>
      <c r="E42" s="8">
        <f t="shared" si="3"/>
        <v>1.974193548388925E-2</v>
      </c>
      <c r="F42" s="8">
        <f t="shared" si="0"/>
        <v>3.94838709677785</v>
      </c>
      <c r="G42" s="8">
        <f t="shared" si="4"/>
        <v>0.98709677419736153</v>
      </c>
      <c r="H42" s="6">
        <f t="shared" si="1"/>
        <v>200</v>
      </c>
      <c r="K42" s="31" t="s">
        <v>42</v>
      </c>
      <c r="L42" t="s">
        <v>45</v>
      </c>
    </row>
    <row r="43" spans="1:26" x14ac:dyDescent="0.25">
      <c r="A43" s="6">
        <v>205</v>
      </c>
      <c r="B43" s="5">
        <v>44806.474606481483</v>
      </c>
      <c r="C43">
        <v>68.3</v>
      </c>
      <c r="D43" s="8">
        <f t="shared" si="2"/>
        <v>3.8709677419390687E-2</v>
      </c>
      <c r="E43" s="8">
        <f t="shared" si="3"/>
        <v>1.974193548388925E-2</v>
      </c>
      <c r="F43" s="8">
        <f t="shared" si="0"/>
        <v>4.0470967741972963</v>
      </c>
      <c r="G43" s="8">
        <f t="shared" si="4"/>
        <v>1.0858064516168078</v>
      </c>
      <c r="H43" s="6">
        <f t="shared" si="1"/>
        <v>205</v>
      </c>
      <c r="K43" s="30" t="s">
        <v>43</v>
      </c>
      <c r="L43" t="s">
        <v>44</v>
      </c>
    </row>
    <row r="44" spans="1:26" x14ac:dyDescent="0.25">
      <c r="A44" s="6">
        <v>210</v>
      </c>
      <c r="B44" s="5">
        <v>44806.474664351852</v>
      </c>
      <c r="C44">
        <v>68.3</v>
      </c>
      <c r="D44" s="8">
        <f t="shared" si="2"/>
        <v>3.8709677419390687E-2</v>
      </c>
      <c r="E44" s="8">
        <f t="shared" si="3"/>
        <v>1.974193548388925E-2</v>
      </c>
      <c r="F44" s="8">
        <f t="shared" si="0"/>
        <v>4.1458064516167425</v>
      </c>
      <c r="G44" s="8">
        <f t="shared" si="4"/>
        <v>1.184516129036254</v>
      </c>
      <c r="H44" s="6">
        <f t="shared" si="1"/>
        <v>210</v>
      </c>
      <c r="K44" s="30" t="s">
        <v>46</v>
      </c>
      <c r="L44" t="s">
        <v>47</v>
      </c>
    </row>
    <row r="45" spans="1:26" x14ac:dyDescent="0.25">
      <c r="A45" s="6">
        <v>215</v>
      </c>
      <c r="B45" s="5">
        <v>44806.474722222221</v>
      </c>
      <c r="C45">
        <v>68.3</v>
      </c>
      <c r="D45" s="8">
        <f t="shared" si="2"/>
        <v>3.8709677419390687E-2</v>
      </c>
      <c r="E45" s="8">
        <f t="shared" si="3"/>
        <v>1.974193548388925E-2</v>
      </c>
      <c r="F45" s="8">
        <f t="shared" si="0"/>
        <v>4.2445161290361888</v>
      </c>
      <c r="G45" s="8">
        <f t="shared" si="4"/>
        <v>1.2832258064557003</v>
      </c>
      <c r="H45" s="6">
        <f t="shared" si="1"/>
        <v>215</v>
      </c>
    </row>
    <row r="46" spans="1:26" x14ac:dyDescent="0.25">
      <c r="A46" s="6">
        <v>220</v>
      </c>
      <c r="B46" s="5">
        <v>44806.474780092591</v>
      </c>
      <c r="C46">
        <v>68.3</v>
      </c>
      <c r="D46" s="8">
        <f t="shared" si="2"/>
        <v>3.8709677419390687E-2</v>
      </c>
      <c r="E46" s="8">
        <f t="shared" si="3"/>
        <v>1.974193548388925E-2</v>
      </c>
      <c r="F46" s="8">
        <f t="shared" si="0"/>
        <v>4.3432258064556351</v>
      </c>
      <c r="G46" s="8">
        <f t="shared" si="4"/>
        <v>1.3819354838751465</v>
      </c>
      <c r="H46" s="6">
        <f t="shared" si="1"/>
        <v>220</v>
      </c>
    </row>
    <row r="47" spans="1:26" x14ac:dyDescent="0.25">
      <c r="A47" s="6">
        <v>225</v>
      </c>
      <c r="B47" s="5">
        <v>44806.47483796296</v>
      </c>
      <c r="C47">
        <v>68.3</v>
      </c>
      <c r="D47" s="8">
        <f t="shared" si="2"/>
        <v>3.8709677419390687E-2</v>
      </c>
      <c r="E47" s="8">
        <f t="shared" si="3"/>
        <v>1.974193548388925E-2</v>
      </c>
      <c r="F47" s="8">
        <f t="shared" si="0"/>
        <v>4.4419354838750813</v>
      </c>
      <c r="G47" s="8">
        <f t="shared" si="4"/>
        <v>1.4806451612945928</v>
      </c>
      <c r="H47" s="6">
        <f t="shared" si="1"/>
        <v>225</v>
      </c>
    </row>
    <row r="48" spans="1:26" x14ac:dyDescent="0.25">
      <c r="A48" s="6">
        <v>230</v>
      </c>
      <c r="B48" s="5">
        <v>44806.474895833337</v>
      </c>
      <c r="C48">
        <v>68.3</v>
      </c>
      <c r="D48" s="8">
        <f t="shared" si="2"/>
        <v>3.8709677419390687E-2</v>
      </c>
      <c r="E48" s="8">
        <f t="shared" si="3"/>
        <v>1.974193548388925E-2</v>
      </c>
      <c r="F48" s="8">
        <f t="shared" si="0"/>
        <v>4.5406451612945276</v>
      </c>
      <c r="G48" s="8">
        <f t="shared" si="4"/>
        <v>1.579354838714039</v>
      </c>
      <c r="H48" s="6">
        <f t="shared" si="1"/>
        <v>230</v>
      </c>
    </row>
    <row r="49" spans="1:8" x14ac:dyDescent="0.25">
      <c r="A49" s="6">
        <v>235</v>
      </c>
      <c r="B49" s="5">
        <v>44806.474953703706</v>
      </c>
      <c r="C49">
        <v>68.3</v>
      </c>
      <c r="D49" s="8">
        <f t="shared" si="2"/>
        <v>3.8709677419390687E-2</v>
      </c>
      <c r="E49" s="8">
        <f t="shared" si="3"/>
        <v>1.974193548388925E-2</v>
      </c>
      <c r="F49" s="8">
        <f t="shared" si="0"/>
        <v>4.6393548387139738</v>
      </c>
      <c r="G49" s="8">
        <f t="shared" si="4"/>
        <v>1.6780645161334853</v>
      </c>
      <c r="H49" s="6">
        <f t="shared" si="1"/>
        <v>235</v>
      </c>
    </row>
    <row r="50" spans="1:8" x14ac:dyDescent="0.25">
      <c r="A50" s="6">
        <v>240</v>
      </c>
      <c r="B50" s="5">
        <v>44806.475011574075</v>
      </c>
      <c r="C50">
        <v>68.3</v>
      </c>
      <c r="D50" s="8">
        <f t="shared" si="2"/>
        <v>3.8709677419390687E-2</v>
      </c>
      <c r="E50" s="8">
        <f t="shared" si="3"/>
        <v>1.974193548388925E-2</v>
      </c>
      <c r="F50" s="8">
        <f t="shared" si="0"/>
        <v>4.7380645161334201</v>
      </c>
      <c r="G50" s="8">
        <f t="shared" si="4"/>
        <v>1.7767741935529315</v>
      </c>
      <c r="H50" s="6">
        <f t="shared" si="1"/>
        <v>240</v>
      </c>
    </row>
    <row r="51" spans="1:8" x14ac:dyDescent="0.25">
      <c r="A51" s="6">
        <v>245</v>
      </c>
      <c r="B51" s="5">
        <v>44806.475069444445</v>
      </c>
      <c r="C51">
        <v>68.3</v>
      </c>
      <c r="D51" s="8">
        <f t="shared" si="2"/>
        <v>3.8709677419390687E-2</v>
      </c>
      <c r="E51" s="8">
        <f t="shared" si="3"/>
        <v>1.974193548388925E-2</v>
      </c>
      <c r="F51" s="8">
        <f t="shared" si="0"/>
        <v>4.8367741935528663</v>
      </c>
      <c r="G51" s="8">
        <f t="shared" si="4"/>
        <v>1.8754838709723778</v>
      </c>
      <c r="H51" s="6">
        <f t="shared" si="1"/>
        <v>245</v>
      </c>
    </row>
    <row r="52" spans="1:8" x14ac:dyDescent="0.25">
      <c r="A52" s="6">
        <v>250</v>
      </c>
      <c r="B52" s="5">
        <v>44806.475127314814</v>
      </c>
      <c r="C52">
        <v>69.8</v>
      </c>
      <c r="D52" s="8">
        <f t="shared" si="2"/>
        <v>1.5387096774193907</v>
      </c>
      <c r="E52" s="8">
        <f t="shared" si="3"/>
        <v>0.78474193548388926</v>
      </c>
      <c r="F52" s="8">
        <f t="shared" si="0"/>
        <v>196.18548387097232</v>
      </c>
      <c r="G52" s="8">
        <f t="shared" si="4"/>
        <v>5.7991935483918242</v>
      </c>
      <c r="H52" s="6">
        <f t="shared" si="1"/>
        <v>250</v>
      </c>
    </row>
    <row r="53" spans="1:8" x14ac:dyDescent="0.25">
      <c r="A53" s="6">
        <v>255</v>
      </c>
      <c r="B53" s="5">
        <v>44806.475185185183</v>
      </c>
      <c r="C53">
        <v>81.599999999999994</v>
      </c>
      <c r="D53" s="8">
        <f t="shared" si="2"/>
        <v>13.338709677419388</v>
      </c>
      <c r="E53" s="8">
        <f t="shared" si="3"/>
        <v>6.8027419354838878</v>
      </c>
      <c r="F53" s="8">
        <f t="shared" si="0"/>
        <v>1734.6991935483913</v>
      </c>
      <c r="G53" s="8">
        <f t="shared" si="4"/>
        <v>39.812903225811269</v>
      </c>
      <c r="H53" s="6">
        <f t="shared" si="1"/>
        <v>255</v>
      </c>
    </row>
    <row r="54" spans="1:8" x14ac:dyDescent="0.25">
      <c r="A54" s="6">
        <v>260</v>
      </c>
      <c r="B54" s="5">
        <v>44806.475243055553</v>
      </c>
      <c r="C54">
        <v>89.4</v>
      </c>
      <c r="D54" s="8">
        <f t="shared" si="2"/>
        <v>21.138709677419399</v>
      </c>
      <c r="E54" s="8">
        <f t="shared" si="3"/>
        <v>10.780741935483894</v>
      </c>
      <c r="F54" s="8">
        <f t="shared" si="0"/>
        <v>2802.9929032258124</v>
      </c>
      <c r="G54" s="8">
        <f t="shared" si="4"/>
        <v>93.71661290323074</v>
      </c>
      <c r="H54" s="6">
        <f t="shared" si="1"/>
        <v>260</v>
      </c>
    </row>
    <row r="55" spans="1:8" x14ac:dyDescent="0.25">
      <c r="A55" s="6">
        <v>265</v>
      </c>
      <c r="B55" s="5">
        <v>44806.475300925929</v>
      </c>
      <c r="C55">
        <v>123.3</v>
      </c>
      <c r="D55" s="8">
        <f t="shared" si="2"/>
        <v>55.038709677419391</v>
      </c>
      <c r="E55" s="8">
        <f t="shared" si="3"/>
        <v>28.06974193548389</v>
      </c>
      <c r="F55" s="8">
        <f t="shared" si="0"/>
        <v>7438.4816129032306</v>
      </c>
      <c r="G55" s="8">
        <f t="shared" si="4"/>
        <v>234.06532258065016</v>
      </c>
      <c r="H55" s="6">
        <f t="shared" si="1"/>
        <v>265</v>
      </c>
    </row>
    <row r="56" spans="1:8" x14ac:dyDescent="0.25">
      <c r="A56" s="6">
        <v>270</v>
      </c>
      <c r="B56" s="5">
        <v>44806.475358796299</v>
      </c>
      <c r="C56">
        <v>133.9</v>
      </c>
      <c r="D56" s="8">
        <f t="shared" si="2"/>
        <v>65.638709677419399</v>
      </c>
      <c r="E56" s="8">
        <f t="shared" si="3"/>
        <v>33.475741935483896</v>
      </c>
      <c r="F56" s="8">
        <f t="shared" si="0"/>
        <v>9038.4503225806511</v>
      </c>
      <c r="G56" s="8">
        <f t="shared" si="4"/>
        <v>401.44403225806963</v>
      </c>
      <c r="H56" s="6">
        <f t="shared" si="1"/>
        <v>270</v>
      </c>
    </row>
    <row r="57" spans="1:8" x14ac:dyDescent="0.25">
      <c r="A57" s="6">
        <v>275</v>
      </c>
      <c r="B57" s="5">
        <v>44806.475416666668</v>
      </c>
      <c r="C57">
        <v>143.4</v>
      </c>
      <c r="D57" s="8">
        <f t="shared" si="2"/>
        <v>75.138709677419399</v>
      </c>
      <c r="E57" s="8">
        <f t="shared" si="3"/>
        <v>38.320741935483895</v>
      </c>
      <c r="F57" s="8">
        <f t="shared" si="0"/>
        <v>10538.204032258071</v>
      </c>
      <c r="G57" s="8">
        <f t="shared" si="4"/>
        <v>593.04774193548906</v>
      </c>
      <c r="H57" s="6">
        <f t="shared" si="1"/>
        <v>275</v>
      </c>
    </row>
    <row r="58" spans="1:8" x14ac:dyDescent="0.25">
      <c r="A58" s="6">
        <v>280</v>
      </c>
      <c r="B58" s="5">
        <v>44806.475474537037</v>
      </c>
      <c r="C58">
        <v>146.5</v>
      </c>
      <c r="D58" s="8">
        <f t="shared" si="2"/>
        <v>78.238709677419394</v>
      </c>
      <c r="E58" s="8">
        <f t="shared" si="3"/>
        <v>39.901741935483891</v>
      </c>
      <c r="F58" s="8">
        <f t="shared" si="0"/>
        <v>11172.487741935489</v>
      </c>
      <c r="G58" s="8">
        <f t="shared" si="4"/>
        <v>792.55645161290852</v>
      </c>
      <c r="H58" s="6">
        <f t="shared" si="1"/>
        <v>280</v>
      </c>
    </row>
    <row r="59" spans="1:8" x14ac:dyDescent="0.25">
      <c r="A59" s="6">
        <v>285</v>
      </c>
      <c r="B59" s="5">
        <v>44806.475532407407</v>
      </c>
      <c r="C59">
        <v>164.7</v>
      </c>
      <c r="D59" s="8">
        <f t="shared" si="2"/>
        <v>96.438709677419382</v>
      </c>
      <c r="E59" s="8">
        <f t="shared" si="3"/>
        <v>49.183741935483887</v>
      </c>
      <c r="F59" s="8">
        <f t="shared" si="0"/>
        <v>14017.366451612908</v>
      </c>
      <c r="G59" s="8">
        <f t="shared" si="4"/>
        <v>1038.4751612903278</v>
      </c>
      <c r="H59" s="6">
        <f t="shared" si="1"/>
        <v>285</v>
      </c>
    </row>
    <row r="60" spans="1:8" x14ac:dyDescent="0.25">
      <c r="A60" s="6">
        <v>290</v>
      </c>
      <c r="B60" s="5">
        <v>44806.475590277776</v>
      </c>
      <c r="C60">
        <v>171</v>
      </c>
      <c r="D60" s="8">
        <f t="shared" si="2"/>
        <v>102.73870967741939</v>
      </c>
      <c r="E60" s="8">
        <f t="shared" si="3"/>
        <v>52.396741935483888</v>
      </c>
      <c r="F60" s="8">
        <f t="shared" si="0"/>
        <v>15195.055161290327</v>
      </c>
      <c r="G60" s="8">
        <f t="shared" si="4"/>
        <v>1300.4588709677473</v>
      </c>
      <c r="H60" s="6">
        <f t="shared" si="1"/>
        <v>290</v>
      </c>
    </row>
    <row r="61" spans="1:8" x14ac:dyDescent="0.25">
      <c r="A61" s="6">
        <v>295</v>
      </c>
      <c r="B61" s="5">
        <v>44806.475648148145</v>
      </c>
      <c r="C61">
        <v>168.2</v>
      </c>
      <c r="D61" s="8">
        <f t="shared" si="2"/>
        <v>99.938709677419382</v>
      </c>
      <c r="E61" s="8">
        <f t="shared" si="3"/>
        <v>50.968741935483884</v>
      </c>
      <c r="F61" s="8">
        <f t="shared" si="0"/>
        <v>15035.778870967746</v>
      </c>
      <c r="G61" s="8">
        <f t="shared" si="4"/>
        <v>1555.3025806451667</v>
      </c>
      <c r="H61" s="6">
        <f t="shared" si="1"/>
        <v>295</v>
      </c>
    </row>
    <row r="62" spans="1:8" x14ac:dyDescent="0.25">
      <c r="A62" s="6">
        <v>300</v>
      </c>
      <c r="B62" s="5">
        <v>44806.475706018522</v>
      </c>
      <c r="C62">
        <v>173.4</v>
      </c>
      <c r="D62" s="8">
        <f t="shared" si="2"/>
        <v>105.1387096774194</v>
      </c>
      <c r="E62" s="8">
        <f t="shared" si="3"/>
        <v>53.620741935483892</v>
      </c>
      <c r="F62" s="8">
        <f t="shared" si="0"/>
        <v>16086.222580645168</v>
      </c>
      <c r="G62" s="8">
        <f t="shared" si="4"/>
        <v>1823.4062903225863</v>
      </c>
      <c r="H62" s="6">
        <f t="shared" si="1"/>
        <v>300</v>
      </c>
    </row>
    <row r="63" spans="1:8" x14ac:dyDescent="0.25">
      <c r="A63" s="6">
        <v>305</v>
      </c>
      <c r="B63" s="5">
        <v>44806.475763888891</v>
      </c>
      <c r="C63">
        <v>178.1</v>
      </c>
      <c r="D63" s="8">
        <f t="shared" si="2"/>
        <v>109.83870967741939</v>
      </c>
      <c r="E63" s="8">
        <f t="shared" si="3"/>
        <v>56.01774193548389</v>
      </c>
      <c r="F63" s="8">
        <f t="shared" si="0"/>
        <v>17085.411290322587</v>
      </c>
      <c r="G63" s="8">
        <f t="shared" si="4"/>
        <v>2103.4950000000058</v>
      </c>
      <c r="H63" s="6">
        <f t="shared" si="1"/>
        <v>305</v>
      </c>
    </row>
    <row r="64" spans="1:8" x14ac:dyDescent="0.25">
      <c r="A64" s="6">
        <v>310</v>
      </c>
      <c r="B64" s="5">
        <v>44806.475821759261</v>
      </c>
      <c r="C64">
        <v>165.5</v>
      </c>
      <c r="D64" s="8">
        <f t="shared" si="2"/>
        <v>97.238709677419394</v>
      </c>
      <c r="E64" s="8">
        <f t="shared" si="3"/>
        <v>49.591741935483888</v>
      </c>
      <c r="F64" s="8">
        <f t="shared" si="0"/>
        <v>15373.440000000006</v>
      </c>
      <c r="G64" s="8">
        <f t="shared" si="4"/>
        <v>2351.4537096774252</v>
      </c>
      <c r="H64" s="6">
        <f t="shared" si="1"/>
        <v>310</v>
      </c>
    </row>
    <row r="65" spans="1:8" x14ac:dyDescent="0.25">
      <c r="A65" s="6">
        <v>315</v>
      </c>
      <c r="B65" s="5">
        <v>44806.47587962963</v>
      </c>
      <c r="C65">
        <v>163.1</v>
      </c>
      <c r="D65" s="8">
        <f t="shared" si="2"/>
        <v>94.838709677419388</v>
      </c>
      <c r="E65" s="8">
        <f t="shared" si="3"/>
        <v>48.367741935483892</v>
      </c>
      <c r="F65" s="8">
        <f t="shared" si="0"/>
        <v>15235.838709677426</v>
      </c>
      <c r="G65" s="8">
        <f t="shared" si="4"/>
        <v>2593.2924193548447</v>
      </c>
      <c r="H65" s="6">
        <f t="shared" si="1"/>
        <v>315</v>
      </c>
    </row>
    <row r="66" spans="1:8" x14ac:dyDescent="0.25">
      <c r="A66" s="6">
        <v>320</v>
      </c>
      <c r="B66" s="5">
        <v>44806.475937499999</v>
      </c>
      <c r="C66">
        <v>156.4</v>
      </c>
      <c r="D66" s="8">
        <f t="shared" si="2"/>
        <v>88.138709677419399</v>
      </c>
      <c r="E66" s="8">
        <f t="shared" si="3"/>
        <v>44.950741935483897</v>
      </c>
      <c r="F66" s="8">
        <f t="shared" ref="F66:F97" si="5">E66*A66</f>
        <v>14384.237419354848</v>
      </c>
      <c r="G66" s="8">
        <f t="shared" si="4"/>
        <v>2818.0461290322642</v>
      </c>
      <c r="H66" s="6">
        <f t="shared" ref="H66:H97" si="6">A66</f>
        <v>320</v>
      </c>
    </row>
    <row r="67" spans="1:8" x14ac:dyDescent="0.25">
      <c r="A67" s="6">
        <v>325</v>
      </c>
      <c r="B67" s="5">
        <v>44806.475995370369</v>
      </c>
      <c r="C67">
        <v>144.9</v>
      </c>
      <c r="D67" s="8">
        <f t="shared" ref="D67:D97" si="7">C67-AVERAGE($C$2:$C$32)</f>
        <v>76.638709677419399</v>
      </c>
      <c r="E67" s="8">
        <f t="shared" ref="E67:E97" si="8">D67*0.51</f>
        <v>39.085741935483895</v>
      </c>
      <c r="F67" s="8">
        <f t="shared" si="5"/>
        <v>12702.866129032265</v>
      </c>
      <c r="G67" s="8">
        <f t="shared" si="4"/>
        <v>3013.4748387096838</v>
      </c>
      <c r="H67" s="6">
        <f t="shared" si="6"/>
        <v>325</v>
      </c>
    </row>
    <row r="68" spans="1:8" x14ac:dyDescent="0.25">
      <c r="A68" s="6">
        <v>330</v>
      </c>
      <c r="B68" s="5">
        <v>44806.476053240738</v>
      </c>
      <c r="C68">
        <v>144.19999999999999</v>
      </c>
      <c r="D68" s="8">
        <f t="shared" si="7"/>
        <v>75.938709677419382</v>
      </c>
      <c r="E68" s="8">
        <f t="shared" si="8"/>
        <v>38.728741935483889</v>
      </c>
      <c r="F68" s="8">
        <f t="shared" si="5"/>
        <v>12780.484838709683</v>
      </c>
      <c r="G68" s="8">
        <f t="shared" si="4"/>
        <v>3207.1185483871031</v>
      </c>
      <c r="H68" s="6">
        <f t="shared" si="6"/>
        <v>330</v>
      </c>
    </row>
    <row r="69" spans="1:8" x14ac:dyDescent="0.25">
      <c r="A69" s="6">
        <v>335</v>
      </c>
      <c r="B69" s="5">
        <v>44806.476111111115</v>
      </c>
      <c r="C69">
        <v>137.5</v>
      </c>
      <c r="D69" s="8">
        <f t="shared" si="7"/>
        <v>69.238709677419394</v>
      </c>
      <c r="E69" s="8">
        <f t="shared" si="8"/>
        <v>35.311741935483894</v>
      </c>
      <c r="F69" s="8">
        <f t="shared" si="5"/>
        <v>11829.433548387105</v>
      </c>
      <c r="G69" s="8">
        <f t="shared" si="4"/>
        <v>3383.6772580645224</v>
      </c>
      <c r="H69" s="6">
        <f t="shared" si="6"/>
        <v>335</v>
      </c>
    </row>
    <row r="70" spans="1:8" x14ac:dyDescent="0.25">
      <c r="A70" s="6">
        <v>340</v>
      </c>
      <c r="B70" s="5">
        <v>44806.476168981484</v>
      </c>
      <c r="C70">
        <v>134.69999999999999</v>
      </c>
      <c r="D70" s="8">
        <f t="shared" si="7"/>
        <v>66.438709677419382</v>
      </c>
      <c r="E70" s="8">
        <f t="shared" si="8"/>
        <v>33.883741935483883</v>
      </c>
      <c r="F70" s="8">
        <f t="shared" si="5"/>
        <v>11520.472258064519</v>
      </c>
      <c r="G70" s="8">
        <f t="shared" si="4"/>
        <v>3553.0959677419419</v>
      </c>
      <c r="H70" s="6">
        <f t="shared" si="6"/>
        <v>340</v>
      </c>
    </row>
    <row r="71" spans="1:8" x14ac:dyDescent="0.25">
      <c r="A71" s="6">
        <v>345</v>
      </c>
      <c r="B71" s="5">
        <v>44806.476226851853</v>
      </c>
      <c r="C71">
        <v>122.9</v>
      </c>
      <c r="D71" s="8">
        <f t="shared" si="7"/>
        <v>54.638709677419399</v>
      </c>
      <c r="E71" s="8">
        <f t="shared" si="8"/>
        <v>27.865741935483893</v>
      </c>
      <c r="F71" s="8">
        <f t="shared" si="5"/>
        <v>9613.6809677419424</v>
      </c>
      <c r="G71" s="8">
        <f t="shared" si="4"/>
        <v>3692.4246774193612</v>
      </c>
      <c r="H71" s="6">
        <f t="shared" si="6"/>
        <v>345</v>
      </c>
    </row>
    <row r="72" spans="1:8" x14ac:dyDescent="0.25">
      <c r="A72" s="6">
        <v>350</v>
      </c>
      <c r="B72" s="5">
        <v>44806.476284722223</v>
      </c>
      <c r="C72">
        <v>117.4</v>
      </c>
      <c r="D72" s="8">
        <f t="shared" si="7"/>
        <v>49.138709677419399</v>
      </c>
      <c r="E72" s="8">
        <f t="shared" si="8"/>
        <v>25.060741935483893</v>
      </c>
      <c r="F72" s="8">
        <f t="shared" si="5"/>
        <v>8771.2596774193626</v>
      </c>
      <c r="G72" s="8">
        <f t="shared" ref="G72:G97" si="9">G71+E72*5</f>
        <v>3817.7283870967808</v>
      </c>
      <c r="H72" s="6">
        <f t="shared" si="6"/>
        <v>350</v>
      </c>
    </row>
    <row r="73" spans="1:8" x14ac:dyDescent="0.25">
      <c r="A73" s="6">
        <v>355</v>
      </c>
      <c r="B73" s="5">
        <v>44806.476342592592</v>
      </c>
      <c r="C73">
        <v>117.4</v>
      </c>
      <c r="D73" s="8">
        <f t="shared" si="7"/>
        <v>49.138709677419399</v>
      </c>
      <c r="E73" s="8">
        <f t="shared" si="8"/>
        <v>25.060741935483893</v>
      </c>
      <c r="F73" s="8">
        <f t="shared" si="5"/>
        <v>8896.5633870967813</v>
      </c>
      <c r="G73" s="8">
        <f t="shared" si="9"/>
        <v>3943.0320967742005</v>
      </c>
      <c r="H73" s="6">
        <f t="shared" si="6"/>
        <v>355</v>
      </c>
    </row>
    <row r="74" spans="1:8" x14ac:dyDescent="0.25">
      <c r="A74" s="6">
        <v>360</v>
      </c>
      <c r="B74" s="5">
        <v>44806.476400462961</v>
      </c>
      <c r="C74">
        <v>113</v>
      </c>
      <c r="D74" s="8">
        <f t="shared" si="7"/>
        <v>44.738709677419394</v>
      </c>
      <c r="E74" s="8">
        <f t="shared" si="8"/>
        <v>22.81674193548389</v>
      </c>
      <c r="F74" s="8">
        <f t="shared" si="5"/>
        <v>8214.0270967741999</v>
      </c>
      <c r="G74" s="8">
        <f t="shared" si="9"/>
        <v>4057.1158064516198</v>
      </c>
      <c r="H74" s="6">
        <f t="shared" si="6"/>
        <v>360</v>
      </c>
    </row>
    <row r="75" spans="1:8" x14ac:dyDescent="0.25">
      <c r="A75" s="6">
        <v>365</v>
      </c>
      <c r="B75" s="5">
        <v>44806.476458333331</v>
      </c>
      <c r="C75">
        <v>104.8</v>
      </c>
      <c r="D75" s="8">
        <f t="shared" si="7"/>
        <v>36.538709677419391</v>
      </c>
      <c r="E75" s="8">
        <f t="shared" si="8"/>
        <v>18.634741935483891</v>
      </c>
      <c r="F75" s="8">
        <f t="shared" si="5"/>
        <v>6801.6808064516199</v>
      </c>
      <c r="G75" s="8">
        <f t="shared" si="9"/>
        <v>4150.2895161290389</v>
      </c>
      <c r="H75" s="6">
        <f t="shared" si="6"/>
        <v>365</v>
      </c>
    </row>
    <row r="76" spans="1:8" x14ac:dyDescent="0.25">
      <c r="A76" s="6">
        <v>370</v>
      </c>
      <c r="B76" s="5">
        <v>44806.4765162037</v>
      </c>
      <c r="C76">
        <v>107.9</v>
      </c>
      <c r="D76" s="8">
        <f t="shared" si="7"/>
        <v>39.638709677419399</v>
      </c>
      <c r="E76" s="8">
        <f t="shared" si="8"/>
        <v>20.215741935483894</v>
      </c>
      <c r="F76" s="8">
        <f t="shared" si="5"/>
        <v>7479.8245161290406</v>
      </c>
      <c r="G76" s="8">
        <f t="shared" si="9"/>
        <v>4251.3682258064582</v>
      </c>
      <c r="H76" s="6">
        <f t="shared" si="6"/>
        <v>370</v>
      </c>
    </row>
    <row r="77" spans="1:8" x14ac:dyDescent="0.25">
      <c r="A77" s="6">
        <v>375</v>
      </c>
      <c r="B77" s="5">
        <v>44806.476574074077</v>
      </c>
      <c r="C77">
        <v>110.3</v>
      </c>
      <c r="D77" s="8">
        <f t="shared" si="7"/>
        <v>42.038709677419391</v>
      </c>
      <c r="E77" s="8">
        <f t="shared" si="8"/>
        <v>21.439741935483891</v>
      </c>
      <c r="F77" s="8">
        <f t="shared" si="5"/>
        <v>8039.903225806459</v>
      </c>
      <c r="G77" s="8">
        <f t="shared" si="9"/>
        <v>4358.5669354838774</v>
      </c>
      <c r="H77" s="6">
        <f t="shared" si="6"/>
        <v>375</v>
      </c>
    </row>
    <row r="78" spans="1:8" x14ac:dyDescent="0.25">
      <c r="A78" s="6">
        <v>380</v>
      </c>
      <c r="B78" s="5">
        <v>44806.476631944446</v>
      </c>
      <c r="C78">
        <v>104.8</v>
      </c>
      <c r="D78" s="8">
        <f t="shared" si="7"/>
        <v>36.538709677419391</v>
      </c>
      <c r="E78" s="8">
        <f t="shared" si="8"/>
        <v>18.634741935483891</v>
      </c>
      <c r="F78" s="8">
        <f t="shared" si="5"/>
        <v>7081.2019354838785</v>
      </c>
      <c r="G78" s="8">
        <f t="shared" si="9"/>
        <v>4451.7406451612969</v>
      </c>
      <c r="H78" s="6">
        <f t="shared" si="6"/>
        <v>380</v>
      </c>
    </row>
    <row r="79" spans="1:8" x14ac:dyDescent="0.25">
      <c r="A79" s="6">
        <v>385</v>
      </c>
      <c r="B79" s="5">
        <v>44806.476689814815</v>
      </c>
      <c r="C79">
        <v>102.4</v>
      </c>
      <c r="D79" s="8">
        <f t="shared" si="7"/>
        <v>34.138709677419399</v>
      </c>
      <c r="E79" s="8">
        <f t="shared" si="8"/>
        <v>17.410741935483895</v>
      </c>
      <c r="F79" s="8">
        <f t="shared" si="5"/>
        <v>6703.1356451612992</v>
      </c>
      <c r="G79" s="8">
        <f t="shared" si="9"/>
        <v>4538.7943548387166</v>
      </c>
      <c r="H79" s="6">
        <f t="shared" si="6"/>
        <v>385</v>
      </c>
    </row>
    <row r="80" spans="1:8" x14ac:dyDescent="0.25">
      <c r="A80" s="6">
        <v>390</v>
      </c>
      <c r="B80" s="5">
        <v>44806.476747685185</v>
      </c>
      <c r="C80">
        <v>92.6</v>
      </c>
      <c r="D80" s="8">
        <f t="shared" si="7"/>
        <v>24.338709677419388</v>
      </c>
      <c r="E80" s="8">
        <f t="shared" si="8"/>
        <v>12.412741935483888</v>
      </c>
      <c r="F80" s="8">
        <f t="shared" si="5"/>
        <v>4840.9693548387168</v>
      </c>
      <c r="G80" s="8">
        <f t="shared" si="9"/>
        <v>4600.8580645161364</v>
      </c>
      <c r="H80" s="6">
        <f t="shared" si="6"/>
        <v>390</v>
      </c>
    </row>
    <row r="81" spans="1:8" x14ac:dyDescent="0.25">
      <c r="A81" s="6">
        <v>395</v>
      </c>
      <c r="B81" s="5">
        <v>44806.476805555554</v>
      </c>
      <c r="C81">
        <v>92.2</v>
      </c>
      <c r="D81" s="8">
        <f t="shared" si="7"/>
        <v>23.938709677419396</v>
      </c>
      <c r="E81" s="8">
        <f t="shared" si="8"/>
        <v>12.208741935483893</v>
      </c>
      <c r="F81" s="8">
        <f t="shared" si="5"/>
        <v>4822.4530645161376</v>
      </c>
      <c r="G81" s="8">
        <f t="shared" si="9"/>
        <v>4661.9017741935559</v>
      </c>
      <c r="H81" s="6">
        <f t="shared" si="6"/>
        <v>395</v>
      </c>
    </row>
    <row r="82" spans="1:8" x14ac:dyDescent="0.25">
      <c r="A82" s="6">
        <v>400</v>
      </c>
      <c r="B82" s="5">
        <v>44806.476863425924</v>
      </c>
      <c r="C82">
        <v>93</v>
      </c>
      <c r="D82" s="8">
        <f t="shared" si="7"/>
        <v>24.738709677419394</v>
      </c>
      <c r="E82" s="8">
        <f t="shared" si="8"/>
        <v>12.616741935483891</v>
      </c>
      <c r="F82" s="8">
        <f t="shared" si="5"/>
        <v>5046.6967741935559</v>
      </c>
      <c r="G82" s="8">
        <f t="shared" si="9"/>
        <v>4724.9854838709753</v>
      </c>
      <c r="H82" s="6">
        <f t="shared" si="6"/>
        <v>400</v>
      </c>
    </row>
    <row r="83" spans="1:8" x14ac:dyDescent="0.25">
      <c r="A83" s="6">
        <v>405</v>
      </c>
      <c r="B83" s="5">
        <v>44806.476921296293</v>
      </c>
      <c r="C83">
        <v>94.2</v>
      </c>
      <c r="D83" s="8">
        <f t="shared" si="7"/>
        <v>25.938709677419396</v>
      </c>
      <c r="E83" s="8">
        <f t="shared" si="8"/>
        <v>13.228741935483892</v>
      </c>
      <c r="F83" s="8">
        <f t="shared" si="5"/>
        <v>5357.6404838709768</v>
      </c>
      <c r="G83" s="8">
        <f t="shared" si="9"/>
        <v>4791.1291935483951</v>
      </c>
      <c r="H83" s="6">
        <f t="shared" si="6"/>
        <v>405</v>
      </c>
    </row>
    <row r="84" spans="1:8" x14ac:dyDescent="0.25">
      <c r="A84" s="6">
        <v>410</v>
      </c>
      <c r="B84" s="5">
        <v>44806.476979166669</v>
      </c>
      <c r="C84">
        <v>89.8</v>
      </c>
      <c r="D84" s="8">
        <f t="shared" si="7"/>
        <v>21.538709677419391</v>
      </c>
      <c r="E84" s="8">
        <f t="shared" si="8"/>
        <v>10.984741935483889</v>
      </c>
      <c r="F84" s="8">
        <f t="shared" si="5"/>
        <v>4503.7441935483948</v>
      </c>
      <c r="G84" s="8">
        <f t="shared" si="9"/>
        <v>4846.0529032258146</v>
      </c>
      <c r="H84" s="6">
        <f t="shared" si="6"/>
        <v>410</v>
      </c>
    </row>
    <row r="85" spans="1:8" x14ac:dyDescent="0.25">
      <c r="A85" s="6">
        <v>415</v>
      </c>
      <c r="B85" s="5">
        <v>44806.477037037039</v>
      </c>
      <c r="C85">
        <v>92.2</v>
      </c>
      <c r="D85" s="8">
        <f t="shared" si="7"/>
        <v>23.938709677419396</v>
      </c>
      <c r="E85" s="8">
        <f t="shared" si="8"/>
        <v>12.208741935483893</v>
      </c>
      <c r="F85" s="8">
        <f t="shared" si="5"/>
        <v>5066.6279032258153</v>
      </c>
      <c r="G85" s="8">
        <f t="shared" si="9"/>
        <v>4907.096612903234</v>
      </c>
      <c r="H85" s="6">
        <f t="shared" si="6"/>
        <v>415</v>
      </c>
    </row>
    <row r="86" spans="1:8" x14ac:dyDescent="0.25">
      <c r="A86" s="6">
        <v>420</v>
      </c>
      <c r="B86" s="5">
        <v>44806.477094907408</v>
      </c>
      <c r="C86">
        <v>91</v>
      </c>
      <c r="D86" s="8">
        <f t="shared" si="7"/>
        <v>22.738709677419394</v>
      </c>
      <c r="E86" s="8">
        <f t="shared" si="8"/>
        <v>11.596741935483891</v>
      </c>
      <c r="F86" s="8">
        <f t="shared" si="5"/>
        <v>4870.6316129032339</v>
      </c>
      <c r="G86" s="8">
        <f t="shared" si="9"/>
        <v>4965.080322580653</v>
      </c>
      <c r="H86" s="6">
        <f t="shared" si="6"/>
        <v>420</v>
      </c>
    </row>
    <row r="87" spans="1:8" x14ac:dyDescent="0.25">
      <c r="A87" s="6">
        <v>425</v>
      </c>
      <c r="B87" s="5">
        <v>44806.477152777778</v>
      </c>
      <c r="C87">
        <v>91.4</v>
      </c>
      <c r="D87" s="8">
        <f t="shared" si="7"/>
        <v>23.138709677419399</v>
      </c>
      <c r="E87" s="8">
        <f t="shared" si="8"/>
        <v>11.800741935483893</v>
      </c>
      <c r="F87" s="8">
        <f t="shared" si="5"/>
        <v>5015.3153225806545</v>
      </c>
      <c r="G87" s="8">
        <f t="shared" si="9"/>
        <v>5024.0840322580725</v>
      </c>
      <c r="H87" s="6">
        <f t="shared" si="6"/>
        <v>425</v>
      </c>
    </row>
    <row r="88" spans="1:8" x14ac:dyDescent="0.25">
      <c r="A88" s="6">
        <v>430</v>
      </c>
      <c r="B88" s="5">
        <v>44806.477210648147</v>
      </c>
      <c r="C88">
        <v>87.9</v>
      </c>
      <c r="D88" s="8">
        <f t="shared" si="7"/>
        <v>19.638709677419399</v>
      </c>
      <c r="E88" s="8">
        <f t="shared" si="8"/>
        <v>10.015741935483893</v>
      </c>
      <c r="F88" s="8">
        <f t="shared" si="5"/>
        <v>4306.7690322580738</v>
      </c>
      <c r="G88" s="8">
        <f t="shared" si="9"/>
        <v>5074.1627419354918</v>
      </c>
      <c r="H88" s="6">
        <f t="shared" si="6"/>
        <v>430</v>
      </c>
    </row>
    <row r="89" spans="1:8" x14ac:dyDescent="0.25">
      <c r="A89" s="6">
        <v>435</v>
      </c>
      <c r="B89" s="5">
        <v>44806.477268518516</v>
      </c>
      <c r="C89">
        <v>90.6</v>
      </c>
      <c r="D89" s="8">
        <f t="shared" si="7"/>
        <v>22.338709677419388</v>
      </c>
      <c r="E89" s="8">
        <f t="shared" si="8"/>
        <v>11.392741935483889</v>
      </c>
      <c r="F89" s="8">
        <f t="shared" si="5"/>
        <v>4955.8427419354912</v>
      </c>
      <c r="G89" s="8">
        <f t="shared" si="9"/>
        <v>5131.1264516129113</v>
      </c>
      <c r="H89" s="6">
        <f t="shared" si="6"/>
        <v>435</v>
      </c>
    </row>
    <row r="90" spans="1:8" x14ac:dyDescent="0.25">
      <c r="A90" s="6">
        <v>440</v>
      </c>
      <c r="B90" s="5">
        <v>44806.477326388886</v>
      </c>
      <c r="C90">
        <v>85.9</v>
      </c>
      <c r="D90" s="8">
        <f t="shared" si="7"/>
        <v>17.638709677419399</v>
      </c>
      <c r="E90" s="8">
        <f t="shared" si="8"/>
        <v>8.9957419354838937</v>
      </c>
      <c r="F90" s="8">
        <f t="shared" si="5"/>
        <v>3958.1264516129131</v>
      </c>
      <c r="G90" s="8">
        <f t="shared" si="9"/>
        <v>5176.1051612903311</v>
      </c>
      <c r="H90" s="6">
        <f t="shared" si="6"/>
        <v>440</v>
      </c>
    </row>
    <row r="91" spans="1:8" x14ac:dyDescent="0.25">
      <c r="A91" s="6">
        <v>445</v>
      </c>
      <c r="B91" s="5">
        <v>44806.477384259262</v>
      </c>
      <c r="C91">
        <v>84.7</v>
      </c>
      <c r="D91" s="8">
        <f t="shared" si="7"/>
        <v>16.438709677419396</v>
      </c>
      <c r="E91" s="8">
        <f t="shared" si="8"/>
        <v>8.3837419354838918</v>
      </c>
      <c r="F91" s="8">
        <f t="shared" si="5"/>
        <v>3730.7651612903319</v>
      </c>
      <c r="G91" s="8">
        <f t="shared" si="9"/>
        <v>5218.0238709677506</v>
      </c>
      <c r="H91" s="6">
        <f t="shared" si="6"/>
        <v>445</v>
      </c>
    </row>
    <row r="92" spans="1:8" x14ac:dyDescent="0.25">
      <c r="A92" s="6">
        <v>450</v>
      </c>
      <c r="B92" s="5">
        <v>44806.477442129632</v>
      </c>
      <c r="C92">
        <v>82</v>
      </c>
      <c r="D92" s="8">
        <f t="shared" si="7"/>
        <v>13.738709677419394</v>
      </c>
      <c r="E92" s="8">
        <f t="shared" si="8"/>
        <v>7.0067419354838911</v>
      </c>
      <c r="F92" s="8">
        <f t="shared" si="5"/>
        <v>3153.0338709677512</v>
      </c>
      <c r="G92" s="8">
        <f t="shared" si="9"/>
        <v>5253.0575806451698</v>
      </c>
      <c r="H92" s="6">
        <f t="shared" si="6"/>
        <v>450</v>
      </c>
    </row>
    <row r="93" spans="1:8" x14ac:dyDescent="0.25">
      <c r="A93" s="6">
        <v>455</v>
      </c>
      <c r="B93" s="5">
        <v>44806.477500000001</v>
      </c>
      <c r="C93">
        <v>80.400000000000006</v>
      </c>
      <c r="D93" s="8">
        <f t="shared" si="7"/>
        <v>12.138709677419399</v>
      </c>
      <c r="E93" s="8">
        <f t="shared" si="8"/>
        <v>6.190741935483894</v>
      </c>
      <c r="F93" s="8">
        <f t="shared" si="5"/>
        <v>2816.7875806451716</v>
      </c>
      <c r="G93" s="8">
        <f t="shared" si="9"/>
        <v>5284.011290322589</v>
      </c>
      <c r="H93" s="6">
        <f t="shared" si="6"/>
        <v>455</v>
      </c>
    </row>
    <row r="94" spans="1:8" x14ac:dyDescent="0.25">
      <c r="A94" s="6">
        <v>460</v>
      </c>
      <c r="B94" s="5">
        <v>44806.47755787037</v>
      </c>
      <c r="C94">
        <v>83.6</v>
      </c>
      <c r="D94" s="8">
        <f t="shared" si="7"/>
        <v>15.338709677419388</v>
      </c>
      <c r="E94" s="8">
        <f t="shared" si="8"/>
        <v>7.8227419354838883</v>
      </c>
      <c r="F94" s="8">
        <f t="shared" si="5"/>
        <v>3598.4612903225884</v>
      </c>
      <c r="G94" s="8">
        <f t="shared" si="9"/>
        <v>5323.1250000000082</v>
      </c>
      <c r="H94" s="6">
        <f t="shared" si="6"/>
        <v>460</v>
      </c>
    </row>
    <row r="95" spans="1:8" x14ac:dyDescent="0.25">
      <c r="A95" s="6">
        <v>465</v>
      </c>
      <c r="B95" s="5">
        <v>44806.47761574074</v>
      </c>
      <c r="C95">
        <v>82.8</v>
      </c>
      <c r="D95" s="8">
        <f t="shared" si="7"/>
        <v>14.538709677419391</v>
      </c>
      <c r="E95" s="8">
        <f t="shared" si="8"/>
        <v>7.4147419354838897</v>
      </c>
      <c r="F95" s="8">
        <f t="shared" si="5"/>
        <v>3447.8550000000087</v>
      </c>
      <c r="G95" s="8">
        <f t="shared" si="9"/>
        <v>5360.1987096774274</v>
      </c>
      <c r="H95" s="6">
        <f t="shared" si="6"/>
        <v>465</v>
      </c>
    </row>
    <row r="96" spans="1:8" x14ac:dyDescent="0.25">
      <c r="A96" s="6">
        <v>470</v>
      </c>
      <c r="B96" s="5">
        <v>44806.477673611109</v>
      </c>
      <c r="C96">
        <v>81.599999999999994</v>
      </c>
      <c r="D96" s="8">
        <f t="shared" si="7"/>
        <v>13.338709677419388</v>
      </c>
      <c r="E96" s="8">
        <f t="shared" si="8"/>
        <v>6.8027419354838878</v>
      </c>
      <c r="F96" s="8">
        <f t="shared" si="5"/>
        <v>3197.2887096774275</v>
      </c>
      <c r="G96" s="8">
        <f t="shared" si="9"/>
        <v>5394.212419354847</v>
      </c>
      <c r="H96" s="6">
        <f t="shared" si="6"/>
        <v>470</v>
      </c>
    </row>
    <row r="97" spans="1:8" x14ac:dyDescent="0.25">
      <c r="A97" s="6">
        <v>475</v>
      </c>
      <c r="B97" s="5">
        <v>44806.477731481478</v>
      </c>
      <c r="C97">
        <v>81.599999999999994</v>
      </c>
      <c r="D97" s="8">
        <f t="shared" si="7"/>
        <v>13.338709677419388</v>
      </c>
      <c r="E97" s="8">
        <f t="shared" si="8"/>
        <v>6.8027419354838878</v>
      </c>
      <c r="F97" s="8">
        <f t="shared" si="5"/>
        <v>3231.3024193548467</v>
      </c>
      <c r="G97" s="8">
        <f t="shared" si="9"/>
        <v>5428.2261290322667</v>
      </c>
      <c r="H97" s="6">
        <f t="shared" si="6"/>
        <v>475</v>
      </c>
    </row>
    <row r="98" spans="1:8" x14ac:dyDescent="0.25">
      <c r="A98" s="6">
        <v>480</v>
      </c>
      <c r="B98" s="5">
        <v>44806.477789351855</v>
      </c>
      <c r="C98">
        <v>78.5</v>
      </c>
      <c r="D98" s="8">
        <f t="shared" ref="D98:D161" si="10">C98-AVERAGE($C$2:$C$32)</f>
        <v>10.238709677419394</v>
      </c>
      <c r="E98" s="8">
        <f t="shared" ref="E98:E161" si="11">D98*0.51</f>
        <v>5.221741935483891</v>
      </c>
      <c r="F98" s="8">
        <f t="shared" ref="F98:F161" si="12">E98*A98</f>
        <v>2506.4361290322677</v>
      </c>
      <c r="G98" s="8">
        <f t="shared" ref="G98:G161" si="13">G97+E98*5</f>
        <v>5454.3348387096858</v>
      </c>
      <c r="H98" s="6">
        <f t="shared" ref="H98:H161" si="14">A98</f>
        <v>480</v>
      </c>
    </row>
    <row r="99" spans="1:8" x14ac:dyDescent="0.25">
      <c r="A99" s="6">
        <v>485</v>
      </c>
      <c r="B99" s="5">
        <v>44806.477847222224</v>
      </c>
      <c r="C99">
        <v>77.7</v>
      </c>
      <c r="D99" s="8">
        <f t="shared" si="10"/>
        <v>9.4387096774193964</v>
      </c>
      <c r="E99" s="8">
        <f t="shared" si="11"/>
        <v>4.8137419354838924</v>
      </c>
      <c r="F99" s="8">
        <f t="shared" si="12"/>
        <v>2334.664838709688</v>
      </c>
      <c r="G99" s="8">
        <f t="shared" si="13"/>
        <v>5478.4035483871048</v>
      </c>
      <c r="H99" s="6">
        <f t="shared" si="14"/>
        <v>485</v>
      </c>
    </row>
    <row r="100" spans="1:8" x14ac:dyDescent="0.25">
      <c r="A100" s="6">
        <v>490</v>
      </c>
      <c r="B100" s="5">
        <v>44806.477905092594</v>
      </c>
      <c r="C100">
        <v>77.7</v>
      </c>
      <c r="D100" s="8">
        <f t="shared" si="10"/>
        <v>9.4387096774193964</v>
      </c>
      <c r="E100" s="8">
        <f t="shared" si="11"/>
        <v>4.8137419354838924</v>
      </c>
      <c r="F100" s="8">
        <f t="shared" si="12"/>
        <v>2358.7335483871075</v>
      </c>
      <c r="G100" s="8">
        <f t="shared" si="13"/>
        <v>5502.4722580645239</v>
      </c>
      <c r="H100" s="6">
        <f t="shared" si="14"/>
        <v>490</v>
      </c>
    </row>
    <row r="101" spans="1:8" x14ac:dyDescent="0.25">
      <c r="A101" s="6">
        <v>495</v>
      </c>
      <c r="B101" s="5">
        <v>44806.477962962963</v>
      </c>
      <c r="C101">
        <v>77.3</v>
      </c>
      <c r="D101" s="8">
        <f t="shared" si="10"/>
        <v>9.0387096774193907</v>
      </c>
      <c r="E101" s="8">
        <f t="shared" si="11"/>
        <v>4.6097419354838891</v>
      </c>
      <c r="F101" s="8">
        <f t="shared" si="12"/>
        <v>2281.8222580645252</v>
      </c>
      <c r="G101" s="8">
        <f t="shared" si="13"/>
        <v>5525.5209677419434</v>
      </c>
      <c r="H101" s="6">
        <f t="shared" si="14"/>
        <v>495</v>
      </c>
    </row>
    <row r="102" spans="1:8" x14ac:dyDescent="0.25">
      <c r="A102" s="6">
        <v>500</v>
      </c>
      <c r="B102" s="5">
        <v>44806.478020833332</v>
      </c>
      <c r="C102">
        <v>77.7</v>
      </c>
      <c r="D102" s="8">
        <f t="shared" si="10"/>
        <v>9.4387096774193964</v>
      </c>
      <c r="E102" s="8">
        <f t="shared" si="11"/>
        <v>4.8137419354838924</v>
      </c>
      <c r="F102" s="8">
        <f t="shared" si="12"/>
        <v>2406.8709677419461</v>
      </c>
      <c r="G102" s="8">
        <f t="shared" si="13"/>
        <v>5549.5896774193625</v>
      </c>
      <c r="H102" s="6">
        <f t="shared" si="14"/>
        <v>500</v>
      </c>
    </row>
    <row r="103" spans="1:8" x14ac:dyDescent="0.25">
      <c r="A103" s="6">
        <v>505</v>
      </c>
      <c r="B103" s="5">
        <v>44806.478078703702</v>
      </c>
      <c r="C103">
        <v>75.7</v>
      </c>
      <c r="D103" s="8">
        <f t="shared" si="10"/>
        <v>7.4387096774193964</v>
      </c>
      <c r="E103" s="8">
        <f t="shared" si="11"/>
        <v>3.7937419354838924</v>
      </c>
      <c r="F103" s="8">
        <f t="shared" si="12"/>
        <v>1915.8396774193657</v>
      </c>
      <c r="G103" s="8">
        <f t="shared" si="13"/>
        <v>5568.5583870967821</v>
      </c>
      <c r="H103" s="6">
        <f t="shared" si="14"/>
        <v>505</v>
      </c>
    </row>
    <row r="104" spans="1:8" x14ac:dyDescent="0.25">
      <c r="A104" s="6">
        <v>510</v>
      </c>
      <c r="B104" s="5">
        <v>44806.478136574071</v>
      </c>
      <c r="C104">
        <v>75.7</v>
      </c>
      <c r="D104" s="8">
        <f t="shared" si="10"/>
        <v>7.4387096774193964</v>
      </c>
      <c r="E104" s="8">
        <f t="shared" si="11"/>
        <v>3.7937419354838924</v>
      </c>
      <c r="F104" s="8">
        <f t="shared" si="12"/>
        <v>1934.8083870967851</v>
      </c>
      <c r="G104" s="8">
        <f t="shared" si="13"/>
        <v>5587.5270967742017</v>
      </c>
      <c r="H104" s="6">
        <f t="shared" si="14"/>
        <v>510</v>
      </c>
    </row>
    <row r="105" spans="1:8" x14ac:dyDescent="0.25">
      <c r="A105" s="6">
        <v>515</v>
      </c>
      <c r="B105" s="5">
        <v>44806.478194444448</v>
      </c>
      <c r="C105">
        <v>75.3</v>
      </c>
      <c r="D105" s="8">
        <f t="shared" si="10"/>
        <v>7.0387096774193907</v>
      </c>
      <c r="E105" s="8">
        <f t="shared" si="11"/>
        <v>3.5897419354838895</v>
      </c>
      <c r="F105" s="8">
        <f t="shared" si="12"/>
        <v>1848.7170967742031</v>
      </c>
      <c r="G105" s="8">
        <f t="shared" si="13"/>
        <v>5605.4758064516209</v>
      </c>
      <c r="H105" s="6">
        <f t="shared" si="14"/>
        <v>515</v>
      </c>
    </row>
    <row r="106" spans="1:8" x14ac:dyDescent="0.25">
      <c r="A106" s="6">
        <v>520</v>
      </c>
      <c r="B106" s="5">
        <v>44806.478252314817</v>
      </c>
      <c r="C106">
        <v>74.5</v>
      </c>
      <c r="D106" s="8">
        <f t="shared" si="10"/>
        <v>6.2387096774193935</v>
      </c>
      <c r="E106" s="8">
        <f t="shared" si="11"/>
        <v>3.1817419354838909</v>
      </c>
      <c r="F106" s="8">
        <f t="shared" si="12"/>
        <v>1654.5058064516234</v>
      </c>
      <c r="G106" s="8">
        <f t="shared" si="13"/>
        <v>5621.3845161290401</v>
      </c>
      <c r="H106" s="6">
        <f t="shared" si="14"/>
        <v>520</v>
      </c>
    </row>
    <row r="107" spans="1:8" x14ac:dyDescent="0.25">
      <c r="A107" s="6">
        <v>525</v>
      </c>
      <c r="B107" s="5">
        <v>44806.478310185186</v>
      </c>
      <c r="C107">
        <v>74.5</v>
      </c>
      <c r="D107" s="8">
        <f t="shared" si="10"/>
        <v>6.2387096774193935</v>
      </c>
      <c r="E107" s="8">
        <f t="shared" si="11"/>
        <v>3.1817419354838909</v>
      </c>
      <c r="F107" s="8">
        <f t="shared" si="12"/>
        <v>1670.4145161290428</v>
      </c>
      <c r="G107" s="8">
        <f t="shared" si="13"/>
        <v>5637.2932258064593</v>
      </c>
      <c r="H107" s="6">
        <f t="shared" si="14"/>
        <v>525</v>
      </c>
    </row>
    <row r="108" spans="1:8" x14ac:dyDescent="0.25">
      <c r="A108" s="6">
        <v>530</v>
      </c>
      <c r="B108" s="5">
        <v>44806.478368055556</v>
      </c>
      <c r="C108">
        <v>73.7</v>
      </c>
      <c r="D108" s="8">
        <f t="shared" si="10"/>
        <v>5.4387096774193964</v>
      </c>
      <c r="E108" s="8">
        <f t="shared" si="11"/>
        <v>2.7737419354838924</v>
      </c>
      <c r="F108" s="8">
        <f t="shared" si="12"/>
        <v>1470.0832258064629</v>
      </c>
      <c r="G108" s="8">
        <f t="shared" si="13"/>
        <v>5651.1619354838786</v>
      </c>
      <c r="H108" s="6">
        <f t="shared" si="14"/>
        <v>530</v>
      </c>
    </row>
    <row r="109" spans="1:8" x14ac:dyDescent="0.25">
      <c r="A109" s="6">
        <v>535</v>
      </c>
      <c r="B109" s="5">
        <v>44806.478425925925</v>
      </c>
      <c r="C109">
        <v>73.7</v>
      </c>
      <c r="D109" s="8">
        <f t="shared" si="10"/>
        <v>5.4387096774193964</v>
      </c>
      <c r="E109" s="8">
        <f t="shared" si="11"/>
        <v>2.7737419354838924</v>
      </c>
      <c r="F109" s="8">
        <f t="shared" si="12"/>
        <v>1483.9519354838824</v>
      </c>
      <c r="G109" s="8">
        <f t="shared" si="13"/>
        <v>5665.0306451612978</v>
      </c>
      <c r="H109" s="6">
        <f t="shared" si="14"/>
        <v>535</v>
      </c>
    </row>
    <row r="110" spans="1:8" x14ac:dyDescent="0.25">
      <c r="A110" s="6">
        <v>540</v>
      </c>
      <c r="B110" s="5">
        <v>44806.478483796294</v>
      </c>
      <c r="C110">
        <v>74.099999999999994</v>
      </c>
      <c r="D110" s="8">
        <f t="shared" si="10"/>
        <v>5.8387096774193878</v>
      </c>
      <c r="E110" s="8">
        <f t="shared" si="11"/>
        <v>2.9777419354838877</v>
      </c>
      <c r="F110" s="8">
        <f t="shared" si="12"/>
        <v>1607.9806451612994</v>
      </c>
      <c r="G110" s="8">
        <f t="shared" si="13"/>
        <v>5679.9193548387175</v>
      </c>
      <c r="H110" s="6">
        <f t="shared" si="14"/>
        <v>540</v>
      </c>
    </row>
    <row r="111" spans="1:8" x14ac:dyDescent="0.25">
      <c r="A111" s="6">
        <v>545</v>
      </c>
      <c r="B111" s="5">
        <v>44806.478541666664</v>
      </c>
      <c r="C111">
        <v>74.099999999999994</v>
      </c>
      <c r="D111" s="8">
        <f t="shared" si="10"/>
        <v>5.8387096774193878</v>
      </c>
      <c r="E111" s="8">
        <f t="shared" si="11"/>
        <v>2.9777419354838877</v>
      </c>
      <c r="F111" s="8">
        <f t="shared" si="12"/>
        <v>1622.8693548387187</v>
      </c>
      <c r="G111" s="8">
        <f t="shared" si="13"/>
        <v>5694.8080645161372</v>
      </c>
      <c r="H111" s="6">
        <f t="shared" si="14"/>
        <v>545</v>
      </c>
    </row>
    <row r="112" spans="1:8" x14ac:dyDescent="0.25">
      <c r="A112" s="6">
        <v>550</v>
      </c>
      <c r="B112" s="5">
        <v>44806.47859953704</v>
      </c>
      <c r="C112">
        <v>73.7</v>
      </c>
      <c r="D112" s="8">
        <f t="shared" si="10"/>
        <v>5.4387096774193964</v>
      </c>
      <c r="E112" s="8">
        <f t="shared" si="11"/>
        <v>2.7737419354838924</v>
      </c>
      <c r="F112" s="8">
        <f t="shared" si="12"/>
        <v>1525.5580645161408</v>
      </c>
      <c r="G112" s="8">
        <f t="shared" si="13"/>
        <v>5708.6767741935564</v>
      </c>
      <c r="H112" s="6">
        <f t="shared" si="14"/>
        <v>550</v>
      </c>
    </row>
    <row r="113" spans="1:8" x14ac:dyDescent="0.25">
      <c r="A113" s="6">
        <v>555</v>
      </c>
      <c r="B113" s="5">
        <v>44806.47865740741</v>
      </c>
      <c r="C113">
        <v>73.400000000000006</v>
      </c>
      <c r="D113" s="8">
        <f t="shared" si="10"/>
        <v>5.1387096774193992</v>
      </c>
      <c r="E113" s="8">
        <f t="shared" si="11"/>
        <v>2.6207419354838937</v>
      </c>
      <c r="F113" s="8">
        <f t="shared" si="12"/>
        <v>1454.511774193561</v>
      </c>
      <c r="G113" s="8">
        <f t="shared" si="13"/>
        <v>5721.7804838709762</v>
      </c>
      <c r="H113" s="6">
        <f t="shared" si="14"/>
        <v>555</v>
      </c>
    </row>
    <row r="114" spans="1:8" x14ac:dyDescent="0.25">
      <c r="A114" s="6">
        <v>560</v>
      </c>
      <c r="B114" s="5">
        <v>44806.478715277779</v>
      </c>
      <c r="C114">
        <v>73.7</v>
      </c>
      <c r="D114" s="8">
        <f t="shared" si="10"/>
        <v>5.4387096774193964</v>
      </c>
      <c r="E114" s="8">
        <f t="shared" si="11"/>
        <v>2.7737419354838924</v>
      </c>
      <c r="F114" s="8">
        <f t="shared" si="12"/>
        <v>1553.2954838709798</v>
      </c>
      <c r="G114" s="8">
        <f t="shared" si="13"/>
        <v>5735.6491935483955</v>
      </c>
      <c r="H114" s="6">
        <f t="shared" si="14"/>
        <v>560</v>
      </c>
    </row>
    <row r="115" spans="1:8" x14ac:dyDescent="0.25">
      <c r="A115" s="6">
        <v>565</v>
      </c>
      <c r="B115" s="5">
        <v>44806.478773148148</v>
      </c>
      <c r="C115">
        <v>73.400000000000006</v>
      </c>
      <c r="D115" s="8">
        <f t="shared" si="10"/>
        <v>5.1387096774193992</v>
      </c>
      <c r="E115" s="8">
        <f t="shared" si="11"/>
        <v>2.6207419354838937</v>
      </c>
      <c r="F115" s="8">
        <f t="shared" si="12"/>
        <v>1480.7191935484</v>
      </c>
      <c r="G115" s="8">
        <f t="shared" si="13"/>
        <v>5748.7529032258153</v>
      </c>
      <c r="H115" s="6">
        <f t="shared" si="14"/>
        <v>565</v>
      </c>
    </row>
    <row r="116" spans="1:8" x14ac:dyDescent="0.25">
      <c r="A116" s="6">
        <v>570</v>
      </c>
      <c r="B116" s="5">
        <v>44806.478831018518</v>
      </c>
      <c r="C116">
        <v>72.2</v>
      </c>
      <c r="D116" s="8">
        <f t="shared" si="10"/>
        <v>3.9387096774193964</v>
      </c>
      <c r="E116" s="8">
        <f t="shared" si="11"/>
        <v>2.0087419354838922</v>
      </c>
      <c r="F116" s="8">
        <f t="shared" si="12"/>
        <v>1144.9829032258185</v>
      </c>
      <c r="G116" s="8">
        <f t="shared" si="13"/>
        <v>5758.7966129032347</v>
      </c>
      <c r="H116" s="6">
        <f t="shared" si="14"/>
        <v>570</v>
      </c>
    </row>
    <row r="117" spans="1:8" x14ac:dyDescent="0.25">
      <c r="A117" s="6">
        <v>575</v>
      </c>
      <c r="B117" s="5">
        <v>44806.478888888887</v>
      </c>
      <c r="C117">
        <v>72.599999999999994</v>
      </c>
      <c r="D117" s="8">
        <f t="shared" si="10"/>
        <v>4.3387096774193878</v>
      </c>
      <c r="E117" s="8">
        <f t="shared" si="11"/>
        <v>2.212741935483888</v>
      </c>
      <c r="F117" s="8">
        <f t="shared" si="12"/>
        <v>1272.3266129032356</v>
      </c>
      <c r="G117" s="8">
        <f t="shared" si="13"/>
        <v>5769.8603225806546</v>
      </c>
      <c r="H117" s="6">
        <f t="shared" si="14"/>
        <v>575</v>
      </c>
    </row>
    <row r="118" spans="1:8" x14ac:dyDescent="0.25">
      <c r="A118" s="6">
        <v>580</v>
      </c>
      <c r="B118" s="5">
        <v>44806.478946759256</v>
      </c>
      <c r="C118">
        <v>71.400000000000006</v>
      </c>
      <c r="D118" s="8">
        <f t="shared" si="10"/>
        <v>3.1387096774193992</v>
      </c>
      <c r="E118" s="8">
        <f t="shared" si="11"/>
        <v>1.6007419354838937</v>
      </c>
      <c r="F118" s="8">
        <f t="shared" si="12"/>
        <v>928.4303225806583</v>
      </c>
      <c r="G118" s="8">
        <f t="shared" si="13"/>
        <v>5777.8640322580741</v>
      </c>
      <c r="H118" s="6">
        <f t="shared" si="14"/>
        <v>580</v>
      </c>
    </row>
    <row r="119" spans="1:8" x14ac:dyDescent="0.25">
      <c r="A119" s="6">
        <v>585</v>
      </c>
      <c r="B119" s="5">
        <v>44806.479004629633</v>
      </c>
      <c r="C119">
        <v>71</v>
      </c>
      <c r="D119" s="8">
        <f t="shared" si="10"/>
        <v>2.7387096774193935</v>
      </c>
      <c r="E119" s="8">
        <f t="shared" si="11"/>
        <v>1.3967419354838908</v>
      </c>
      <c r="F119" s="8">
        <f t="shared" si="12"/>
        <v>817.09403225807614</v>
      </c>
      <c r="G119" s="8">
        <f t="shared" si="13"/>
        <v>5784.8477419354931</v>
      </c>
      <c r="H119" s="6">
        <f t="shared" si="14"/>
        <v>585</v>
      </c>
    </row>
    <row r="120" spans="1:8" x14ac:dyDescent="0.25">
      <c r="A120" s="6">
        <v>590</v>
      </c>
      <c r="B120" s="5">
        <v>44806.479062500002</v>
      </c>
      <c r="C120">
        <v>71</v>
      </c>
      <c r="D120" s="8">
        <f t="shared" si="10"/>
        <v>2.7387096774193935</v>
      </c>
      <c r="E120" s="8">
        <f t="shared" si="11"/>
        <v>1.3967419354838908</v>
      </c>
      <c r="F120" s="8">
        <f t="shared" si="12"/>
        <v>824.07774193549562</v>
      </c>
      <c r="G120" s="8">
        <f t="shared" si="13"/>
        <v>5791.8314516129121</v>
      </c>
      <c r="H120" s="6">
        <f t="shared" si="14"/>
        <v>590</v>
      </c>
    </row>
    <row r="121" spans="1:8" x14ac:dyDescent="0.25">
      <c r="A121" s="6">
        <v>595</v>
      </c>
      <c r="B121" s="5">
        <v>44806.479120370372</v>
      </c>
      <c r="C121">
        <v>71.400000000000006</v>
      </c>
      <c r="D121" s="8">
        <f t="shared" si="10"/>
        <v>3.1387096774193992</v>
      </c>
      <c r="E121" s="8">
        <f t="shared" si="11"/>
        <v>1.6007419354838937</v>
      </c>
      <c r="F121" s="8">
        <f t="shared" si="12"/>
        <v>952.44145161291669</v>
      </c>
      <c r="G121" s="8">
        <f t="shared" si="13"/>
        <v>5799.8351612903316</v>
      </c>
      <c r="H121" s="6">
        <f t="shared" si="14"/>
        <v>595</v>
      </c>
    </row>
    <row r="122" spans="1:8" x14ac:dyDescent="0.25">
      <c r="A122" s="6">
        <v>600</v>
      </c>
      <c r="B122" s="5">
        <v>44806.479178240741</v>
      </c>
      <c r="C122">
        <v>71</v>
      </c>
      <c r="D122" s="8">
        <f t="shared" si="10"/>
        <v>2.7387096774193935</v>
      </c>
      <c r="E122" s="8">
        <f t="shared" si="11"/>
        <v>1.3967419354838908</v>
      </c>
      <c r="F122" s="8">
        <f t="shared" si="12"/>
        <v>838.04516129033448</v>
      </c>
      <c r="G122" s="8">
        <f t="shared" si="13"/>
        <v>5806.8188709677506</v>
      </c>
      <c r="H122" s="6">
        <f t="shared" si="14"/>
        <v>600</v>
      </c>
    </row>
    <row r="123" spans="1:8" x14ac:dyDescent="0.25">
      <c r="A123" s="6">
        <v>605</v>
      </c>
      <c r="B123" s="5">
        <v>44806.47923611111</v>
      </c>
      <c r="C123">
        <v>71</v>
      </c>
      <c r="D123" s="8">
        <f t="shared" si="10"/>
        <v>2.7387096774193935</v>
      </c>
      <c r="E123" s="8">
        <f t="shared" si="11"/>
        <v>1.3967419354838908</v>
      </c>
      <c r="F123" s="8">
        <f t="shared" si="12"/>
        <v>845.02887096775396</v>
      </c>
      <c r="G123" s="8">
        <f t="shared" si="13"/>
        <v>5813.8025806451697</v>
      </c>
      <c r="H123" s="6">
        <f t="shared" si="14"/>
        <v>605</v>
      </c>
    </row>
    <row r="124" spans="1:8" x14ac:dyDescent="0.25">
      <c r="A124" s="6">
        <v>610</v>
      </c>
      <c r="B124" s="5">
        <v>44806.47929398148</v>
      </c>
      <c r="C124">
        <v>71</v>
      </c>
      <c r="D124" s="8">
        <f t="shared" si="10"/>
        <v>2.7387096774193935</v>
      </c>
      <c r="E124" s="8">
        <f t="shared" si="11"/>
        <v>1.3967419354838908</v>
      </c>
      <c r="F124" s="8">
        <f t="shared" si="12"/>
        <v>852.01258064517344</v>
      </c>
      <c r="G124" s="8">
        <f t="shared" si="13"/>
        <v>5820.7862903225887</v>
      </c>
      <c r="H124" s="6">
        <f t="shared" si="14"/>
        <v>610</v>
      </c>
    </row>
    <row r="125" spans="1:8" x14ac:dyDescent="0.25">
      <c r="A125" s="6">
        <v>615</v>
      </c>
      <c r="B125" s="5">
        <v>44806.479351851849</v>
      </c>
      <c r="C125">
        <v>71</v>
      </c>
      <c r="D125" s="8">
        <f t="shared" si="10"/>
        <v>2.7387096774193935</v>
      </c>
      <c r="E125" s="8">
        <f t="shared" si="11"/>
        <v>1.3967419354838908</v>
      </c>
      <c r="F125" s="8">
        <f t="shared" si="12"/>
        <v>858.99629032259281</v>
      </c>
      <c r="G125" s="8">
        <f t="shared" si="13"/>
        <v>5827.7700000000077</v>
      </c>
      <c r="H125" s="6">
        <f t="shared" si="14"/>
        <v>615</v>
      </c>
    </row>
    <row r="126" spans="1:8" x14ac:dyDescent="0.25">
      <c r="A126" s="6">
        <v>620</v>
      </c>
      <c r="B126" s="5">
        <v>44806.479409722226</v>
      </c>
      <c r="C126">
        <v>70.599999999999994</v>
      </c>
      <c r="D126" s="8">
        <f t="shared" si="10"/>
        <v>2.3387096774193878</v>
      </c>
      <c r="E126" s="8">
        <f t="shared" si="11"/>
        <v>1.1927419354838877</v>
      </c>
      <c r="F126" s="8">
        <f t="shared" si="12"/>
        <v>739.50000000001035</v>
      </c>
      <c r="G126" s="8">
        <f t="shared" si="13"/>
        <v>5833.7337096774272</v>
      </c>
      <c r="H126" s="6">
        <f t="shared" si="14"/>
        <v>620</v>
      </c>
    </row>
    <row r="127" spans="1:8" x14ac:dyDescent="0.25">
      <c r="A127" s="6">
        <v>625</v>
      </c>
      <c r="B127" s="5">
        <v>44806.479467592595</v>
      </c>
      <c r="C127">
        <v>71</v>
      </c>
      <c r="D127" s="8">
        <f t="shared" si="10"/>
        <v>2.7387096774193935</v>
      </c>
      <c r="E127" s="8">
        <f t="shared" si="11"/>
        <v>1.3967419354838908</v>
      </c>
      <c r="F127" s="8">
        <f t="shared" si="12"/>
        <v>872.96370967743178</v>
      </c>
      <c r="G127" s="8">
        <f t="shared" si="13"/>
        <v>5840.7174193548462</v>
      </c>
      <c r="H127" s="6">
        <f t="shared" si="14"/>
        <v>625</v>
      </c>
    </row>
    <row r="128" spans="1:8" x14ac:dyDescent="0.25">
      <c r="A128" s="6">
        <v>630</v>
      </c>
      <c r="B128" s="5">
        <v>44806.479525462964</v>
      </c>
      <c r="C128">
        <v>70.2</v>
      </c>
      <c r="D128" s="8">
        <f t="shared" si="10"/>
        <v>1.9387096774193964</v>
      </c>
      <c r="E128" s="8">
        <f t="shared" si="11"/>
        <v>0.98874193548389222</v>
      </c>
      <c r="F128" s="8">
        <f t="shared" si="12"/>
        <v>622.9074193548521</v>
      </c>
      <c r="G128" s="8">
        <f t="shared" si="13"/>
        <v>5845.6611290322653</v>
      </c>
      <c r="H128" s="6">
        <f t="shared" si="14"/>
        <v>630</v>
      </c>
    </row>
    <row r="129" spans="1:8" x14ac:dyDescent="0.25">
      <c r="A129" s="6">
        <v>635</v>
      </c>
      <c r="B129" s="5">
        <v>44806.479583333334</v>
      </c>
      <c r="C129">
        <v>70.2</v>
      </c>
      <c r="D129" s="8">
        <f t="shared" si="10"/>
        <v>1.9387096774193964</v>
      </c>
      <c r="E129" s="8">
        <f t="shared" si="11"/>
        <v>0.98874193548389222</v>
      </c>
      <c r="F129" s="8">
        <f t="shared" si="12"/>
        <v>627.85112903227161</v>
      </c>
      <c r="G129" s="8">
        <f t="shared" si="13"/>
        <v>5850.6048387096844</v>
      </c>
      <c r="H129" s="6">
        <f t="shared" si="14"/>
        <v>635</v>
      </c>
    </row>
    <row r="130" spans="1:8" x14ac:dyDescent="0.25">
      <c r="A130" s="6">
        <v>640</v>
      </c>
      <c r="B130" s="5">
        <v>44806.479641203703</v>
      </c>
      <c r="C130">
        <v>70.599999999999994</v>
      </c>
      <c r="D130" s="8">
        <f t="shared" si="10"/>
        <v>2.3387096774193878</v>
      </c>
      <c r="E130" s="8">
        <f t="shared" si="11"/>
        <v>1.1927419354838877</v>
      </c>
      <c r="F130" s="8">
        <f t="shared" si="12"/>
        <v>763.35483870968812</v>
      </c>
      <c r="G130" s="8">
        <f t="shared" si="13"/>
        <v>5856.5685483871039</v>
      </c>
      <c r="H130" s="6">
        <f t="shared" si="14"/>
        <v>640</v>
      </c>
    </row>
    <row r="131" spans="1:8" x14ac:dyDescent="0.25">
      <c r="A131" s="6">
        <v>645</v>
      </c>
      <c r="B131" s="5">
        <v>44806.479699074072</v>
      </c>
      <c r="C131">
        <v>70.2</v>
      </c>
      <c r="D131" s="8">
        <f t="shared" si="10"/>
        <v>1.9387096774193964</v>
      </c>
      <c r="E131" s="8">
        <f t="shared" si="11"/>
        <v>0.98874193548389222</v>
      </c>
      <c r="F131" s="8">
        <f t="shared" si="12"/>
        <v>637.73854838711043</v>
      </c>
      <c r="G131" s="8">
        <f t="shared" si="13"/>
        <v>5861.5122580645229</v>
      </c>
      <c r="H131" s="6">
        <f t="shared" si="14"/>
        <v>645</v>
      </c>
    </row>
    <row r="132" spans="1:8" x14ac:dyDescent="0.25">
      <c r="A132" s="6">
        <v>650</v>
      </c>
      <c r="B132" s="5">
        <v>44806.479756944442</v>
      </c>
      <c r="C132">
        <v>70.2</v>
      </c>
      <c r="D132" s="8">
        <f t="shared" si="10"/>
        <v>1.9387096774193964</v>
      </c>
      <c r="E132" s="8">
        <f t="shared" si="11"/>
        <v>0.98874193548389222</v>
      </c>
      <c r="F132" s="8">
        <f t="shared" si="12"/>
        <v>642.68225806452995</v>
      </c>
      <c r="G132" s="8">
        <f t="shared" si="13"/>
        <v>5866.455967741942</v>
      </c>
      <c r="H132" s="6">
        <f t="shared" si="14"/>
        <v>650</v>
      </c>
    </row>
    <row r="133" spans="1:8" x14ac:dyDescent="0.25">
      <c r="A133" s="6">
        <v>655</v>
      </c>
      <c r="B133" s="5">
        <v>44806.479814814818</v>
      </c>
      <c r="C133">
        <v>69.8</v>
      </c>
      <c r="D133" s="8">
        <f t="shared" si="10"/>
        <v>1.5387096774193907</v>
      </c>
      <c r="E133" s="8">
        <f t="shared" si="11"/>
        <v>0.78474193548388926</v>
      </c>
      <c r="F133" s="8">
        <f t="shared" si="12"/>
        <v>514.00596774194742</v>
      </c>
      <c r="G133" s="8">
        <f t="shared" si="13"/>
        <v>5870.3796774193615</v>
      </c>
      <c r="H133" s="6">
        <f t="shared" si="14"/>
        <v>655</v>
      </c>
    </row>
    <row r="134" spans="1:8" x14ac:dyDescent="0.25">
      <c r="A134" s="6">
        <v>660</v>
      </c>
      <c r="B134" s="5">
        <v>44806.479872685188</v>
      </c>
      <c r="C134">
        <v>70.2</v>
      </c>
      <c r="D134" s="8">
        <f t="shared" si="10"/>
        <v>1.9387096774193964</v>
      </c>
      <c r="E134" s="8">
        <f t="shared" si="11"/>
        <v>0.98874193548389222</v>
      </c>
      <c r="F134" s="8">
        <f t="shared" si="12"/>
        <v>652.56967741936887</v>
      </c>
      <c r="G134" s="8">
        <f t="shared" si="13"/>
        <v>5875.3233870967806</v>
      </c>
      <c r="H134" s="6">
        <f t="shared" si="14"/>
        <v>660</v>
      </c>
    </row>
    <row r="135" spans="1:8" x14ac:dyDescent="0.25">
      <c r="A135" s="6">
        <v>665</v>
      </c>
      <c r="B135" s="5">
        <v>44806.479930555557</v>
      </c>
      <c r="C135">
        <v>69.8</v>
      </c>
      <c r="D135" s="8">
        <f t="shared" si="10"/>
        <v>1.5387096774193907</v>
      </c>
      <c r="E135" s="8">
        <f t="shared" si="11"/>
        <v>0.78474193548388926</v>
      </c>
      <c r="F135" s="8">
        <f t="shared" si="12"/>
        <v>521.85338709678638</v>
      </c>
      <c r="G135" s="8">
        <f t="shared" si="13"/>
        <v>5879.2470967742001</v>
      </c>
      <c r="H135" s="6">
        <f t="shared" si="14"/>
        <v>665</v>
      </c>
    </row>
    <row r="136" spans="1:8" x14ac:dyDescent="0.25">
      <c r="A136" s="6">
        <v>670</v>
      </c>
      <c r="B136" s="5">
        <v>44806.479988425926</v>
      </c>
      <c r="C136">
        <v>69.8</v>
      </c>
      <c r="D136" s="8">
        <f t="shared" si="10"/>
        <v>1.5387096774193907</v>
      </c>
      <c r="E136" s="8">
        <f t="shared" si="11"/>
        <v>0.78474193548388926</v>
      </c>
      <c r="F136" s="8">
        <f t="shared" si="12"/>
        <v>525.7770967742058</v>
      </c>
      <c r="G136" s="8">
        <f t="shared" si="13"/>
        <v>5883.1708064516197</v>
      </c>
      <c r="H136" s="6">
        <f t="shared" si="14"/>
        <v>670</v>
      </c>
    </row>
    <row r="137" spans="1:8" x14ac:dyDescent="0.25">
      <c r="A137" s="6">
        <v>675</v>
      </c>
      <c r="B137" s="5">
        <v>44806.480046296296</v>
      </c>
      <c r="C137">
        <v>69.8</v>
      </c>
      <c r="D137" s="8">
        <f t="shared" si="10"/>
        <v>1.5387096774193907</v>
      </c>
      <c r="E137" s="8">
        <f t="shared" si="11"/>
        <v>0.78474193548388926</v>
      </c>
      <c r="F137" s="8">
        <f t="shared" si="12"/>
        <v>529.70080645162523</v>
      </c>
      <c r="G137" s="8">
        <f t="shared" si="13"/>
        <v>5887.0945161290392</v>
      </c>
      <c r="H137" s="6">
        <f t="shared" si="14"/>
        <v>675</v>
      </c>
    </row>
    <row r="138" spans="1:8" x14ac:dyDescent="0.25">
      <c r="A138" s="6">
        <v>680</v>
      </c>
      <c r="B138" s="5">
        <v>44806.480104166665</v>
      </c>
      <c r="C138">
        <v>69.8</v>
      </c>
      <c r="D138" s="8">
        <f t="shared" si="10"/>
        <v>1.5387096774193907</v>
      </c>
      <c r="E138" s="8">
        <f t="shared" si="11"/>
        <v>0.78474193548388926</v>
      </c>
      <c r="F138" s="8">
        <f t="shared" si="12"/>
        <v>533.62451612904465</v>
      </c>
      <c r="G138" s="8">
        <f t="shared" si="13"/>
        <v>5891.0182258064588</v>
      </c>
      <c r="H138" s="6">
        <f t="shared" si="14"/>
        <v>680</v>
      </c>
    </row>
    <row r="139" spans="1:8" x14ac:dyDescent="0.25">
      <c r="A139" s="6">
        <v>685</v>
      </c>
      <c r="B139" s="5">
        <v>44806.480162037034</v>
      </c>
      <c r="C139">
        <v>69.400000000000006</v>
      </c>
      <c r="D139" s="8">
        <f t="shared" si="10"/>
        <v>1.1387096774193992</v>
      </c>
      <c r="E139" s="8">
        <f t="shared" si="11"/>
        <v>0.58074193548389363</v>
      </c>
      <c r="F139" s="8">
        <f t="shared" si="12"/>
        <v>397.80822580646714</v>
      </c>
      <c r="G139" s="8">
        <f t="shared" si="13"/>
        <v>5893.9219354838779</v>
      </c>
      <c r="H139" s="6">
        <f t="shared" si="14"/>
        <v>685</v>
      </c>
    </row>
    <row r="140" spans="1:8" x14ac:dyDescent="0.25">
      <c r="A140" s="6">
        <v>690</v>
      </c>
      <c r="B140" s="5">
        <v>44806.480219907404</v>
      </c>
      <c r="C140">
        <v>69.400000000000006</v>
      </c>
      <c r="D140" s="8">
        <f t="shared" si="10"/>
        <v>1.1387096774193992</v>
      </c>
      <c r="E140" s="8">
        <f t="shared" si="11"/>
        <v>0.58074193548389363</v>
      </c>
      <c r="F140" s="8">
        <f t="shared" si="12"/>
        <v>400.71193548388663</v>
      </c>
      <c r="G140" s="8">
        <f t="shared" si="13"/>
        <v>5896.825645161297</v>
      </c>
      <c r="H140" s="6">
        <f t="shared" si="14"/>
        <v>690</v>
      </c>
    </row>
    <row r="141" spans="1:8" x14ac:dyDescent="0.25">
      <c r="A141" s="6">
        <v>695</v>
      </c>
      <c r="B141" s="5">
        <v>44806.48027777778</v>
      </c>
      <c r="C141">
        <v>69</v>
      </c>
      <c r="D141" s="8">
        <f t="shared" si="10"/>
        <v>0.73870967741939353</v>
      </c>
      <c r="E141" s="8">
        <f t="shared" si="11"/>
        <v>0.37674193548389073</v>
      </c>
      <c r="F141" s="8">
        <f t="shared" si="12"/>
        <v>261.83564516130406</v>
      </c>
      <c r="G141" s="8">
        <f t="shared" si="13"/>
        <v>5898.7093548387165</v>
      </c>
      <c r="H141" s="6">
        <f t="shared" si="14"/>
        <v>695</v>
      </c>
    </row>
    <row r="142" spans="1:8" x14ac:dyDescent="0.25">
      <c r="A142" s="6">
        <v>700</v>
      </c>
      <c r="B142" s="5">
        <v>44806.48033564815</v>
      </c>
      <c r="C142">
        <v>69.400000000000006</v>
      </c>
      <c r="D142" s="8">
        <f t="shared" si="10"/>
        <v>1.1387096774193992</v>
      </c>
      <c r="E142" s="8">
        <f t="shared" si="11"/>
        <v>0.58074193548389363</v>
      </c>
      <c r="F142" s="8">
        <f t="shared" si="12"/>
        <v>406.51935483872552</v>
      </c>
      <c r="G142" s="8">
        <f t="shared" si="13"/>
        <v>5901.6130645161356</v>
      </c>
      <c r="H142" s="6">
        <f t="shared" si="14"/>
        <v>700</v>
      </c>
    </row>
    <row r="143" spans="1:8" x14ac:dyDescent="0.25">
      <c r="A143" s="6">
        <v>705</v>
      </c>
      <c r="B143" s="5">
        <v>44806.480393518519</v>
      </c>
      <c r="C143">
        <v>69.400000000000006</v>
      </c>
      <c r="D143" s="8">
        <f t="shared" si="10"/>
        <v>1.1387096774193992</v>
      </c>
      <c r="E143" s="8">
        <f t="shared" si="11"/>
        <v>0.58074193548389363</v>
      </c>
      <c r="F143" s="8">
        <f t="shared" si="12"/>
        <v>409.42306451614502</v>
      </c>
      <c r="G143" s="8">
        <f t="shared" si="13"/>
        <v>5904.5167741935547</v>
      </c>
      <c r="H143" s="6">
        <f t="shared" si="14"/>
        <v>705</v>
      </c>
    </row>
    <row r="144" spans="1:8" x14ac:dyDescent="0.25">
      <c r="A144" s="6">
        <v>710</v>
      </c>
      <c r="B144" s="5">
        <v>44806.480451388888</v>
      </c>
      <c r="C144">
        <v>69.400000000000006</v>
      </c>
      <c r="D144" s="8">
        <f t="shared" si="10"/>
        <v>1.1387096774193992</v>
      </c>
      <c r="E144" s="8">
        <f t="shared" si="11"/>
        <v>0.58074193548389363</v>
      </c>
      <c r="F144" s="8">
        <f t="shared" si="12"/>
        <v>412.32677419356446</v>
      </c>
      <c r="G144" s="8">
        <f t="shared" si="13"/>
        <v>5907.4204838709738</v>
      </c>
      <c r="H144" s="6">
        <f t="shared" si="14"/>
        <v>710</v>
      </c>
    </row>
    <row r="145" spans="1:8" x14ac:dyDescent="0.25">
      <c r="A145" s="6">
        <v>715</v>
      </c>
      <c r="B145" s="5">
        <v>44806.480509259258</v>
      </c>
      <c r="C145">
        <v>68.599999999999994</v>
      </c>
      <c r="D145" s="8">
        <f t="shared" si="10"/>
        <v>0.33870967741938784</v>
      </c>
      <c r="E145" s="8">
        <f t="shared" si="11"/>
        <v>0.1727419354838878</v>
      </c>
      <c r="F145" s="8">
        <f t="shared" si="12"/>
        <v>123.51048387097978</v>
      </c>
      <c r="G145" s="8">
        <f t="shared" si="13"/>
        <v>5908.284193548393</v>
      </c>
      <c r="H145" s="6">
        <f t="shared" si="14"/>
        <v>715</v>
      </c>
    </row>
    <row r="146" spans="1:8" x14ac:dyDescent="0.25">
      <c r="A146" s="6">
        <v>720</v>
      </c>
      <c r="B146" s="5">
        <v>44806.480567129627</v>
      </c>
      <c r="C146">
        <v>69.400000000000006</v>
      </c>
      <c r="D146" s="8">
        <f t="shared" si="10"/>
        <v>1.1387096774193992</v>
      </c>
      <c r="E146" s="8">
        <f t="shared" si="11"/>
        <v>0.58074193548389363</v>
      </c>
      <c r="F146" s="8">
        <f t="shared" si="12"/>
        <v>418.1341935484034</v>
      </c>
      <c r="G146" s="8">
        <f t="shared" si="13"/>
        <v>5911.1879032258121</v>
      </c>
      <c r="H146" s="6">
        <f t="shared" si="14"/>
        <v>720</v>
      </c>
    </row>
    <row r="147" spans="1:8" x14ac:dyDescent="0.25">
      <c r="A147" s="6">
        <v>725</v>
      </c>
      <c r="B147" s="5">
        <v>44806.480624999997</v>
      </c>
      <c r="C147">
        <v>69.400000000000006</v>
      </c>
      <c r="D147" s="8">
        <f t="shared" si="10"/>
        <v>1.1387096774193992</v>
      </c>
      <c r="E147" s="8">
        <f t="shared" si="11"/>
        <v>0.58074193548389363</v>
      </c>
      <c r="F147" s="8">
        <f t="shared" si="12"/>
        <v>421.0379032258229</v>
      </c>
      <c r="G147" s="8">
        <f t="shared" si="13"/>
        <v>5914.0916129032312</v>
      </c>
      <c r="H147" s="6">
        <f t="shared" si="14"/>
        <v>725</v>
      </c>
    </row>
    <row r="148" spans="1:8" x14ac:dyDescent="0.25">
      <c r="A148" s="6">
        <v>730</v>
      </c>
      <c r="B148" s="5">
        <v>44806.480682870373</v>
      </c>
      <c r="C148">
        <v>68.599999999999994</v>
      </c>
      <c r="D148" s="8">
        <f t="shared" si="10"/>
        <v>0.33870967741938784</v>
      </c>
      <c r="E148" s="8">
        <f t="shared" si="11"/>
        <v>0.1727419354838878</v>
      </c>
      <c r="F148" s="8">
        <f t="shared" si="12"/>
        <v>126.10161290323809</v>
      </c>
      <c r="G148" s="8">
        <f t="shared" si="13"/>
        <v>5914.9553225806503</v>
      </c>
      <c r="H148" s="6">
        <f t="shared" si="14"/>
        <v>730</v>
      </c>
    </row>
    <row r="149" spans="1:8" x14ac:dyDescent="0.25">
      <c r="A149" s="6">
        <v>735</v>
      </c>
      <c r="B149" s="5">
        <v>44806.480740740742</v>
      </c>
      <c r="C149">
        <v>68.599999999999994</v>
      </c>
      <c r="D149" s="8">
        <f t="shared" si="10"/>
        <v>0.33870967741938784</v>
      </c>
      <c r="E149" s="8">
        <f t="shared" si="11"/>
        <v>0.1727419354838878</v>
      </c>
      <c r="F149" s="8">
        <f t="shared" si="12"/>
        <v>126.96532258065754</v>
      </c>
      <c r="G149" s="8">
        <f t="shared" si="13"/>
        <v>5915.8190322580695</v>
      </c>
      <c r="H149" s="6">
        <f t="shared" si="14"/>
        <v>735</v>
      </c>
    </row>
    <row r="150" spans="1:8" x14ac:dyDescent="0.25">
      <c r="A150" s="6">
        <v>740</v>
      </c>
      <c r="B150" s="5">
        <v>44806.480798611112</v>
      </c>
      <c r="C150">
        <v>68.599999999999994</v>
      </c>
      <c r="D150" s="8">
        <f t="shared" si="10"/>
        <v>0.33870967741938784</v>
      </c>
      <c r="E150" s="8">
        <f t="shared" si="11"/>
        <v>0.1727419354838878</v>
      </c>
      <c r="F150" s="8">
        <f t="shared" si="12"/>
        <v>127.82903225807698</v>
      </c>
      <c r="G150" s="8">
        <f t="shared" si="13"/>
        <v>5916.6827419354886</v>
      </c>
      <c r="H150" s="6">
        <f t="shared" si="14"/>
        <v>740</v>
      </c>
    </row>
    <row r="151" spans="1:8" x14ac:dyDescent="0.25">
      <c r="A151" s="6">
        <v>745</v>
      </c>
      <c r="B151" s="5">
        <v>44806.480856481481</v>
      </c>
      <c r="C151">
        <v>68.599999999999994</v>
      </c>
      <c r="D151" s="8">
        <f t="shared" si="10"/>
        <v>0.33870967741938784</v>
      </c>
      <c r="E151" s="8">
        <f t="shared" si="11"/>
        <v>0.1727419354838878</v>
      </c>
      <c r="F151" s="8">
        <f t="shared" si="12"/>
        <v>128.6927419354964</v>
      </c>
      <c r="G151" s="8">
        <f t="shared" si="13"/>
        <v>5917.5464516129077</v>
      </c>
      <c r="H151" s="6">
        <f t="shared" si="14"/>
        <v>745</v>
      </c>
    </row>
    <row r="152" spans="1:8" x14ac:dyDescent="0.25">
      <c r="A152" s="6">
        <v>750</v>
      </c>
      <c r="B152" s="5">
        <v>44806.480914351851</v>
      </c>
      <c r="C152">
        <v>69</v>
      </c>
      <c r="D152" s="8">
        <f t="shared" si="10"/>
        <v>0.73870967741939353</v>
      </c>
      <c r="E152" s="8">
        <f t="shared" si="11"/>
        <v>0.37674193548389073</v>
      </c>
      <c r="F152" s="8">
        <f t="shared" si="12"/>
        <v>282.55645161291807</v>
      </c>
      <c r="G152" s="8">
        <f t="shared" si="13"/>
        <v>5919.4301612903273</v>
      </c>
      <c r="H152" s="6">
        <f t="shared" si="14"/>
        <v>750</v>
      </c>
    </row>
    <row r="153" spans="1:8" x14ac:dyDescent="0.25">
      <c r="A153" s="6">
        <v>755</v>
      </c>
      <c r="B153" s="5">
        <v>44806.48097222222</v>
      </c>
      <c r="C153">
        <v>69.400000000000006</v>
      </c>
      <c r="D153" s="8">
        <f t="shared" si="10"/>
        <v>1.1387096774193992</v>
      </c>
      <c r="E153" s="8">
        <f t="shared" si="11"/>
        <v>0.58074193548389363</v>
      </c>
      <c r="F153" s="8">
        <f t="shared" si="12"/>
        <v>438.46016129033967</v>
      </c>
      <c r="G153" s="8">
        <f t="shared" si="13"/>
        <v>5922.3338709677464</v>
      </c>
      <c r="H153" s="6">
        <f t="shared" si="14"/>
        <v>755</v>
      </c>
    </row>
    <row r="154" spans="1:8" x14ac:dyDescent="0.25">
      <c r="A154" s="6">
        <v>760</v>
      </c>
      <c r="B154" s="5">
        <v>44806.481030092589</v>
      </c>
      <c r="C154">
        <v>68.599999999999994</v>
      </c>
      <c r="D154" s="8">
        <f t="shared" si="10"/>
        <v>0.33870967741938784</v>
      </c>
      <c r="E154" s="8">
        <f t="shared" si="11"/>
        <v>0.1727419354838878</v>
      </c>
      <c r="F154" s="8">
        <f t="shared" si="12"/>
        <v>131.28387096775472</v>
      </c>
      <c r="G154" s="8">
        <f t="shared" si="13"/>
        <v>5923.1975806451655</v>
      </c>
      <c r="H154" s="6">
        <f t="shared" si="14"/>
        <v>760</v>
      </c>
    </row>
    <row r="155" spans="1:8" x14ac:dyDescent="0.25">
      <c r="A155" s="6">
        <v>765</v>
      </c>
      <c r="B155" s="5">
        <v>44806.481087962966</v>
      </c>
      <c r="C155">
        <v>68.599999999999994</v>
      </c>
      <c r="D155" s="8">
        <f t="shared" si="10"/>
        <v>0.33870967741938784</v>
      </c>
      <c r="E155" s="8">
        <f t="shared" si="11"/>
        <v>0.1727419354838878</v>
      </c>
      <c r="F155" s="8">
        <f t="shared" si="12"/>
        <v>132.14758064517417</v>
      </c>
      <c r="G155" s="8">
        <f t="shared" si="13"/>
        <v>5924.0612903225847</v>
      </c>
      <c r="H155" s="6">
        <f t="shared" si="14"/>
        <v>765</v>
      </c>
    </row>
    <row r="156" spans="1:8" x14ac:dyDescent="0.25">
      <c r="A156" s="6">
        <v>770</v>
      </c>
      <c r="B156" s="5">
        <v>44806.481145833335</v>
      </c>
      <c r="C156">
        <v>68.599999999999994</v>
      </c>
      <c r="D156" s="8">
        <f t="shared" si="10"/>
        <v>0.33870967741938784</v>
      </c>
      <c r="E156" s="8">
        <f t="shared" si="11"/>
        <v>0.1727419354838878</v>
      </c>
      <c r="F156" s="8">
        <f t="shared" si="12"/>
        <v>133.0112903225936</v>
      </c>
      <c r="G156" s="8">
        <f t="shared" si="13"/>
        <v>5924.9250000000038</v>
      </c>
      <c r="H156" s="6">
        <f t="shared" si="14"/>
        <v>770</v>
      </c>
    </row>
    <row r="157" spans="1:8" x14ac:dyDescent="0.25">
      <c r="A157" s="6">
        <v>775</v>
      </c>
      <c r="B157" s="5">
        <v>44806.481203703705</v>
      </c>
      <c r="C157">
        <v>68.599999999999994</v>
      </c>
      <c r="D157" s="8">
        <f t="shared" si="10"/>
        <v>0.33870967741938784</v>
      </c>
      <c r="E157" s="8">
        <f t="shared" si="11"/>
        <v>0.1727419354838878</v>
      </c>
      <c r="F157" s="8">
        <f t="shared" si="12"/>
        <v>133.87500000001305</v>
      </c>
      <c r="G157" s="8">
        <f t="shared" si="13"/>
        <v>5925.788709677423</v>
      </c>
      <c r="H157" s="6">
        <f t="shared" si="14"/>
        <v>775</v>
      </c>
    </row>
    <row r="158" spans="1:8" x14ac:dyDescent="0.25">
      <c r="A158" s="6">
        <v>780</v>
      </c>
      <c r="B158" s="5">
        <v>44806.481261574074</v>
      </c>
      <c r="C158">
        <v>68.599999999999994</v>
      </c>
      <c r="D158" s="8">
        <f t="shared" si="10"/>
        <v>0.33870967741938784</v>
      </c>
      <c r="E158" s="8">
        <f t="shared" si="11"/>
        <v>0.1727419354838878</v>
      </c>
      <c r="F158" s="8">
        <f t="shared" si="12"/>
        <v>134.7387096774325</v>
      </c>
      <c r="G158" s="8">
        <f t="shared" si="13"/>
        <v>5926.6524193548421</v>
      </c>
      <c r="H158" s="6">
        <f t="shared" si="14"/>
        <v>780</v>
      </c>
    </row>
    <row r="159" spans="1:8" x14ac:dyDescent="0.25">
      <c r="A159" s="6">
        <v>785</v>
      </c>
      <c r="B159" s="5">
        <v>44806.481319444443</v>
      </c>
      <c r="C159">
        <v>68.599999999999994</v>
      </c>
      <c r="D159" s="8">
        <f t="shared" si="10"/>
        <v>0.33870967741938784</v>
      </c>
      <c r="E159" s="8">
        <f t="shared" si="11"/>
        <v>0.1727419354838878</v>
      </c>
      <c r="F159" s="8">
        <f t="shared" si="12"/>
        <v>135.60241935485192</v>
      </c>
      <c r="G159" s="8">
        <f t="shared" si="13"/>
        <v>5927.5161290322612</v>
      </c>
      <c r="H159" s="6">
        <f t="shared" si="14"/>
        <v>785</v>
      </c>
    </row>
    <row r="160" spans="1:8" x14ac:dyDescent="0.25">
      <c r="A160" s="6">
        <v>790</v>
      </c>
      <c r="B160" s="5">
        <v>44806.481377314813</v>
      </c>
      <c r="C160">
        <v>68.599999999999994</v>
      </c>
      <c r="D160" s="8">
        <f t="shared" si="10"/>
        <v>0.33870967741938784</v>
      </c>
      <c r="E160" s="8">
        <f t="shared" si="11"/>
        <v>0.1727419354838878</v>
      </c>
      <c r="F160" s="8">
        <f t="shared" si="12"/>
        <v>136.46612903227137</v>
      </c>
      <c r="G160" s="8">
        <f t="shared" si="13"/>
        <v>5928.3798387096804</v>
      </c>
      <c r="H160" s="6">
        <f t="shared" si="14"/>
        <v>790</v>
      </c>
    </row>
    <row r="161" spans="1:8" x14ac:dyDescent="0.25">
      <c r="A161" s="6">
        <v>795</v>
      </c>
      <c r="B161" s="5">
        <v>44806.481435185182</v>
      </c>
      <c r="C161">
        <v>68.599999999999994</v>
      </c>
      <c r="D161" s="8">
        <f t="shared" si="10"/>
        <v>0.33870967741938784</v>
      </c>
      <c r="E161" s="8">
        <f t="shared" si="11"/>
        <v>0.1727419354838878</v>
      </c>
      <c r="F161" s="8">
        <f t="shared" si="12"/>
        <v>137.32983870969079</v>
      </c>
      <c r="G161" s="8">
        <f t="shared" si="13"/>
        <v>5929.2435483870995</v>
      </c>
      <c r="H161" s="6">
        <f t="shared" si="14"/>
        <v>795</v>
      </c>
    </row>
    <row r="162" spans="1:8" x14ac:dyDescent="0.25">
      <c r="A162" s="6">
        <v>800</v>
      </c>
      <c r="B162" s="5">
        <v>44806.481493055559</v>
      </c>
      <c r="C162">
        <v>68.3</v>
      </c>
      <c r="D162" s="8">
        <f t="shared" ref="D162:D225" si="15">C162-AVERAGE($C$2:$C$32)</f>
        <v>3.8709677419390687E-2</v>
      </c>
      <c r="E162" s="8">
        <f t="shared" ref="E162:E225" si="16">D162*0.51</f>
        <v>1.974193548388925E-2</v>
      </c>
      <c r="F162" s="8">
        <f t="shared" ref="F162:F225" si="17">E162*A162</f>
        <v>15.7935483871114</v>
      </c>
      <c r="G162" s="8">
        <f t="shared" ref="G162:G225" si="18">G161+E162*5</f>
        <v>5929.3422580645192</v>
      </c>
      <c r="H162" s="6">
        <f t="shared" ref="H162:H225" si="19">A162</f>
        <v>800</v>
      </c>
    </row>
    <row r="163" spans="1:8" x14ac:dyDescent="0.25">
      <c r="A163" s="6">
        <v>805</v>
      </c>
      <c r="B163" s="5">
        <v>44806.481550925928</v>
      </c>
      <c r="C163">
        <v>68.599999999999994</v>
      </c>
      <c r="D163" s="8">
        <f t="shared" si="15"/>
        <v>0.33870967741938784</v>
      </c>
      <c r="E163" s="8">
        <f t="shared" si="16"/>
        <v>0.1727419354838878</v>
      </c>
      <c r="F163" s="8">
        <f t="shared" si="17"/>
        <v>139.05725806452969</v>
      </c>
      <c r="G163" s="8">
        <f t="shared" si="18"/>
        <v>5930.2059677419384</v>
      </c>
      <c r="H163" s="6">
        <f t="shared" si="19"/>
        <v>805</v>
      </c>
    </row>
    <row r="164" spans="1:8" x14ac:dyDescent="0.25">
      <c r="A164" s="6">
        <v>810</v>
      </c>
      <c r="B164" s="5">
        <v>44806.481608796297</v>
      </c>
      <c r="C164">
        <v>68.599999999999994</v>
      </c>
      <c r="D164" s="8">
        <f t="shared" si="15"/>
        <v>0.33870967741938784</v>
      </c>
      <c r="E164" s="8">
        <f t="shared" si="16"/>
        <v>0.1727419354838878</v>
      </c>
      <c r="F164" s="8">
        <f t="shared" si="17"/>
        <v>139.92096774194911</v>
      </c>
      <c r="G164" s="8">
        <f t="shared" si="18"/>
        <v>5931.0696774193575</v>
      </c>
      <c r="H164" s="6">
        <f t="shared" si="19"/>
        <v>810</v>
      </c>
    </row>
    <row r="165" spans="1:8" x14ac:dyDescent="0.25">
      <c r="A165" s="6">
        <v>815</v>
      </c>
      <c r="B165" s="5">
        <v>44806.481666666667</v>
      </c>
      <c r="C165">
        <v>68.599999999999994</v>
      </c>
      <c r="D165" s="8">
        <f t="shared" si="15"/>
        <v>0.33870967741938784</v>
      </c>
      <c r="E165" s="8">
        <f t="shared" si="16"/>
        <v>0.1727419354838878</v>
      </c>
      <c r="F165" s="8">
        <f t="shared" si="17"/>
        <v>140.78467741936856</v>
      </c>
      <c r="G165" s="8">
        <f t="shared" si="18"/>
        <v>5931.9333870967766</v>
      </c>
      <c r="H165" s="6">
        <f t="shared" si="19"/>
        <v>815</v>
      </c>
    </row>
    <row r="166" spans="1:8" x14ac:dyDescent="0.25">
      <c r="A166" s="6">
        <v>820</v>
      </c>
      <c r="B166" s="5">
        <v>44806.481724537036</v>
      </c>
      <c r="C166">
        <v>68.3</v>
      </c>
      <c r="D166" s="8">
        <f t="shared" si="15"/>
        <v>3.8709677419390687E-2</v>
      </c>
      <c r="E166" s="8">
        <f t="shared" si="16"/>
        <v>1.974193548388925E-2</v>
      </c>
      <c r="F166" s="8">
        <f t="shared" si="17"/>
        <v>16.188387096789185</v>
      </c>
      <c r="G166" s="8">
        <f t="shared" si="18"/>
        <v>5932.0320967741964</v>
      </c>
      <c r="H166" s="6">
        <f t="shared" si="19"/>
        <v>820</v>
      </c>
    </row>
    <row r="167" spans="1:8" x14ac:dyDescent="0.25">
      <c r="A167" s="6">
        <v>825</v>
      </c>
      <c r="B167" s="5">
        <v>44806.481782407405</v>
      </c>
      <c r="C167">
        <v>68.599999999999994</v>
      </c>
      <c r="D167" s="8">
        <f t="shared" si="15"/>
        <v>0.33870967741938784</v>
      </c>
      <c r="E167" s="8">
        <f t="shared" si="16"/>
        <v>0.1727419354838878</v>
      </c>
      <c r="F167" s="8">
        <f t="shared" si="17"/>
        <v>142.51209677420744</v>
      </c>
      <c r="G167" s="8">
        <f t="shared" si="18"/>
        <v>5932.8958064516155</v>
      </c>
      <c r="H167" s="6">
        <f t="shared" si="19"/>
        <v>825</v>
      </c>
    </row>
    <row r="168" spans="1:8" x14ac:dyDescent="0.25">
      <c r="A168" s="6">
        <v>830</v>
      </c>
      <c r="B168" s="5">
        <v>44806.481840277775</v>
      </c>
      <c r="C168">
        <v>68.599999999999994</v>
      </c>
      <c r="D168" s="8">
        <f t="shared" si="15"/>
        <v>0.33870967741938784</v>
      </c>
      <c r="E168" s="8">
        <f t="shared" si="16"/>
        <v>0.1727419354838878</v>
      </c>
      <c r="F168" s="8">
        <f t="shared" si="17"/>
        <v>143.37580645162689</v>
      </c>
      <c r="G168" s="8">
        <f t="shared" si="18"/>
        <v>5933.7595161290346</v>
      </c>
      <c r="H168" s="6">
        <f t="shared" si="19"/>
        <v>830</v>
      </c>
    </row>
    <row r="169" spans="1:8" x14ac:dyDescent="0.25">
      <c r="A169" s="6">
        <v>835</v>
      </c>
      <c r="B169" s="5">
        <v>44806.481898148151</v>
      </c>
      <c r="C169">
        <v>68.3</v>
      </c>
      <c r="D169" s="8">
        <f t="shared" si="15"/>
        <v>3.8709677419390687E-2</v>
      </c>
      <c r="E169" s="8">
        <f t="shared" si="16"/>
        <v>1.974193548388925E-2</v>
      </c>
      <c r="F169" s="8">
        <f t="shared" si="17"/>
        <v>16.484516129047524</v>
      </c>
      <c r="G169" s="8">
        <f t="shared" si="18"/>
        <v>5933.8582258064544</v>
      </c>
      <c r="H169" s="6">
        <f t="shared" si="19"/>
        <v>835</v>
      </c>
    </row>
    <row r="170" spans="1:8" x14ac:dyDescent="0.25">
      <c r="A170" s="6">
        <v>840</v>
      </c>
      <c r="B170" s="5">
        <v>44806.481956018521</v>
      </c>
      <c r="C170">
        <v>68.3</v>
      </c>
      <c r="D170" s="8">
        <f t="shared" si="15"/>
        <v>3.8709677419390687E-2</v>
      </c>
      <c r="E170" s="8">
        <f t="shared" si="16"/>
        <v>1.974193548388925E-2</v>
      </c>
      <c r="F170" s="8">
        <f t="shared" si="17"/>
        <v>16.58322580646697</v>
      </c>
      <c r="G170" s="8">
        <f t="shared" si="18"/>
        <v>5933.9569354838741</v>
      </c>
      <c r="H170" s="6">
        <f t="shared" si="19"/>
        <v>840</v>
      </c>
    </row>
    <row r="171" spans="1:8" x14ac:dyDescent="0.25">
      <c r="A171" s="6">
        <v>845</v>
      </c>
      <c r="B171" s="5">
        <v>44806.48201388889</v>
      </c>
      <c r="C171">
        <v>68.3</v>
      </c>
      <c r="D171" s="8">
        <f t="shared" si="15"/>
        <v>3.8709677419390687E-2</v>
      </c>
      <c r="E171" s="8">
        <f t="shared" si="16"/>
        <v>1.974193548388925E-2</v>
      </c>
      <c r="F171" s="8">
        <f t="shared" si="17"/>
        <v>16.681935483886416</v>
      </c>
      <c r="G171" s="8">
        <f t="shared" si="18"/>
        <v>5934.0556451612938</v>
      </c>
      <c r="H171" s="6">
        <f t="shared" si="19"/>
        <v>845</v>
      </c>
    </row>
    <row r="172" spans="1:8" x14ac:dyDescent="0.25">
      <c r="A172" s="6">
        <v>850</v>
      </c>
      <c r="B172" s="5">
        <v>44806.482071759259</v>
      </c>
      <c r="C172">
        <v>68.599999999999994</v>
      </c>
      <c r="D172" s="8">
        <f t="shared" si="15"/>
        <v>0.33870967741938784</v>
      </c>
      <c r="E172" s="8">
        <f t="shared" si="16"/>
        <v>0.1727419354838878</v>
      </c>
      <c r="F172" s="8">
        <f t="shared" si="17"/>
        <v>146.83064516130463</v>
      </c>
      <c r="G172" s="8">
        <f t="shared" si="18"/>
        <v>5934.9193548387129</v>
      </c>
      <c r="H172" s="6">
        <f t="shared" si="19"/>
        <v>850</v>
      </c>
    </row>
    <row r="173" spans="1:8" x14ac:dyDescent="0.25">
      <c r="A173" s="6">
        <v>855</v>
      </c>
      <c r="B173" s="5">
        <v>44806.482129629629</v>
      </c>
      <c r="C173">
        <v>68.3</v>
      </c>
      <c r="D173" s="8">
        <f t="shared" si="15"/>
        <v>3.8709677419390687E-2</v>
      </c>
      <c r="E173" s="8">
        <f t="shared" si="16"/>
        <v>1.974193548388925E-2</v>
      </c>
      <c r="F173" s="8">
        <f t="shared" si="17"/>
        <v>16.879354838725309</v>
      </c>
      <c r="G173" s="8">
        <f t="shared" si="18"/>
        <v>5935.0180645161327</v>
      </c>
      <c r="H173" s="6">
        <f t="shared" si="19"/>
        <v>855</v>
      </c>
    </row>
    <row r="174" spans="1:8" x14ac:dyDescent="0.25">
      <c r="A174" s="6">
        <v>860</v>
      </c>
      <c r="B174" s="5">
        <v>44806.482187499998</v>
      </c>
      <c r="C174">
        <v>68.3</v>
      </c>
      <c r="D174" s="8">
        <f t="shared" si="15"/>
        <v>3.8709677419390687E-2</v>
      </c>
      <c r="E174" s="8">
        <f t="shared" si="16"/>
        <v>1.974193548388925E-2</v>
      </c>
      <c r="F174" s="8">
        <f t="shared" si="17"/>
        <v>16.978064516144755</v>
      </c>
      <c r="G174" s="8">
        <f t="shared" si="18"/>
        <v>5935.1167741935524</v>
      </c>
      <c r="H174" s="6">
        <f t="shared" si="19"/>
        <v>860</v>
      </c>
    </row>
    <row r="175" spans="1:8" x14ac:dyDescent="0.25">
      <c r="A175" s="6">
        <v>865</v>
      </c>
      <c r="B175" s="5">
        <v>44806.482245370367</v>
      </c>
      <c r="C175">
        <v>68.3</v>
      </c>
      <c r="D175" s="8">
        <f t="shared" si="15"/>
        <v>3.8709677419390687E-2</v>
      </c>
      <c r="E175" s="8">
        <f t="shared" si="16"/>
        <v>1.974193548388925E-2</v>
      </c>
      <c r="F175" s="8">
        <f t="shared" si="17"/>
        <v>17.076774193564201</v>
      </c>
      <c r="G175" s="8">
        <f t="shared" si="18"/>
        <v>5935.2154838709721</v>
      </c>
      <c r="H175" s="6">
        <f t="shared" si="19"/>
        <v>865</v>
      </c>
    </row>
    <row r="176" spans="1:8" x14ac:dyDescent="0.25">
      <c r="A176" s="6">
        <v>870</v>
      </c>
      <c r="B176" s="5">
        <v>44806.482303240744</v>
      </c>
      <c r="C176">
        <v>68.3</v>
      </c>
      <c r="D176" s="8">
        <f t="shared" si="15"/>
        <v>3.8709677419390687E-2</v>
      </c>
      <c r="E176" s="8">
        <f t="shared" si="16"/>
        <v>1.974193548388925E-2</v>
      </c>
      <c r="F176" s="8">
        <f t="shared" si="17"/>
        <v>17.175483870983648</v>
      </c>
      <c r="G176" s="8">
        <f t="shared" si="18"/>
        <v>5935.3141935483918</v>
      </c>
      <c r="H176" s="6">
        <f t="shared" si="19"/>
        <v>870</v>
      </c>
    </row>
    <row r="177" spans="1:8" x14ac:dyDescent="0.25">
      <c r="A177" s="6">
        <v>875</v>
      </c>
      <c r="B177" s="5">
        <v>44806.482361111113</v>
      </c>
      <c r="C177">
        <v>68.599999999999994</v>
      </c>
      <c r="D177" s="8">
        <f t="shared" si="15"/>
        <v>0.33870967741938784</v>
      </c>
      <c r="E177" s="8">
        <f t="shared" si="16"/>
        <v>0.1727419354838878</v>
      </c>
      <c r="F177" s="8">
        <f t="shared" si="17"/>
        <v>151.14919354840183</v>
      </c>
      <c r="G177" s="8">
        <f t="shared" si="18"/>
        <v>5936.177903225811</v>
      </c>
      <c r="H177" s="6">
        <f t="shared" si="19"/>
        <v>875</v>
      </c>
    </row>
    <row r="178" spans="1:8" x14ac:dyDescent="0.25">
      <c r="A178" s="6">
        <v>880</v>
      </c>
      <c r="B178" s="5">
        <v>44806.482418981483</v>
      </c>
      <c r="C178">
        <v>68.3</v>
      </c>
      <c r="D178" s="8">
        <f t="shared" si="15"/>
        <v>3.8709677419390687E-2</v>
      </c>
      <c r="E178" s="8">
        <f t="shared" si="16"/>
        <v>1.974193548388925E-2</v>
      </c>
      <c r="F178" s="8">
        <f t="shared" si="17"/>
        <v>17.37290322582254</v>
      </c>
      <c r="G178" s="8">
        <f t="shared" si="18"/>
        <v>5936.2766129032307</v>
      </c>
      <c r="H178" s="6">
        <f t="shared" si="19"/>
        <v>880</v>
      </c>
    </row>
    <row r="179" spans="1:8" x14ac:dyDescent="0.25">
      <c r="A179" s="6">
        <v>885</v>
      </c>
      <c r="B179" s="5">
        <v>44806.482476851852</v>
      </c>
      <c r="C179">
        <v>68.3</v>
      </c>
      <c r="D179" s="8">
        <f t="shared" si="15"/>
        <v>3.8709677419390687E-2</v>
      </c>
      <c r="E179" s="8">
        <f t="shared" si="16"/>
        <v>1.974193548388925E-2</v>
      </c>
      <c r="F179" s="8">
        <f t="shared" si="17"/>
        <v>17.471612903241986</v>
      </c>
      <c r="G179" s="8">
        <f t="shared" si="18"/>
        <v>5936.3753225806504</v>
      </c>
      <c r="H179" s="6">
        <f t="shared" si="19"/>
        <v>885</v>
      </c>
    </row>
    <row r="180" spans="1:8" x14ac:dyDescent="0.25">
      <c r="A180" s="6">
        <v>890</v>
      </c>
      <c r="B180" s="5">
        <v>44806.482534722221</v>
      </c>
      <c r="C180">
        <v>68.3</v>
      </c>
      <c r="D180" s="8">
        <f t="shared" si="15"/>
        <v>3.8709677419390687E-2</v>
      </c>
      <c r="E180" s="8">
        <f t="shared" si="16"/>
        <v>1.974193548388925E-2</v>
      </c>
      <c r="F180" s="8">
        <f t="shared" si="17"/>
        <v>17.570322580661433</v>
      </c>
      <c r="G180" s="8">
        <f t="shared" si="18"/>
        <v>5936.4740322580701</v>
      </c>
      <c r="H180" s="6">
        <f t="shared" si="19"/>
        <v>890</v>
      </c>
    </row>
    <row r="181" spans="1:8" x14ac:dyDescent="0.25">
      <c r="A181" s="6">
        <v>895</v>
      </c>
      <c r="B181" s="5">
        <v>44806.482592592591</v>
      </c>
      <c r="C181">
        <v>68.3</v>
      </c>
      <c r="D181" s="8">
        <f t="shared" si="15"/>
        <v>3.8709677419390687E-2</v>
      </c>
      <c r="E181" s="8">
        <f t="shared" si="16"/>
        <v>1.974193548388925E-2</v>
      </c>
      <c r="F181" s="8">
        <f t="shared" si="17"/>
        <v>17.669032258080879</v>
      </c>
      <c r="G181" s="8">
        <f t="shared" si="18"/>
        <v>5936.5727419354898</v>
      </c>
      <c r="H181" s="6">
        <f t="shared" si="19"/>
        <v>895</v>
      </c>
    </row>
    <row r="182" spans="1:8" x14ac:dyDescent="0.25">
      <c r="A182" s="6">
        <v>900</v>
      </c>
      <c r="B182" s="5">
        <v>44806.48265046296</v>
      </c>
      <c r="C182">
        <v>68.3</v>
      </c>
      <c r="D182" s="8">
        <f t="shared" si="15"/>
        <v>3.8709677419390687E-2</v>
      </c>
      <c r="E182" s="8">
        <f t="shared" si="16"/>
        <v>1.974193548388925E-2</v>
      </c>
      <c r="F182" s="8">
        <f t="shared" si="17"/>
        <v>17.767741935500325</v>
      </c>
      <c r="G182" s="8">
        <f t="shared" si="18"/>
        <v>5936.6714516129096</v>
      </c>
      <c r="H182" s="6">
        <f t="shared" si="19"/>
        <v>900</v>
      </c>
    </row>
    <row r="183" spans="1:8" x14ac:dyDescent="0.25">
      <c r="A183" s="6">
        <v>905</v>
      </c>
      <c r="B183" s="5">
        <v>44806.482708333337</v>
      </c>
      <c r="C183">
        <v>68.3</v>
      </c>
      <c r="D183" s="8">
        <f t="shared" si="15"/>
        <v>3.8709677419390687E-2</v>
      </c>
      <c r="E183" s="8">
        <f t="shared" si="16"/>
        <v>1.974193548388925E-2</v>
      </c>
      <c r="F183" s="8">
        <f t="shared" si="17"/>
        <v>17.866451612919771</v>
      </c>
      <c r="G183" s="8">
        <f t="shared" si="18"/>
        <v>5936.7701612903293</v>
      </c>
      <c r="H183" s="6">
        <f t="shared" si="19"/>
        <v>905</v>
      </c>
    </row>
    <row r="184" spans="1:8" x14ac:dyDescent="0.25">
      <c r="A184" s="6">
        <v>910</v>
      </c>
      <c r="B184" s="5">
        <v>44806.482766203706</v>
      </c>
      <c r="C184">
        <v>68.599999999999994</v>
      </c>
      <c r="D184" s="8">
        <f t="shared" si="15"/>
        <v>0.33870967741938784</v>
      </c>
      <c r="E184" s="8">
        <f t="shared" si="16"/>
        <v>0.1727419354838878</v>
      </c>
      <c r="F184" s="8">
        <f t="shared" si="17"/>
        <v>157.19516129033789</v>
      </c>
      <c r="G184" s="8">
        <f t="shared" si="18"/>
        <v>5937.6338709677484</v>
      </c>
      <c r="H184" s="6">
        <f t="shared" si="19"/>
        <v>910</v>
      </c>
    </row>
    <row r="185" spans="1:8" x14ac:dyDescent="0.25">
      <c r="A185" s="6">
        <v>915</v>
      </c>
      <c r="B185" s="5">
        <v>44806.482824074075</v>
      </c>
      <c r="C185">
        <v>68.3</v>
      </c>
      <c r="D185" s="8">
        <f t="shared" si="15"/>
        <v>3.8709677419390687E-2</v>
      </c>
      <c r="E185" s="8">
        <f t="shared" si="16"/>
        <v>1.974193548388925E-2</v>
      </c>
      <c r="F185" s="8">
        <f t="shared" si="17"/>
        <v>18.063870967758664</v>
      </c>
      <c r="G185" s="8">
        <f t="shared" si="18"/>
        <v>5937.7325806451681</v>
      </c>
      <c r="H185" s="6">
        <f t="shared" si="19"/>
        <v>915</v>
      </c>
    </row>
    <row r="186" spans="1:8" x14ac:dyDescent="0.25">
      <c r="A186" s="6">
        <v>920</v>
      </c>
      <c r="B186" s="5">
        <v>44806.482881944445</v>
      </c>
      <c r="C186">
        <v>68.3</v>
      </c>
      <c r="D186" s="8">
        <f t="shared" si="15"/>
        <v>3.8709677419390687E-2</v>
      </c>
      <c r="E186" s="8">
        <f t="shared" si="16"/>
        <v>1.974193548388925E-2</v>
      </c>
      <c r="F186" s="8">
        <f t="shared" si="17"/>
        <v>18.16258064517811</v>
      </c>
      <c r="G186" s="8">
        <f t="shared" si="18"/>
        <v>5937.8312903225878</v>
      </c>
      <c r="H186" s="6">
        <f t="shared" si="19"/>
        <v>920</v>
      </c>
    </row>
    <row r="187" spans="1:8" x14ac:dyDescent="0.25">
      <c r="A187" s="6">
        <v>925</v>
      </c>
      <c r="B187" s="5">
        <v>44806.482939814814</v>
      </c>
      <c r="C187">
        <v>68.3</v>
      </c>
      <c r="D187" s="8">
        <f t="shared" si="15"/>
        <v>3.8709677419390687E-2</v>
      </c>
      <c r="E187" s="8">
        <f t="shared" si="16"/>
        <v>1.974193548388925E-2</v>
      </c>
      <c r="F187" s="8">
        <f t="shared" si="17"/>
        <v>18.261290322597556</v>
      </c>
      <c r="G187" s="8">
        <f t="shared" si="18"/>
        <v>5937.9300000000076</v>
      </c>
      <c r="H187" s="6">
        <f t="shared" si="19"/>
        <v>925</v>
      </c>
    </row>
    <row r="188" spans="1:8" x14ac:dyDescent="0.25">
      <c r="A188" s="6">
        <v>930</v>
      </c>
      <c r="B188" s="5">
        <v>44806.482997685183</v>
      </c>
      <c r="C188">
        <v>68.3</v>
      </c>
      <c r="D188" s="8">
        <f t="shared" si="15"/>
        <v>3.8709677419390687E-2</v>
      </c>
      <c r="E188" s="8">
        <f t="shared" si="16"/>
        <v>1.974193548388925E-2</v>
      </c>
      <c r="F188" s="8">
        <f t="shared" si="17"/>
        <v>18.360000000017003</v>
      </c>
      <c r="G188" s="8">
        <f t="shared" si="18"/>
        <v>5938.0287096774273</v>
      </c>
      <c r="H188" s="6">
        <f t="shared" si="19"/>
        <v>930</v>
      </c>
    </row>
    <row r="189" spans="1:8" x14ac:dyDescent="0.25">
      <c r="A189" s="6">
        <v>935</v>
      </c>
      <c r="B189" s="5">
        <v>44806.483055555553</v>
      </c>
      <c r="C189">
        <v>68.3</v>
      </c>
      <c r="D189" s="8">
        <f t="shared" si="15"/>
        <v>3.8709677419390687E-2</v>
      </c>
      <c r="E189" s="8">
        <f t="shared" si="16"/>
        <v>1.974193548388925E-2</v>
      </c>
      <c r="F189" s="8">
        <f t="shared" si="17"/>
        <v>18.458709677436449</v>
      </c>
      <c r="G189" s="8">
        <f t="shared" si="18"/>
        <v>5938.127419354847</v>
      </c>
      <c r="H189" s="6">
        <f t="shared" si="19"/>
        <v>935</v>
      </c>
    </row>
    <row r="190" spans="1:8" x14ac:dyDescent="0.25">
      <c r="A190" s="6">
        <v>940</v>
      </c>
      <c r="B190" s="5">
        <v>44806.483113425929</v>
      </c>
      <c r="C190">
        <v>68.3</v>
      </c>
      <c r="D190" s="8">
        <f t="shared" si="15"/>
        <v>3.8709677419390687E-2</v>
      </c>
      <c r="E190" s="8">
        <f t="shared" si="16"/>
        <v>1.974193548388925E-2</v>
      </c>
      <c r="F190" s="8">
        <f t="shared" si="17"/>
        <v>18.557419354855895</v>
      </c>
      <c r="G190" s="8">
        <f t="shared" si="18"/>
        <v>5938.2261290322667</v>
      </c>
      <c r="H190" s="6">
        <f t="shared" si="19"/>
        <v>940</v>
      </c>
    </row>
    <row r="191" spans="1:8" x14ac:dyDescent="0.25">
      <c r="A191" s="6">
        <v>945</v>
      </c>
      <c r="B191" s="5">
        <v>44806.483171296299</v>
      </c>
      <c r="C191">
        <v>68.3</v>
      </c>
      <c r="D191" s="8">
        <f t="shared" si="15"/>
        <v>3.8709677419390687E-2</v>
      </c>
      <c r="E191" s="8">
        <f t="shared" si="16"/>
        <v>1.974193548388925E-2</v>
      </c>
      <c r="F191" s="8">
        <f t="shared" si="17"/>
        <v>18.656129032275341</v>
      </c>
      <c r="G191" s="8">
        <f t="shared" si="18"/>
        <v>5938.3248387096864</v>
      </c>
      <c r="H191" s="6">
        <f t="shared" si="19"/>
        <v>945</v>
      </c>
    </row>
    <row r="192" spans="1:8" x14ac:dyDescent="0.25">
      <c r="A192" s="6">
        <v>950</v>
      </c>
      <c r="B192" s="5">
        <v>44806.483229166668</v>
      </c>
      <c r="C192">
        <v>68.3</v>
      </c>
      <c r="D192" s="8">
        <f t="shared" si="15"/>
        <v>3.8709677419390687E-2</v>
      </c>
      <c r="E192" s="8">
        <f t="shared" si="16"/>
        <v>1.974193548388925E-2</v>
      </c>
      <c r="F192" s="8">
        <f t="shared" si="17"/>
        <v>18.754838709694788</v>
      </c>
      <c r="G192" s="8">
        <f t="shared" si="18"/>
        <v>5938.4235483871062</v>
      </c>
      <c r="H192" s="6">
        <f t="shared" si="19"/>
        <v>950</v>
      </c>
    </row>
    <row r="193" spans="1:8" x14ac:dyDescent="0.25">
      <c r="A193" s="6">
        <v>955</v>
      </c>
      <c r="B193" s="5">
        <v>44806.483287037037</v>
      </c>
      <c r="C193">
        <v>68.599999999999994</v>
      </c>
      <c r="D193" s="8">
        <f t="shared" si="15"/>
        <v>0.33870967741938784</v>
      </c>
      <c r="E193" s="8">
        <f t="shared" si="16"/>
        <v>0.1727419354838878</v>
      </c>
      <c r="F193" s="8">
        <f t="shared" si="17"/>
        <v>164.96854838711286</v>
      </c>
      <c r="G193" s="8">
        <f t="shared" si="18"/>
        <v>5939.2872580645253</v>
      </c>
      <c r="H193" s="6">
        <f t="shared" si="19"/>
        <v>955</v>
      </c>
    </row>
    <row r="194" spans="1:8" x14ac:dyDescent="0.25">
      <c r="A194" s="6">
        <v>960</v>
      </c>
      <c r="B194" s="5">
        <v>44806.483344907407</v>
      </c>
      <c r="C194">
        <v>68.3</v>
      </c>
      <c r="D194" s="8">
        <f t="shared" si="15"/>
        <v>3.8709677419390687E-2</v>
      </c>
      <c r="E194" s="8">
        <f t="shared" si="16"/>
        <v>1.974193548388925E-2</v>
      </c>
      <c r="F194" s="8">
        <f t="shared" si="17"/>
        <v>18.95225806453368</v>
      </c>
      <c r="G194" s="8">
        <f t="shared" si="18"/>
        <v>5939.385967741945</v>
      </c>
      <c r="H194" s="6">
        <f t="shared" si="19"/>
        <v>960</v>
      </c>
    </row>
    <row r="195" spans="1:8" x14ac:dyDescent="0.25">
      <c r="A195" s="6">
        <v>965</v>
      </c>
      <c r="B195" s="5">
        <v>44806.483402777776</v>
      </c>
      <c r="C195">
        <v>68.3</v>
      </c>
      <c r="D195" s="8">
        <f t="shared" si="15"/>
        <v>3.8709677419390687E-2</v>
      </c>
      <c r="E195" s="8">
        <f t="shared" si="16"/>
        <v>1.974193548388925E-2</v>
      </c>
      <c r="F195" s="8">
        <f t="shared" si="17"/>
        <v>19.050967741953126</v>
      </c>
      <c r="G195" s="8">
        <f t="shared" si="18"/>
        <v>5939.4846774193647</v>
      </c>
      <c r="H195" s="6">
        <f t="shared" si="19"/>
        <v>965</v>
      </c>
    </row>
    <row r="196" spans="1:8" x14ac:dyDescent="0.25">
      <c r="A196" s="6">
        <v>970</v>
      </c>
      <c r="B196" s="5">
        <v>44806.483460648145</v>
      </c>
      <c r="C196">
        <v>68.3</v>
      </c>
      <c r="D196" s="8">
        <f t="shared" si="15"/>
        <v>3.8709677419390687E-2</v>
      </c>
      <c r="E196" s="8">
        <f t="shared" si="16"/>
        <v>1.974193548388925E-2</v>
      </c>
      <c r="F196" s="8">
        <f t="shared" si="17"/>
        <v>19.149677419372573</v>
      </c>
      <c r="G196" s="8">
        <f t="shared" si="18"/>
        <v>5939.5833870967845</v>
      </c>
      <c r="H196" s="6">
        <f t="shared" si="19"/>
        <v>970</v>
      </c>
    </row>
    <row r="197" spans="1:8" x14ac:dyDescent="0.25">
      <c r="A197" s="6">
        <v>975</v>
      </c>
      <c r="B197" s="5">
        <v>44806.483518518522</v>
      </c>
      <c r="C197">
        <v>68.3</v>
      </c>
      <c r="D197" s="8">
        <f t="shared" si="15"/>
        <v>3.8709677419390687E-2</v>
      </c>
      <c r="E197" s="8">
        <f t="shared" si="16"/>
        <v>1.974193548388925E-2</v>
      </c>
      <c r="F197" s="8">
        <f t="shared" si="17"/>
        <v>19.248387096792019</v>
      </c>
      <c r="G197" s="8">
        <f t="shared" si="18"/>
        <v>5939.6820967742042</v>
      </c>
      <c r="H197" s="6">
        <f t="shared" si="19"/>
        <v>975</v>
      </c>
    </row>
    <row r="198" spans="1:8" x14ac:dyDescent="0.25">
      <c r="A198" s="6">
        <v>980</v>
      </c>
      <c r="B198" s="5">
        <v>44806.483576388891</v>
      </c>
      <c r="C198">
        <v>68.3</v>
      </c>
      <c r="D198" s="8">
        <f t="shared" si="15"/>
        <v>3.8709677419390687E-2</v>
      </c>
      <c r="E198" s="8">
        <f t="shared" si="16"/>
        <v>1.974193548388925E-2</v>
      </c>
      <c r="F198" s="8">
        <f t="shared" si="17"/>
        <v>19.347096774211465</v>
      </c>
      <c r="G198" s="8">
        <f t="shared" si="18"/>
        <v>5939.7808064516239</v>
      </c>
      <c r="H198" s="6">
        <f t="shared" si="19"/>
        <v>980</v>
      </c>
    </row>
    <row r="199" spans="1:8" x14ac:dyDescent="0.25">
      <c r="A199" s="6">
        <v>985</v>
      </c>
      <c r="B199" s="5">
        <v>44806.483634259261</v>
      </c>
      <c r="C199">
        <v>68.3</v>
      </c>
      <c r="D199" s="8">
        <f t="shared" si="15"/>
        <v>3.8709677419390687E-2</v>
      </c>
      <c r="E199" s="8">
        <f t="shared" si="16"/>
        <v>1.974193548388925E-2</v>
      </c>
      <c r="F199" s="8">
        <f t="shared" si="17"/>
        <v>19.445806451630911</v>
      </c>
      <c r="G199" s="8">
        <f t="shared" si="18"/>
        <v>5939.8795161290436</v>
      </c>
      <c r="H199" s="6">
        <f t="shared" si="19"/>
        <v>985</v>
      </c>
    </row>
    <row r="200" spans="1:8" x14ac:dyDescent="0.25">
      <c r="A200" s="6">
        <v>990</v>
      </c>
      <c r="B200" s="5">
        <v>44806.48369212963</v>
      </c>
      <c r="C200">
        <v>68.3</v>
      </c>
      <c r="D200" s="8">
        <f t="shared" si="15"/>
        <v>3.8709677419390687E-2</v>
      </c>
      <c r="E200" s="8">
        <f t="shared" si="16"/>
        <v>1.974193548388925E-2</v>
      </c>
      <c r="F200" s="8">
        <f t="shared" si="17"/>
        <v>19.544516129050358</v>
      </c>
      <c r="G200" s="8">
        <f t="shared" si="18"/>
        <v>5939.9782258064633</v>
      </c>
      <c r="H200" s="6">
        <f t="shared" si="19"/>
        <v>990</v>
      </c>
    </row>
    <row r="201" spans="1:8" x14ac:dyDescent="0.25">
      <c r="A201" s="6">
        <v>995</v>
      </c>
      <c r="B201" s="5">
        <v>44806.483749999999</v>
      </c>
      <c r="C201">
        <v>68.3</v>
      </c>
      <c r="D201" s="8">
        <f t="shared" si="15"/>
        <v>3.8709677419390687E-2</v>
      </c>
      <c r="E201" s="8">
        <f t="shared" si="16"/>
        <v>1.974193548388925E-2</v>
      </c>
      <c r="F201" s="8">
        <f t="shared" si="17"/>
        <v>19.643225806469804</v>
      </c>
      <c r="G201" s="8">
        <f t="shared" si="18"/>
        <v>5940.0769354838831</v>
      </c>
      <c r="H201" s="6">
        <f t="shared" si="19"/>
        <v>995</v>
      </c>
    </row>
    <row r="202" spans="1:8" x14ac:dyDescent="0.25">
      <c r="A202" s="6">
        <v>1000</v>
      </c>
      <c r="B202" s="5">
        <v>44806.483807870369</v>
      </c>
      <c r="C202">
        <v>68.3</v>
      </c>
      <c r="D202" s="8">
        <f t="shared" si="15"/>
        <v>3.8709677419390687E-2</v>
      </c>
      <c r="E202" s="8">
        <f t="shared" si="16"/>
        <v>1.974193548388925E-2</v>
      </c>
      <c r="F202" s="8">
        <f t="shared" si="17"/>
        <v>19.74193548388925</v>
      </c>
      <c r="G202" s="8">
        <f t="shared" si="18"/>
        <v>5940.1756451613028</v>
      </c>
      <c r="H202" s="6">
        <f t="shared" si="19"/>
        <v>1000</v>
      </c>
    </row>
    <row r="203" spans="1:8" x14ac:dyDescent="0.25">
      <c r="A203" s="6">
        <v>1005</v>
      </c>
      <c r="B203" s="5">
        <v>44806.483865740738</v>
      </c>
      <c r="C203">
        <v>68.3</v>
      </c>
      <c r="D203" s="8">
        <f t="shared" si="15"/>
        <v>3.8709677419390687E-2</v>
      </c>
      <c r="E203" s="8">
        <f t="shared" si="16"/>
        <v>1.974193548388925E-2</v>
      </c>
      <c r="F203" s="8">
        <f t="shared" si="17"/>
        <v>19.840645161308696</v>
      </c>
      <c r="G203" s="8">
        <f t="shared" si="18"/>
        <v>5940.2743548387225</v>
      </c>
      <c r="H203" s="6">
        <f t="shared" si="19"/>
        <v>1005</v>
      </c>
    </row>
    <row r="204" spans="1:8" x14ac:dyDescent="0.25">
      <c r="A204" s="6">
        <v>1010</v>
      </c>
      <c r="B204" s="5">
        <v>44806.483923611115</v>
      </c>
      <c r="C204">
        <v>68.3</v>
      </c>
      <c r="D204" s="8">
        <f t="shared" si="15"/>
        <v>3.8709677419390687E-2</v>
      </c>
      <c r="E204" s="8">
        <f t="shared" si="16"/>
        <v>1.974193548388925E-2</v>
      </c>
      <c r="F204" s="8">
        <f t="shared" si="17"/>
        <v>19.939354838728143</v>
      </c>
      <c r="G204" s="8">
        <f t="shared" si="18"/>
        <v>5940.3730645161422</v>
      </c>
      <c r="H204" s="6">
        <f t="shared" si="19"/>
        <v>1010</v>
      </c>
    </row>
    <row r="205" spans="1:8" x14ac:dyDescent="0.25">
      <c r="A205" s="6">
        <v>1015</v>
      </c>
      <c r="B205" s="5">
        <v>44806.483981481484</v>
      </c>
      <c r="C205">
        <v>68.3</v>
      </c>
      <c r="D205" s="8">
        <f t="shared" si="15"/>
        <v>3.8709677419390687E-2</v>
      </c>
      <c r="E205" s="8">
        <f t="shared" si="16"/>
        <v>1.974193548388925E-2</v>
      </c>
      <c r="F205" s="8">
        <f t="shared" si="17"/>
        <v>20.038064516147589</v>
      </c>
      <c r="G205" s="8">
        <f t="shared" si="18"/>
        <v>5940.4717741935619</v>
      </c>
      <c r="H205" s="6">
        <f t="shared" si="19"/>
        <v>1015</v>
      </c>
    </row>
    <row r="206" spans="1:8" x14ac:dyDescent="0.25">
      <c r="A206" s="6">
        <v>1020</v>
      </c>
      <c r="B206" s="5">
        <v>44806.484039351853</v>
      </c>
      <c r="C206">
        <v>68.3</v>
      </c>
      <c r="D206" s="8">
        <f t="shared" si="15"/>
        <v>3.8709677419390687E-2</v>
      </c>
      <c r="E206" s="8">
        <f t="shared" si="16"/>
        <v>1.974193548388925E-2</v>
      </c>
      <c r="F206" s="8">
        <f t="shared" si="17"/>
        <v>20.136774193567035</v>
      </c>
      <c r="G206" s="8">
        <f t="shared" si="18"/>
        <v>5940.5704838709817</v>
      </c>
      <c r="H206" s="6">
        <f t="shared" si="19"/>
        <v>1020</v>
      </c>
    </row>
    <row r="207" spans="1:8" x14ac:dyDescent="0.25">
      <c r="A207" s="6">
        <v>1025</v>
      </c>
      <c r="B207" s="5">
        <v>44806.484097222223</v>
      </c>
      <c r="C207">
        <v>68.3</v>
      </c>
      <c r="D207" s="8">
        <f t="shared" si="15"/>
        <v>3.8709677419390687E-2</v>
      </c>
      <c r="E207" s="8">
        <f t="shared" si="16"/>
        <v>1.974193548388925E-2</v>
      </c>
      <c r="F207" s="8">
        <f t="shared" si="17"/>
        <v>20.235483870986481</v>
      </c>
      <c r="G207" s="8">
        <f t="shared" si="18"/>
        <v>5940.6691935484014</v>
      </c>
      <c r="H207" s="6">
        <f t="shared" si="19"/>
        <v>1025</v>
      </c>
    </row>
    <row r="208" spans="1:8" x14ac:dyDescent="0.25">
      <c r="A208" s="6">
        <v>1030</v>
      </c>
      <c r="B208" s="5">
        <v>44806.484155092592</v>
      </c>
      <c r="C208">
        <v>68.3</v>
      </c>
      <c r="D208" s="8">
        <f t="shared" si="15"/>
        <v>3.8709677419390687E-2</v>
      </c>
      <c r="E208" s="8">
        <f t="shared" si="16"/>
        <v>1.974193548388925E-2</v>
      </c>
      <c r="F208" s="8">
        <f t="shared" si="17"/>
        <v>20.334193548405928</v>
      </c>
      <c r="G208" s="8">
        <f t="shared" si="18"/>
        <v>5940.7679032258211</v>
      </c>
      <c r="H208" s="6">
        <f t="shared" si="19"/>
        <v>1030</v>
      </c>
    </row>
    <row r="209" spans="2:3" x14ac:dyDescent="0.25">
      <c r="B209" s="5"/>
      <c r="C209"/>
    </row>
    <row r="210" spans="2:3" x14ac:dyDescent="0.25">
      <c r="B210" s="5"/>
      <c r="C210"/>
    </row>
    <row r="211" spans="2:3" x14ac:dyDescent="0.25">
      <c r="B211" s="5"/>
      <c r="C211"/>
    </row>
    <row r="212" spans="2:3" x14ac:dyDescent="0.25">
      <c r="B212" s="5"/>
      <c r="C212"/>
    </row>
    <row r="213" spans="2:3" x14ac:dyDescent="0.25">
      <c r="B213" s="5"/>
      <c r="C213"/>
    </row>
    <row r="214" spans="2:3" x14ac:dyDescent="0.25">
      <c r="B214" s="5"/>
      <c r="C214"/>
    </row>
    <row r="215" spans="2:3" x14ac:dyDescent="0.25">
      <c r="B215" s="5"/>
      <c r="C215"/>
    </row>
    <row r="216" spans="2:3" x14ac:dyDescent="0.25">
      <c r="B216" s="5"/>
      <c r="C216"/>
    </row>
    <row r="217" spans="2:3" x14ac:dyDescent="0.25">
      <c r="B217" s="5"/>
      <c r="C217"/>
    </row>
    <row r="218" spans="2:3" x14ac:dyDescent="0.25">
      <c r="B218" s="5"/>
      <c r="C218"/>
    </row>
    <row r="219" spans="2:3" x14ac:dyDescent="0.25">
      <c r="B219" s="5"/>
      <c r="C219"/>
    </row>
    <row r="220" spans="2:3" x14ac:dyDescent="0.25">
      <c r="B220" s="5"/>
      <c r="C220"/>
    </row>
    <row r="221" spans="2:3" x14ac:dyDescent="0.25">
      <c r="B221" s="5"/>
      <c r="C221"/>
    </row>
    <row r="222" spans="2:3" x14ac:dyDescent="0.25">
      <c r="B222" s="5"/>
      <c r="C222"/>
    </row>
    <row r="223" spans="2:3" x14ac:dyDescent="0.25">
      <c r="B223" s="5"/>
      <c r="C223"/>
    </row>
    <row r="224" spans="2:3" x14ac:dyDescent="0.25">
      <c r="B224" s="5"/>
      <c r="C224"/>
    </row>
    <row r="225" spans="2:3" x14ac:dyDescent="0.25">
      <c r="B225" s="5"/>
      <c r="C225"/>
    </row>
    <row r="226" spans="2:3" x14ac:dyDescent="0.25">
      <c r="B226" s="5"/>
      <c r="C226"/>
    </row>
    <row r="227" spans="2:3" x14ac:dyDescent="0.25">
      <c r="B227" s="5"/>
      <c r="C227"/>
    </row>
    <row r="228" spans="2:3" x14ac:dyDescent="0.25">
      <c r="B228" s="5"/>
      <c r="C228"/>
    </row>
    <row r="229" spans="2:3" x14ac:dyDescent="0.25">
      <c r="B229" s="5"/>
      <c r="C229"/>
    </row>
    <row r="230" spans="2:3" x14ac:dyDescent="0.25">
      <c r="B230" s="5"/>
      <c r="C230"/>
    </row>
    <row r="231" spans="2:3" x14ac:dyDescent="0.25">
      <c r="B231" s="5"/>
      <c r="C231"/>
    </row>
    <row r="232" spans="2:3" x14ac:dyDescent="0.25">
      <c r="B232" s="5"/>
      <c r="C232"/>
    </row>
    <row r="233" spans="2:3" x14ac:dyDescent="0.25">
      <c r="B233" s="5"/>
      <c r="C233"/>
    </row>
    <row r="234" spans="2:3" x14ac:dyDescent="0.25">
      <c r="B234" s="5"/>
      <c r="C234"/>
    </row>
    <row r="235" spans="2:3" x14ac:dyDescent="0.25">
      <c r="B235" s="5"/>
      <c r="C235"/>
    </row>
    <row r="236" spans="2:3" x14ac:dyDescent="0.25">
      <c r="B236" s="5"/>
      <c r="C236"/>
    </row>
    <row r="237" spans="2:3" x14ac:dyDescent="0.25">
      <c r="B237" s="5"/>
      <c r="C237"/>
    </row>
    <row r="238" spans="2:3" x14ac:dyDescent="0.25">
      <c r="B238" s="5"/>
      <c r="C238"/>
    </row>
    <row r="239" spans="2:3" x14ac:dyDescent="0.25">
      <c r="B239" s="5"/>
      <c r="C239"/>
    </row>
    <row r="240" spans="2:3" x14ac:dyDescent="0.25">
      <c r="B240" s="5"/>
      <c r="C240"/>
    </row>
    <row r="241" spans="2:3" x14ac:dyDescent="0.25">
      <c r="B241" s="5"/>
      <c r="C241"/>
    </row>
    <row r="242" spans="2:3" x14ac:dyDescent="0.25">
      <c r="B242" s="5"/>
      <c r="C242"/>
    </row>
    <row r="243" spans="2:3" x14ac:dyDescent="0.25">
      <c r="B243" s="5"/>
      <c r="C243"/>
    </row>
    <row r="244" spans="2:3" x14ac:dyDescent="0.25">
      <c r="B244" s="5"/>
      <c r="C244"/>
    </row>
    <row r="245" spans="2:3" x14ac:dyDescent="0.25">
      <c r="B245" s="5"/>
      <c r="C245"/>
    </row>
    <row r="246" spans="2:3" x14ac:dyDescent="0.25">
      <c r="B246" s="5"/>
      <c r="C246"/>
    </row>
    <row r="247" spans="2:3" x14ac:dyDescent="0.25">
      <c r="B247" s="5"/>
      <c r="C247"/>
    </row>
    <row r="248" spans="2:3" x14ac:dyDescent="0.25">
      <c r="B248" s="5"/>
      <c r="C248"/>
    </row>
    <row r="249" spans="2:3" x14ac:dyDescent="0.25">
      <c r="B249" s="5"/>
      <c r="C249"/>
    </row>
    <row r="250" spans="2:3" x14ac:dyDescent="0.25">
      <c r="B250" s="5"/>
      <c r="C250"/>
    </row>
    <row r="251" spans="2:3" x14ac:dyDescent="0.25">
      <c r="B251" s="5"/>
      <c r="C251"/>
    </row>
    <row r="252" spans="2:3" x14ac:dyDescent="0.25">
      <c r="B252" s="5"/>
      <c r="C252"/>
    </row>
    <row r="253" spans="2:3" x14ac:dyDescent="0.25">
      <c r="B253" s="5"/>
      <c r="C253"/>
    </row>
    <row r="254" spans="2:3" x14ac:dyDescent="0.25">
      <c r="B254" s="5"/>
      <c r="C254"/>
    </row>
    <row r="255" spans="2:3" x14ac:dyDescent="0.25">
      <c r="B255" s="5"/>
      <c r="C255"/>
    </row>
    <row r="256" spans="2:3" x14ac:dyDescent="0.25">
      <c r="B256" s="5"/>
      <c r="C256"/>
    </row>
    <row r="257" spans="2:3" x14ac:dyDescent="0.25">
      <c r="B257" s="5"/>
      <c r="C257"/>
    </row>
    <row r="258" spans="2:3" x14ac:dyDescent="0.25">
      <c r="B258" s="5"/>
      <c r="C258"/>
    </row>
    <row r="259" spans="2:3" x14ac:dyDescent="0.25">
      <c r="B259" s="5"/>
      <c r="C259"/>
    </row>
    <row r="260" spans="2:3" x14ac:dyDescent="0.25">
      <c r="B260" s="5"/>
      <c r="C260"/>
    </row>
    <row r="261" spans="2:3" x14ac:dyDescent="0.25">
      <c r="B261" s="5"/>
      <c r="C261"/>
    </row>
    <row r="262" spans="2:3" x14ac:dyDescent="0.25">
      <c r="B262" s="5"/>
      <c r="C262"/>
    </row>
    <row r="263" spans="2:3" x14ac:dyDescent="0.25">
      <c r="B263" s="5"/>
      <c r="C263"/>
    </row>
    <row r="264" spans="2:3" x14ac:dyDescent="0.25">
      <c r="B264" s="5"/>
      <c r="C264"/>
    </row>
    <row r="265" spans="2:3" x14ac:dyDescent="0.25">
      <c r="B265" s="5"/>
      <c r="C265"/>
    </row>
    <row r="266" spans="2:3" x14ac:dyDescent="0.25">
      <c r="B266" s="5"/>
      <c r="C266"/>
    </row>
    <row r="267" spans="2:3" x14ac:dyDescent="0.25">
      <c r="B267" s="5"/>
      <c r="C267"/>
    </row>
    <row r="268" spans="2:3" x14ac:dyDescent="0.25">
      <c r="B268" s="5"/>
      <c r="C268"/>
    </row>
    <row r="269" spans="2:3" x14ac:dyDescent="0.25">
      <c r="B269" s="5"/>
      <c r="C269"/>
    </row>
    <row r="270" spans="2:3" x14ac:dyDescent="0.25">
      <c r="B270" s="5"/>
      <c r="C270"/>
    </row>
    <row r="271" spans="2:3" x14ac:dyDescent="0.25">
      <c r="B271" s="5"/>
      <c r="C271"/>
    </row>
    <row r="272" spans="2:3" x14ac:dyDescent="0.25">
      <c r="B272" s="5"/>
      <c r="C272"/>
    </row>
    <row r="273" spans="2:3" x14ac:dyDescent="0.25">
      <c r="B273" s="5"/>
      <c r="C273"/>
    </row>
    <row r="274" spans="2:3" x14ac:dyDescent="0.25">
      <c r="B274" s="5"/>
      <c r="C274"/>
    </row>
    <row r="275" spans="2:3" x14ac:dyDescent="0.25">
      <c r="B275" s="5"/>
      <c r="C275"/>
    </row>
    <row r="276" spans="2:3" x14ac:dyDescent="0.25">
      <c r="B276" s="5"/>
      <c r="C276"/>
    </row>
    <row r="277" spans="2:3" x14ac:dyDescent="0.25">
      <c r="B277" s="5"/>
      <c r="C277"/>
    </row>
    <row r="278" spans="2:3" x14ac:dyDescent="0.25">
      <c r="B278" s="5"/>
      <c r="C278"/>
    </row>
    <row r="279" spans="2:3" x14ac:dyDescent="0.25">
      <c r="B279" s="5"/>
      <c r="C279"/>
    </row>
    <row r="280" spans="2:3" x14ac:dyDescent="0.25">
      <c r="B280" s="5"/>
      <c r="C280"/>
    </row>
    <row r="281" spans="2:3" x14ac:dyDescent="0.25">
      <c r="B281" s="5"/>
      <c r="C281"/>
    </row>
    <row r="282" spans="2:3" x14ac:dyDescent="0.25">
      <c r="B282" s="5"/>
      <c r="C282"/>
    </row>
    <row r="283" spans="2:3" x14ac:dyDescent="0.25">
      <c r="B283" s="5"/>
      <c r="C283"/>
    </row>
    <row r="284" spans="2:3" x14ac:dyDescent="0.25">
      <c r="B284" s="5"/>
      <c r="C284"/>
    </row>
    <row r="285" spans="2:3" x14ac:dyDescent="0.25">
      <c r="B285" s="5"/>
      <c r="C285"/>
    </row>
    <row r="286" spans="2:3" x14ac:dyDescent="0.25">
      <c r="B286" s="5"/>
      <c r="C286"/>
    </row>
    <row r="287" spans="2:3" x14ac:dyDescent="0.25">
      <c r="B287" s="5"/>
      <c r="C287"/>
    </row>
    <row r="288" spans="2:3" x14ac:dyDescent="0.25">
      <c r="B288" s="5"/>
      <c r="C288"/>
    </row>
    <row r="289" spans="2:3" x14ac:dyDescent="0.25">
      <c r="B289" s="5"/>
      <c r="C289"/>
    </row>
    <row r="290" spans="2:3" x14ac:dyDescent="0.25">
      <c r="B290" s="5"/>
      <c r="C290"/>
    </row>
    <row r="291" spans="2:3" x14ac:dyDescent="0.25">
      <c r="B291" s="5"/>
      <c r="C291"/>
    </row>
    <row r="292" spans="2:3" x14ac:dyDescent="0.25">
      <c r="B292" s="5"/>
      <c r="C292"/>
    </row>
    <row r="293" spans="2:3" x14ac:dyDescent="0.25">
      <c r="B293" s="5"/>
      <c r="C293"/>
    </row>
    <row r="294" spans="2:3" x14ac:dyDescent="0.25">
      <c r="B294" s="5"/>
      <c r="C294"/>
    </row>
    <row r="295" spans="2:3" x14ac:dyDescent="0.25">
      <c r="B295" s="5"/>
      <c r="C295"/>
    </row>
    <row r="296" spans="2:3" x14ac:dyDescent="0.25">
      <c r="B296" s="5"/>
      <c r="C296"/>
    </row>
    <row r="297" spans="2:3" x14ac:dyDescent="0.25">
      <c r="B297" s="5"/>
      <c r="C297"/>
    </row>
    <row r="298" spans="2:3" x14ac:dyDescent="0.25">
      <c r="B298" s="5"/>
      <c r="C298"/>
    </row>
    <row r="299" spans="2:3" x14ac:dyDescent="0.25">
      <c r="B299" s="5"/>
      <c r="C299"/>
    </row>
    <row r="300" spans="2:3" x14ac:dyDescent="0.25">
      <c r="B300" s="5"/>
      <c r="C300"/>
    </row>
    <row r="301" spans="2:3" x14ac:dyDescent="0.25">
      <c r="B301" s="5"/>
      <c r="C301"/>
    </row>
    <row r="302" spans="2:3" x14ac:dyDescent="0.25">
      <c r="B302" s="5"/>
      <c r="C302"/>
    </row>
    <row r="303" spans="2:3" x14ac:dyDescent="0.25">
      <c r="B303" s="5"/>
      <c r="C303"/>
    </row>
    <row r="304" spans="2:3" ht="4.5" customHeight="1" x14ac:dyDescent="0.25">
      <c r="B304" s="5"/>
      <c r="C304"/>
    </row>
    <row r="305" spans="2:3" x14ac:dyDescent="0.25">
      <c r="B305" s="5"/>
      <c r="C305"/>
    </row>
    <row r="306" spans="2:3" x14ac:dyDescent="0.25">
      <c r="B306" s="5"/>
      <c r="C306"/>
    </row>
    <row r="307" spans="2:3" x14ac:dyDescent="0.25">
      <c r="B307" s="5"/>
      <c r="C307"/>
    </row>
    <row r="308" spans="2:3" x14ac:dyDescent="0.25">
      <c r="B308" s="5"/>
      <c r="C308"/>
    </row>
    <row r="309" spans="2:3" x14ac:dyDescent="0.25">
      <c r="B309" s="5"/>
      <c r="C309"/>
    </row>
    <row r="310" spans="2:3" x14ac:dyDescent="0.25">
      <c r="B310" s="5"/>
      <c r="C310"/>
    </row>
    <row r="311" spans="2:3" x14ac:dyDescent="0.25">
      <c r="B311" s="5"/>
      <c r="C311"/>
    </row>
    <row r="312" spans="2:3" x14ac:dyDescent="0.25">
      <c r="B312" s="5"/>
      <c r="C312"/>
    </row>
    <row r="313" spans="2:3" x14ac:dyDescent="0.25">
      <c r="B313" s="5"/>
      <c r="C313"/>
    </row>
    <row r="314" spans="2:3" x14ac:dyDescent="0.25">
      <c r="B314" s="5"/>
      <c r="C314"/>
    </row>
    <row r="315" spans="2:3" x14ac:dyDescent="0.25">
      <c r="B315" s="5"/>
      <c r="C315"/>
    </row>
    <row r="316" spans="2:3" x14ac:dyDescent="0.25">
      <c r="B316" s="5"/>
    </row>
    <row r="317" spans="2:3" x14ac:dyDescent="0.25">
      <c r="B317" s="5"/>
    </row>
    <row r="318" spans="2:3" x14ac:dyDescent="0.25">
      <c r="B318" s="5"/>
    </row>
    <row r="319" spans="2:3" x14ac:dyDescent="0.25">
      <c r="B319" s="5"/>
    </row>
    <row r="320" spans="2:3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D9A67DFC2F545A77C998852A762D1" ma:contentTypeVersion="11" ma:contentTypeDescription="Create a new document." ma:contentTypeScope="" ma:versionID="83a95d9d4287654f9954f77dd5e2bb13">
  <xsd:schema xmlns:xsd="http://www.w3.org/2001/XMLSchema" xmlns:xs="http://www.w3.org/2001/XMLSchema" xmlns:p="http://schemas.microsoft.com/office/2006/metadata/properties" xmlns:ns3="c59e6952-6ad4-4ea4-89e9-b06a4df4dc3d" xmlns:ns4="84273dec-37a7-4a66-b7c6-25bc27f53e76" targetNamespace="http://schemas.microsoft.com/office/2006/metadata/properties" ma:root="true" ma:fieldsID="dbffff3f2d75cb9d8ae7d1ba7bbec3cd" ns3:_="" ns4:_="">
    <xsd:import namespace="c59e6952-6ad4-4ea4-89e9-b06a4df4dc3d"/>
    <xsd:import namespace="84273dec-37a7-4a66-b7c6-25bc27f53e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6952-6ad4-4ea4-89e9-b06a4df4d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73dec-37a7-4a66-b7c6-25bc27f53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872BC7-87D0-4EA9-A323-0DBF396FF8A5}">
  <ds:schemaRefs>
    <ds:schemaRef ds:uri="c59e6952-6ad4-4ea4-89e9-b06a4df4dc3d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4273dec-37a7-4a66-b7c6-25bc27f53e7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0D434C-BCB9-467B-97DA-BC6851824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8ABC9-5C20-407F-8C5D-84C6EF89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6952-6ad4-4ea4-89e9-b06a4df4dc3d"/>
    <ds:schemaRef ds:uri="84273dec-37a7-4a66-b7c6-25bc27f53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Cohen,Matthew J</dc:creator>
  <cp:lastModifiedBy>Moein</cp:lastModifiedBy>
  <dcterms:created xsi:type="dcterms:W3CDTF">2021-04-07T17:14:12Z</dcterms:created>
  <dcterms:modified xsi:type="dcterms:W3CDTF">2022-10-21T16:53:19Z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0x010100E87D9A67DFC2F545A77C998852A762D1</vt:lpwstr>
  </property>
</Properties>
</file>