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5a\"/>
    </mc:Choice>
  </mc:AlternateContent>
  <xr:revisionPtr revIDLastSave="0" documentId="8_{10613709-6E22-4385-81CF-6F7D94062AA7}" xr6:coauthVersionLast="45" xr6:coauthVersionMax="45" xr10:uidLastSave="{00000000-0000-0000-0000-000000000000}"/>
  <bookViews>
    <workbookView xWindow="-120" yWindow="-120" windowWidth="29040" windowHeight="15840" xr2:uid="{AB343BFB-F177-4683-A28C-7D8A50EB4E4B}"/>
  </bookViews>
  <sheets>
    <sheet name="DG_5a_2021_07_0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79" i="1"/>
  <c r="D80" i="1"/>
  <c r="D81" i="1"/>
  <c r="D82" i="1"/>
  <c r="E82" i="1" s="1"/>
  <c r="F82" i="1" s="1"/>
  <c r="D83" i="1"/>
  <c r="D84" i="1"/>
  <c r="D85" i="1"/>
  <c r="D86" i="1"/>
  <c r="D87" i="1"/>
  <c r="D88" i="1"/>
  <c r="D89" i="1"/>
  <c r="D90" i="1"/>
  <c r="E90" i="1" s="1"/>
  <c r="F90" i="1" s="1"/>
  <c r="D91" i="1"/>
  <c r="D2" i="1"/>
  <c r="H91" i="1"/>
  <c r="E91" i="1"/>
  <c r="F91" i="1" s="1"/>
  <c r="H90" i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tc={C47BC392-924F-4525-AAA3-DAF589AD711B}</author>
    <author>tc={F121A600-B258-459A-BB76-A00494D02428}</author>
    <author>tc={B2346C31-26D9-4E68-8799-335643265998}</author>
    <author>tc={4B75C220-2418-49EE-8A01-7788E5530045}</author>
    <author>tc={EB4520D1-68C8-40A3-84F8-858F0DD03A10}</author>
    <author>tc={C9358880-9E23-4E74-8C5B-DB327AC95873}</author>
    <author>tc={3D085DE9-71C5-43BB-9122-AF92E54980E3}</author>
    <author>tc={CCB380C3-ED34-420D-A6E9-F75301DF1893}</author>
  </authors>
  <commentList>
    <comment ref="K4" authorId="0" shapeId="0" xr:uid="{C47BC392-924F-4525-AAA3-DAF589AD7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6" authorId="1" shapeId="0" xr:uid="{F121A600-B258-459A-BB76-A00494D0242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2" shapeId="0" xr:uid="{B2346C31-26D9-4E68-8799-3356432659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3" shapeId="0" xr:uid="{4B75C220-2418-49EE-8A01-7788E553004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4" shapeId="0" xr:uid="{EB4520D1-68C8-40A3-84F8-858F0DD0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5" shapeId="0" xr:uid="{C9358880-9E23-4E74-8C5B-DB327AC9587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6" shapeId="0" xr:uid="{3D085DE9-71C5-43BB-9122-AF92E54980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7" shapeId="0" xr:uid="{CCB380C3-ED34-420D-A6E9-F75301DF189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<sst xmlns="http://schemas.openxmlformats.org/spreadsheetml/2006/main" count="63" uniqueCount="46">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</sst>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 applyAlignment="1">
      <alignment horizontal="center" vertical="center"/>
    </xf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DG_5a_2021_07_09!$E$1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DG_5a_2021_07_09!$A$2:$A$1638</c:f>
              <c:numCache>
                <c:formatCode>0</c:formatCode>
                <c:ptCount val="16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</c:numCache>
            </c:numRef>
          </c:xVal>
          <c:yVal>
            <c:numRef>
              <c:f>DG_5a_2021_07_09!$E$2:$E$1638</c:f>
              <c:numCache>
                <c:formatCode>0.00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0.61200000000000143</c:v>
                </c:pt>
                <c:pt idx="11">
                  <c:v>1.0200000000000036</c:v>
                </c:pt>
                <c:pt idx="12">
                  <c:v>17.085000000000004</c:v>
                </c:pt>
                <c:pt idx="13">
                  <c:v>20.910000000000004</c:v>
                </c:pt>
                <c:pt idx="14">
                  <c:v>37.281000000000013</c:v>
                </c:pt>
                <c:pt idx="15">
                  <c:v>47.481000000000016</c:v>
                </c:pt>
                <c:pt idx="16">
                  <c:v>43.554000000000002</c:v>
                </c:pt>
                <c:pt idx="17">
                  <c:v>44.064000000000007</c:v>
                </c:pt>
                <c:pt idx="18">
                  <c:v>45.492000000000012</c:v>
                </c:pt>
                <c:pt idx="19">
                  <c:v>39.524999999999999</c:v>
                </c:pt>
                <c:pt idx="20">
                  <c:v>42.942000000000007</c:v>
                </c:pt>
                <c:pt idx="21">
                  <c:v>37.893000000000008</c:v>
                </c:pt>
                <c:pt idx="22">
                  <c:v>36.924000000000007</c:v>
                </c:pt>
                <c:pt idx="23">
                  <c:v>30.906000000000002</c:v>
                </c:pt>
                <c:pt idx="24">
                  <c:v>30.906000000000002</c:v>
                </c:pt>
                <c:pt idx="25">
                  <c:v>24.021000000000001</c:v>
                </c:pt>
                <c:pt idx="26">
                  <c:v>21.981000000000002</c:v>
                </c:pt>
                <c:pt idx="27">
                  <c:v>22.899000000000001</c:v>
                </c:pt>
                <c:pt idx="28">
                  <c:v>20.961000000000002</c:v>
                </c:pt>
                <c:pt idx="29">
                  <c:v>17.340000000000003</c:v>
                </c:pt>
                <c:pt idx="30">
                  <c:v>14.331000000000001</c:v>
                </c:pt>
                <c:pt idx="31">
                  <c:v>14.688000000000002</c:v>
                </c:pt>
                <c:pt idx="32">
                  <c:v>12.342000000000006</c:v>
                </c:pt>
                <c:pt idx="33">
                  <c:v>11.067000000000005</c:v>
                </c:pt>
                <c:pt idx="34">
                  <c:v>10.557000000000006</c:v>
                </c:pt>
                <c:pt idx="35">
                  <c:v>8.2110000000000003</c:v>
                </c:pt>
                <c:pt idx="36">
                  <c:v>6.6810000000000009</c:v>
                </c:pt>
                <c:pt idx="37">
                  <c:v>7.038000000000002</c:v>
                </c:pt>
                <c:pt idx="38">
                  <c:v>6.7320000000000055</c:v>
                </c:pt>
                <c:pt idx="39">
                  <c:v>5.4570000000000052</c:v>
                </c:pt>
                <c:pt idx="40">
                  <c:v>4.8450000000000033</c:v>
                </c:pt>
                <c:pt idx="41">
                  <c:v>6.1200000000000037</c:v>
                </c:pt>
                <c:pt idx="42">
                  <c:v>3.9270000000000049</c:v>
                </c:pt>
                <c:pt idx="43">
                  <c:v>3.1620000000000053</c:v>
                </c:pt>
                <c:pt idx="44">
                  <c:v>2.9580000000000024</c:v>
                </c:pt>
                <c:pt idx="45">
                  <c:v>2.9070000000000049</c:v>
                </c:pt>
                <c:pt idx="46">
                  <c:v>2.5500000000000038</c:v>
                </c:pt>
                <c:pt idx="47">
                  <c:v>2.2439999999999993</c:v>
                </c:pt>
                <c:pt idx="48">
                  <c:v>2.2439999999999993</c:v>
                </c:pt>
                <c:pt idx="49">
                  <c:v>2.0910000000000006</c:v>
                </c:pt>
                <c:pt idx="50">
                  <c:v>1.7850000000000037</c:v>
                </c:pt>
                <c:pt idx="51">
                  <c:v>1.5810000000000008</c:v>
                </c:pt>
                <c:pt idx="52">
                  <c:v>1.4789999999999992</c:v>
                </c:pt>
                <c:pt idx="53">
                  <c:v>1.4789999999999992</c:v>
                </c:pt>
                <c:pt idx="54">
                  <c:v>1.8870000000000051</c:v>
                </c:pt>
                <c:pt idx="55">
                  <c:v>1.3260000000000007</c:v>
                </c:pt>
                <c:pt idx="56">
                  <c:v>1.5300000000000036</c:v>
                </c:pt>
                <c:pt idx="57">
                  <c:v>1.0200000000000036</c:v>
                </c:pt>
                <c:pt idx="58">
                  <c:v>1.122000000000005</c:v>
                </c:pt>
                <c:pt idx="59">
                  <c:v>0.96899999999999931</c:v>
                </c:pt>
                <c:pt idx="60">
                  <c:v>0.81600000000000072</c:v>
                </c:pt>
                <c:pt idx="61">
                  <c:v>0.81600000000000072</c:v>
                </c:pt>
                <c:pt idx="62">
                  <c:v>0.71400000000000297</c:v>
                </c:pt>
                <c:pt idx="63">
                  <c:v>0.66300000000000214</c:v>
                </c:pt>
                <c:pt idx="64">
                  <c:v>0.81600000000000072</c:v>
                </c:pt>
                <c:pt idx="65">
                  <c:v>0.56100000000000072</c:v>
                </c:pt>
                <c:pt idx="66">
                  <c:v>0.56100000000000072</c:v>
                </c:pt>
                <c:pt idx="67">
                  <c:v>0.51000000000000367</c:v>
                </c:pt>
                <c:pt idx="68">
                  <c:v>0.40800000000000219</c:v>
                </c:pt>
                <c:pt idx="69">
                  <c:v>0.45900000000000291</c:v>
                </c:pt>
                <c:pt idx="70">
                  <c:v>0.40800000000000219</c:v>
                </c:pt>
                <c:pt idx="71">
                  <c:v>0.51000000000000367</c:v>
                </c:pt>
                <c:pt idx="72">
                  <c:v>0.35700000000000148</c:v>
                </c:pt>
                <c:pt idx="73">
                  <c:v>0.35700000000000148</c:v>
                </c:pt>
                <c:pt idx="74">
                  <c:v>0.40800000000000219</c:v>
                </c:pt>
                <c:pt idx="75">
                  <c:v>0.40800000000000219</c:v>
                </c:pt>
                <c:pt idx="76">
                  <c:v>0.30600000000000072</c:v>
                </c:pt>
                <c:pt idx="77">
                  <c:v>0.30600000000000072</c:v>
                </c:pt>
                <c:pt idx="78">
                  <c:v>0.15300000000000219</c:v>
                </c:pt>
                <c:pt idx="79">
                  <c:v>0.15300000000000219</c:v>
                </c:pt>
                <c:pt idx="80">
                  <c:v>0.15300000000000219</c:v>
                </c:pt>
                <c:pt idx="81">
                  <c:v>0.10200000000000145</c:v>
                </c:pt>
                <c:pt idx="82">
                  <c:v>0.10200000000000145</c:v>
                </c:pt>
                <c:pt idx="83">
                  <c:v>0.10200000000000145</c:v>
                </c:pt>
                <c:pt idx="84">
                  <c:v>0.10200000000000145</c:v>
                </c:pt>
                <c:pt idx="85">
                  <c:v>0.10200000000000145</c:v>
                </c:pt>
                <c:pt idx="86">
                  <c:v>0.10200000000000145</c:v>
                </c:pt>
                <c:pt idx="87">
                  <c:v>0.15300000000000219</c:v>
                </c:pt>
                <c:pt idx="88">
                  <c:v>0.10200000000000145</c:v>
                </c:pt>
                <c:pt idx="89">
                  <c:v>0.15300000000000219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87-47AC-9C60-98DE530A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DG_5a_2021_07_09!$B$1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DG_5a_2021_07_09!$B$2:$B$1638</c15:sqref>
                        </c15:formulaRef>
                      </c:ext>
                    </c:extLst>
                    <c:numCache>
                      <c:formatCode>m/d/yyyy\ h:mm</c:formatCode>
                      <c:ptCount val="1637"/>
                      <c:pt idx="0">
                        <c:v>44386.431250000001</c:v>
                      </c:pt>
                      <c:pt idx="1">
                        <c:v>44386.431307870371</c:v>
                      </c:pt>
                      <c:pt idx="2">
                        <c:v>44386.43136574074</c:v>
                      </c:pt>
                      <c:pt idx="3">
                        <c:v>44386.431423611109</c:v>
                      </c:pt>
                      <c:pt idx="4">
                        <c:v>44386.431481481479</c:v>
                      </c:pt>
                      <c:pt idx="5">
                        <c:v>44386.431539351855</c:v>
                      </c:pt>
                      <c:pt idx="6">
                        <c:v>44386.431597222225</c:v>
                      </c:pt>
                      <c:pt idx="7">
                        <c:v>44386.431655092594</c:v>
                      </c:pt>
                      <c:pt idx="8">
                        <c:v>44386.431712962964</c:v>
                      </c:pt>
                      <c:pt idx="9">
                        <c:v>44386.431770833333</c:v>
                      </c:pt>
                      <c:pt idx="10">
                        <c:v>44386.431828703702</c:v>
                      </c:pt>
                      <c:pt idx="11">
                        <c:v>44386.431886574072</c:v>
                      </c:pt>
                      <c:pt idx="12">
                        <c:v>44386.431944444441</c:v>
                      </c:pt>
                      <c:pt idx="13">
                        <c:v>44386.432002314818</c:v>
                      </c:pt>
                      <c:pt idx="14">
                        <c:v>44386.432060185187</c:v>
                      </c:pt>
                      <c:pt idx="15">
                        <c:v>44386.432118055556</c:v>
                      </c:pt>
                      <c:pt idx="16">
                        <c:v>44386.432175925926</c:v>
                      </c:pt>
                      <c:pt idx="17">
                        <c:v>44386.432233796295</c:v>
                      </c:pt>
                      <c:pt idx="18">
                        <c:v>44386.432291666664</c:v>
                      </c:pt>
                      <c:pt idx="19">
                        <c:v>44386.432349537034</c:v>
                      </c:pt>
                      <c:pt idx="20">
                        <c:v>44386.43240740741</c:v>
                      </c:pt>
                      <c:pt idx="21">
                        <c:v>44386.43246527778</c:v>
                      </c:pt>
                      <c:pt idx="22">
                        <c:v>44386.432523148149</c:v>
                      </c:pt>
                      <c:pt idx="23">
                        <c:v>44386.432581018518</c:v>
                      </c:pt>
                      <c:pt idx="24">
                        <c:v>44386.432638888888</c:v>
                      </c:pt>
                      <c:pt idx="25">
                        <c:v>44386.432696759257</c:v>
                      </c:pt>
                      <c:pt idx="26">
                        <c:v>44386.432754629626</c:v>
                      </c:pt>
                      <c:pt idx="27">
                        <c:v>44386.432812500003</c:v>
                      </c:pt>
                      <c:pt idx="28">
                        <c:v>44386.432870370372</c:v>
                      </c:pt>
                      <c:pt idx="29">
                        <c:v>44386.432928240742</c:v>
                      </c:pt>
                      <c:pt idx="30">
                        <c:v>44386.432986111111</c:v>
                      </c:pt>
                      <c:pt idx="31">
                        <c:v>44386.43304398148</c:v>
                      </c:pt>
                      <c:pt idx="32">
                        <c:v>44386.43310185185</c:v>
                      </c:pt>
                      <c:pt idx="33">
                        <c:v>44386.433159722219</c:v>
                      </c:pt>
                      <c:pt idx="34">
                        <c:v>44386.433217592596</c:v>
                      </c:pt>
                      <c:pt idx="35">
                        <c:v>44386.433275462965</c:v>
                      </c:pt>
                      <c:pt idx="36">
                        <c:v>44386.433333333334</c:v>
                      </c:pt>
                      <c:pt idx="37">
                        <c:v>44386.433391203704</c:v>
                      </c:pt>
                      <c:pt idx="38">
                        <c:v>44386.433449074073</c:v>
                      </c:pt>
                      <c:pt idx="39">
                        <c:v>44386.433506944442</c:v>
                      </c:pt>
                      <c:pt idx="40">
                        <c:v>44386.433564814812</c:v>
                      </c:pt>
                      <c:pt idx="41">
                        <c:v>44386.433622685188</c:v>
                      </c:pt>
                      <c:pt idx="42">
                        <c:v>44386.433680555558</c:v>
                      </c:pt>
                      <c:pt idx="43">
                        <c:v>44386.433738425927</c:v>
                      </c:pt>
                      <c:pt idx="44">
                        <c:v>44386.433796296296</c:v>
                      </c:pt>
                      <c:pt idx="45">
                        <c:v>44386.433854166666</c:v>
                      </c:pt>
                      <c:pt idx="46">
                        <c:v>44386.433912037035</c:v>
                      </c:pt>
                      <c:pt idx="47">
                        <c:v>44386.433969907404</c:v>
                      </c:pt>
                      <c:pt idx="48">
                        <c:v>44386.434027777781</c:v>
                      </c:pt>
                      <c:pt idx="49">
                        <c:v>44386.43408564815</c:v>
                      </c:pt>
                      <c:pt idx="50">
                        <c:v>44386.43414351852</c:v>
                      </c:pt>
                      <c:pt idx="51">
                        <c:v>44386.434201388889</c:v>
                      </c:pt>
                      <c:pt idx="52">
                        <c:v>44386.434259259258</c:v>
                      </c:pt>
                      <c:pt idx="53">
                        <c:v>44386.434317129628</c:v>
                      </c:pt>
                      <c:pt idx="54">
                        <c:v>44386.434374999997</c:v>
                      </c:pt>
                      <c:pt idx="55">
                        <c:v>44386.434432870374</c:v>
                      </c:pt>
                      <c:pt idx="56">
                        <c:v>44386.434490740743</c:v>
                      </c:pt>
                      <c:pt idx="57">
                        <c:v>44386.434548611112</c:v>
                      </c:pt>
                      <c:pt idx="58">
                        <c:v>44386.434606481482</c:v>
                      </c:pt>
                      <c:pt idx="59">
                        <c:v>44386.434664351851</c:v>
                      </c:pt>
                      <c:pt idx="60">
                        <c:v>44386.43472222222</c:v>
                      </c:pt>
                      <c:pt idx="61">
                        <c:v>44386.43478009259</c:v>
                      </c:pt>
                      <c:pt idx="62">
                        <c:v>44386.434837962966</c:v>
                      </c:pt>
                      <c:pt idx="63">
                        <c:v>44386.434895833336</c:v>
                      </c:pt>
                      <c:pt idx="64">
                        <c:v>44386.434953703705</c:v>
                      </c:pt>
                      <c:pt idx="65">
                        <c:v>44386.435011574074</c:v>
                      </c:pt>
                      <c:pt idx="66">
                        <c:v>44386.435069444444</c:v>
                      </c:pt>
                      <c:pt idx="67">
                        <c:v>44386.435127314813</c:v>
                      </c:pt>
                      <c:pt idx="68">
                        <c:v>44386.435185185182</c:v>
                      </c:pt>
                      <c:pt idx="69">
                        <c:v>44386.435243055559</c:v>
                      </c:pt>
                      <c:pt idx="70">
                        <c:v>44386.435300925928</c:v>
                      </c:pt>
                      <c:pt idx="71">
                        <c:v>44386.435358796298</c:v>
                      </c:pt>
                      <c:pt idx="72">
                        <c:v>44386.435416666667</c:v>
                      </c:pt>
                      <c:pt idx="73">
                        <c:v>44386.435474537036</c:v>
                      </c:pt>
                      <c:pt idx="74">
                        <c:v>44386.435532407406</c:v>
                      </c:pt>
                      <c:pt idx="75">
                        <c:v>44386.435590277775</c:v>
                      </c:pt>
                      <c:pt idx="76">
                        <c:v>44386.435648148145</c:v>
                      </c:pt>
                      <c:pt idx="77">
                        <c:v>44386.435706018521</c:v>
                      </c:pt>
                      <c:pt idx="78">
                        <c:v>44386.435763888891</c:v>
                      </c:pt>
                      <c:pt idx="79">
                        <c:v>44386.43582175926</c:v>
                      </c:pt>
                      <c:pt idx="80">
                        <c:v>44386.435879629629</c:v>
                      </c:pt>
                      <c:pt idx="81">
                        <c:v>44386.435937499999</c:v>
                      </c:pt>
                      <c:pt idx="82">
                        <c:v>44386.435995370368</c:v>
                      </c:pt>
                      <c:pt idx="83">
                        <c:v>44386.436053240737</c:v>
                      </c:pt>
                      <c:pt idx="84">
                        <c:v>44386.436111111114</c:v>
                      </c:pt>
                      <c:pt idx="85">
                        <c:v>44386.436168981483</c:v>
                      </c:pt>
                      <c:pt idx="86">
                        <c:v>44386.436226851853</c:v>
                      </c:pt>
                      <c:pt idx="87">
                        <c:v>44386.436284722222</c:v>
                      </c:pt>
                      <c:pt idx="88">
                        <c:v>44386.436342592591</c:v>
                      </c:pt>
                      <c:pt idx="89">
                        <c:v>44386.436400462961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87-47AC-9C60-98DE530A8F9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DG_5a_2021_07_09!$C$1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DG_5a_2021_07_09!$C$2:$C$1638</c15:sqref>
                        </c15:formulaRef>
                      </c:ext>
                    </c:extLst>
                    <c:numCache>
                      <c:formatCode>General</c:formatCode>
                      <c:ptCount val="1637"/>
                      <c:pt idx="0">
                        <c:v>62.2</c:v>
                      </c:pt>
                      <c:pt idx="1">
                        <c:v>62.2</c:v>
                      </c:pt>
                      <c:pt idx="2">
                        <c:v>62.2</c:v>
                      </c:pt>
                      <c:pt idx="3">
                        <c:v>62.2</c:v>
                      </c:pt>
                      <c:pt idx="4">
                        <c:v>62.2</c:v>
                      </c:pt>
                      <c:pt idx="5">
                        <c:v>62.2</c:v>
                      </c:pt>
                      <c:pt idx="6">
                        <c:v>62.2</c:v>
                      </c:pt>
                      <c:pt idx="7">
                        <c:v>62.2</c:v>
                      </c:pt>
                      <c:pt idx="8">
                        <c:v>62.2</c:v>
                      </c:pt>
                      <c:pt idx="9">
                        <c:v>62.2</c:v>
                      </c:pt>
                      <c:pt idx="10">
                        <c:v>63.4</c:v>
                      </c:pt>
                      <c:pt idx="11">
                        <c:v>64.2</c:v>
                      </c:pt>
                      <c:pt idx="12">
                        <c:v>95.7</c:v>
                      </c:pt>
                      <c:pt idx="13">
                        <c:v>103.2</c:v>
                      </c:pt>
                      <c:pt idx="14">
                        <c:v>135.30000000000001</c:v>
                      </c:pt>
                      <c:pt idx="15">
                        <c:v>155.30000000000001</c:v>
                      </c:pt>
                      <c:pt idx="16">
                        <c:v>147.6</c:v>
                      </c:pt>
                      <c:pt idx="17">
                        <c:v>148.6</c:v>
                      </c:pt>
                      <c:pt idx="18">
                        <c:v>151.4</c:v>
                      </c:pt>
                      <c:pt idx="19">
                        <c:v>139.69999999999999</c:v>
                      </c:pt>
                      <c:pt idx="20">
                        <c:v>146.4</c:v>
                      </c:pt>
                      <c:pt idx="21">
                        <c:v>136.5</c:v>
                      </c:pt>
                      <c:pt idx="22">
                        <c:v>134.6</c:v>
                      </c:pt>
                      <c:pt idx="23">
                        <c:v>122.8</c:v>
                      </c:pt>
                      <c:pt idx="24">
                        <c:v>122.8</c:v>
                      </c:pt>
                      <c:pt idx="25">
                        <c:v>109.3</c:v>
                      </c:pt>
                      <c:pt idx="26">
                        <c:v>105.3</c:v>
                      </c:pt>
                      <c:pt idx="27">
                        <c:v>107.1</c:v>
                      </c:pt>
                      <c:pt idx="28">
                        <c:v>103.3</c:v>
                      </c:pt>
                      <c:pt idx="29">
                        <c:v>96.2</c:v>
                      </c:pt>
                      <c:pt idx="30">
                        <c:v>90.3</c:v>
                      </c:pt>
                      <c:pt idx="31">
                        <c:v>91</c:v>
                      </c:pt>
                      <c:pt idx="32">
                        <c:v>86.4</c:v>
                      </c:pt>
                      <c:pt idx="33">
                        <c:v>83.9</c:v>
                      </c:pt>
                      <c:pt idx="34">
                        <c:v>82.9</c:v>
                      </c:pt>
                      <c:pt idx="35">
                        <c:v>78.3</c:v>
                      </c:pt>
                      <c:pt idx="36">
                        <c:v>75.3</c:v>
                      </c:pt>
                      <c:pt idx="37">
                        <c:v>76</c:v>
                      </c:pt>
                      <c:pt idx="38">
                        <c:v>75.400000000000006</c:v>
                      </c:pt>
                      <c:pt idx="39">
                        <c:v>72.900000000000006</c:v>
                      </c:pt>
                      <c:pt idx="40">
                        <c:v>71.7</c:v>
                      </c:pt>
                      <c:pt idx="41">
                        <c:v>74.2</c:v>
                      </c:pt>
                      <c:pt idx="42">
                        <c:v>69.900000000000006</c:v>
                      </c:pt>
                      <c:pt idx="43">
                        <c:v>68.400000000000006</c:v>
                      </c:pt>
                      <c:pt idx="44">
                        <c:v>68</c:v>
                      </c:pt>
                      <c:pt idx="45">
                        <c:v>67.900000000000006</c:v>
                      </c:pt>
                      <c:pt idx="46">
                        <c:v>67.2</c:v>
                      </c:pt>
                      <c:pt idx="47">
                        <c:v>66.599999999999994</c:v>
                      </c:pt>
                      <c:pt idx="48">
                        <c:v>66.599999999999994</c:v>
                      </c:pt>
                      <c:pt idx="49">
                        <c:v>66.3</c:v>
                      </c:pt>
                      <c:pt idx="50">
                        <c:v>65.7</c:v>
                      </c:pt>
                      <c:pt idx="51">
                        <c:v>65.3</c:v>
                      </c:pt>
                      <c:pt idx="52">
                        <c:v>65.099999999999994</c:v>
                      </c:pt>
                      <c:pt idx="53">
                        <c:v>65.099999999999994</c:v>
                      </c:pt>
                      <c:pt idx="54">
                        <c:v>65.900000000000006</c:v>
                      </c:pt>
                      <c:pt idx="55">
                        <c:v>64.8</c:v>
                      </c:pt>
                      <c:pt idx="56">
                        <c:v>65.2</c:v>
                      </c:pt>
                      <c:pt idx="57">
                        <c:v>64.2</c:v>
                      </c:pt>
                      <c:pt idx="58">
                        <c:v>64.400000000000006</c:v>
                      </c:pt>
                      <c:pt idx="59">
                        <c:v>64.099999999999994</c:v>
                      </c:pt>
                      <c:pt idx="60">
                        <c:v>63.8</c:v>
                      </c:pt>
                      <c:pt idx="61">
                        <c:v>63.8</c:v>
                      </c:pt>
                      <c:pt idx="62">
                        <c:v>63.6</c:v>
                      </c:pt>
                      <c:pt idx="63">
                        <c:v>63.5</c:v>
                      </c:pt>
                      <c:pt idx="64">
                        <c:v>63.8</c:v>
                      </c:pt>
                      <c:pt idx="65">
                        <c:v>63.3</c:v>
                      </c:pt>
                      <c:pt idx="66">
                        <c:v>63.3</c:v>
                      </c:pt>
                      <c:pt idx="67">
                        <c:v>63.2</c:v>
                      </c:pt>
                      <c:pt idx="68">
                        <c:v>63</c:v>
                      </c:pt>
                      <c:pt idx="69">
                        <c:v>63.1</c:v>
                      </c:pt>
                      <c:pt idx="70">
                        <c:v>63</c:v>
                      </c:pt>
                      <c:pt idx="71">
                        <c:v>63.2</c:v>
                      </c:pt>
                      <c:pt idx="72">
                        <c:v>62.9</c:v>
                      </c:pt>
                      <c:pt idx="73">
                        <c:v>62.9</c:v>
                      </c:pt>
                      <c:pt idx="74">
                        <c:v>63</c:v>
                      </c:pt>
                      <c:pt idx="75">
                        <c:v>63</c:v>
                      </c:pt>
                      <c:pt idx="76">
                        <c:v>62.8</c:v>
                      </c:pt>
                      <c:pt idx="77">
                        <c:v>62.8</c:v>
                      </c:pt>
                      <c:pt idx="78">
                        <c:v>62.5</c:v>
                      </c:pt>
                      <c:pt idx="79">
                        <c:v>62.5</c:v>
                      </c:pt>
                      <c:pt idx="80">
                        <c:v>62.5</c:v>
                      </c:pt>
                      <c:pt idx="81">
                        <c:v>62.4</c:v>
                      </c:pt>
                      <c:pt idx="82">
                        <c:v>62.4</c:v>
                      </c:pt>
                      <c:pt idx="83">
                        <c:v>62.4</c:v>
                      </c:pt>
                      <c:pt idx="84">
                        <c:v>62.4</c:v>
                      </c:pt>
                      <c:pt idx="85">
                        <c:v>62.4</c:v>
                      </c:pt>
                      <c:pt idx="86">
                        <c:v>62.4</c:v>
                      </c:pt>
                      <c:pt idx="87">
                        <c:v>62.5</c:v>
                      </c:pt>
                      <c:pt idx="88">
                        <c:v>62.4</c:v>
                      </c:pt>
                      <c:pt idx="89">
                        <c:v>62.5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87-47AC-9C60-98DE530A8F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DG_5a_2021_07_09!$D$1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DG_5a_2021_07_09!$D$2:$D$1638</c15:sqref>
                        </c15:formulaRef>
                      </c:ext>
                    </c:extLst>
                    <c:numCache>
                      <c:formatCode>0.00</c:formatCode>
                      <c:ptCount val="16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1.2000000000000028</c:v>
                      </c:pt>
                      <c:pt idx="11">
                        <c:v>2.0000000000000071</c:v>
                      </c:pt>
                      <c:pt idx="12">
                        <c:v>33.500000000000007</c:v>
                      </c:pt>
                      <c:pt idx="13">
                        <c:v>41.000000000000007</c:v>
                      </c:pt>
                      <c:pt idx="14">
                        <c:v>73.100000000000023</c:v>
                      </c:pt>
                      <c:pt idx="15">
                        <c:v>93.100000000000023</c:v>
                      </c:pt>
                      <c:pt idx="16">
                        <c:v>85.4</c:v>
                      </c:pt>
                      <c:pt idx="17">
                        <c:v>86.4</c:v>
                      </c:pt>
                      <c:pt idx="18">
                        <c:v>89.200000000000017</c:v>
                      </c:pt>
                      <c:pt idx="19">
                        <c:v>77.5</c:v>
                      </c:pt>
                      <c:pt idx="20">
                        <c:v>84.200000000000017</c:v>
                      </c:pt>
                      <c:pt idx="21">
                        <c:v>74.300000000000011</c:v>
                      </c:pt>
                      <c:pt idx="22">
                        <c:v>72.400000000000006</c:v>
                      </c:pt>
                      <c:pt idx="23">
                        <c:v>60.6</c:v>
                      </c:pt>
                      <c:pt idx="24">
                        <c:v>60.6</c:v>
                      </c:pt>
                      <c:pt idx="25">
                        <c:v>47.1</c:v>
                      </c:pt>
                      <c:pt idx="26">
                        <c:v>43.1</c:v>
                      </c:pt>
                      <c:pt idx="27">
                        <c:v>44.9</c:v>
                      </c:pt>
                      <c:pt idx="28">
                        <c:v>41.1</c:v>
                      </c:pt>
                      <c:pt idx="29">
                        <c:v>34.000000000000007</c:v>
                      </c:pt>
                      <c:pt idx="30">
                        <c:v>28.1</c:v>
                      </c:pt>
                      <c:pt idx="31">
                        <c:v>28.800000000000004</c:v>
                      </c:pt>
                      <c:pt idx="32">
                        <c:v>24.20000000000001</c:v>
                      </c:pt>
                      <c:pt idx="33">
                        <c:v>21.70000000000001</c:v>
                      </c:pt>
                      <c:pt idx="34">
                        <c:v>20.70000000000001</c:v>
                      </c:pt>
                      <c:pt idx="35">
                        <c:v>16.100000000000001</c:v>
                      </c:pt>
                      <c:pt idx="36">
                        <c:v>13.100000000000001</c:v>
                      </c:pt>
                      <c:pt idx="37">
                        <c:v>13.800000000000004</c:v>
                      </c:pt>
                      <c:pt idx="38">
                        <c:v>13.20000000000001</c:v>
                      </c:pt>
                      <c:pt idx="39">
                        <c:v>10.70000000000001</c:v>
                      </c:pt>
                      <c:pt idx="40">
                        <c:v>9.5000000000000071</c:v>
                      </c:pt>
                      <c:pt idx="41">
                        <c:v>12.000000000000007</c:v>
                      </c:pt>
                      <c:pt idx="42">
                        <c:v>7.7000000000000099</c:v>
                      </c:pt>
                      <c:pt idx="43">
                        <c:v>6.2000000000000099</c:v>
                      </c:pt>
                      <c:pt idx="44">
                        <c:v>5.8000000000000043</c:v>
                      </c:pt>
                      <c:pt idx="45">
                        <c:v>5.7000000000000099</c:v>
                      </c:pt>
                      <c:pt idx="46">
                        <c:v>5.0000000000000071</c:v>
                      </c:pt>
                      <c:pt idx="47">
                        <c:v>4.3999999999999986</c:v>
                      </c:pt>
                      <c:pt idx="48">
                        <c:v>4.3999999999999986</c:v>
                      </c:pt>
                      <c:pt idx="49">
                        <c:v>4.1000000000000014</c:v>
                      </c:pt>
                      <c:pt idx="50">
                        <c:v>3.5000000000000071</c:v>
                      </c:pt>
                      <c:pt idx="51">
                        <c:v>3.1000000000000014</c:v>
                      </c:pt>
                      <c:pt idx="52">
                        <c:v>2.8999999999999986</c:v>
                      </c:pt>
                      <c:pt idx="53">
                        <c:v>2.8999999999999986</c:v>
                      </c:pt>
                      <c:pt idx="54">
                        <c:v>3.7000000000000099</c:v>
                      </c:pt>
                      <c:pt idx="55">
                        <c:v>2.6000000000000014</c:v>
                      </c:pt>
                      <c:pt idx="56">
                        <c:v>3.0000000000000071</c:v>
                      </c:pt>
                      <c:pt idx="57">
                        <c:v>2.0000000000000071</c:v>
                      </c:pt>
                      <c:pt idx="58">
                        <c:v>2.2000000000000099</c:v>
                      </c:pt>
                      <c:pt idx="59">
                        <c:v>1.8999999999999986</c:v>
                      </c:pt>
                      <c:pt idx="60">
                        <c:v>1.6000000000000014</c:v>
                      </c:pt>
                      <c:pt idx="61">
                        <c:v>1.6000000000000014</c:v>
                      </c:pt>
                      <c:pt idx="62">
                        <c:v>1.4000000000000057</c:v>
                      </c:pt>
                      <c:pt idx="63">
                        <c:v>1.3000000000000043</c:v>
                      </c:pt>
                      <c:pt idx="64">
                        <c:v>1.6000000000000014</c:v>
                      </c:pt>
                      <c:pt idx="65">
                        <c:v>1.1000000000000014</c:v>
                      </c:pt>
                      <c:pt idx="66">
                        <c:v>1.1000000000000014</c:v>
                      </c:pt>
                      <c:pt idx="67">
                        <c:v>1.0000000000000071</c:v>
                      </c:pt>
                      <c:pt idx="68">
                        <c:v>0.80000000000000426</c:v>
                      </c:pt>
                      <c:pt idx="69">
                        <c:v>0.90000000000000568</c:v>
                      </c:pt>
                      <c:pt idx="70">
                        <c:v>0.80000000000000426</c:v>
                      </c:pt>
                      <c:pt idx="71">
                        <c:v>1.0000000000000071</c:v>
                      </c:pt>
                      <c:pt idx="72">
                        <c:v>0.70000000000000284</c:v>
                      </c:pt>
                      <c:pt idx="73">
                        <c:v>0.70000000000000284</c:v>
                      </c:pt>
                      <c:pt idx="74">
                        <c:v>0.80000000000000426</c:v>
                      </c:pt>
                      <c:pt idx="75">
                        <c:v>0.80000000000000426</c:v>
                      </c:pt>
                      <c:pt idx="76">
                        <c:v>0.60000000000000142</c:v>
                      </c:pt>
                      <c:pt idx="77">
                        <c:v>0.60000000000000142</c:v>
                      </c:pt>
                      <c:pt idx="78">
                        <c:v>0.30000000000000426</c:v>
                      </c:pt>
                      <c:pt idx="79">
                        <c:v>0.30000000000000426</c:v>
                      </c:pt>
                      <c:pt idx="80">
                        <c:v>0.30000000000000426</c:v>
                      </c:pt>
                      <c:pt idx="81">
                        <c:v>0.20000000000000284</c:v>
                      </c:pt>
                      <c:pt idx="82">
                        <c:v>0.20000000000000284</c:v>
                      </c:pt>
                      <c:pt idx="83">
                        <c:v>0.20000000000000284</c:v>
                      </c:pt>
                      <c:pt idx="84">
                        <c:v>0.20000000000000284</c:v>
                      </c:pt>
                      <c:pt idx="85">
                        <c:v>0.20000000000000284</c:v>
                      </c:pt>
                      <c:pt idx="86">
                        <c:v>0.20000000000000284</c:v>
                      </c:pt>
                      <c:pt idx="87">
                        <c:v>0.30000000000000426</c:v>
                      </c:pt>
                      <c:pt idx="88">
                        <c:v>0.20000000000000284</c:v>
                      </c:pt>
                      <c:pt idx="89">
                        <c:v>0.30000000000000426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C87-47AC-9C60-98DE530A8F9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DG_5a_2021_07_09!$F$1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DG_5a_2021_07_09!$F$2:$F$1638</c15:sqref>
                        </c15:formulaRef>
                      </c:ext>
                    </c:extLst>
                    <c:numCache>
                      <c:formatCode>0.00</c:formatCode>
                      <c:ptCount val="16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30.600000000000072</c:v>
                      </c:pt>
                      <c:pt idx="11">
                        <c:v>56.100000000000193</c:v>
                      </c:pt>
                      <c:pt idx="12">
                        <c:v>1025.1000000000004</c:v>
                      </c:pt>
                      <c:pt idx="13">
                        <c:v>1359.1500000000003</c:v>
                      </c:pt>
                      <c:pt idx="14">
                        <c:v>2609.670000000001</c:v>
                      </c:pt>
                      <c:pt idx="15">
                        <c:v>3561.0750000000012</c:v>
                      </c:pt>
                      <c:pt idx="16">
                        <c:v>3484.32</c:v>
                      </c:pt>
                      <c:pt idx="17">
                        <c:v>3745.4400000000005</c:v>
                      </c:pt>
                      <c:pt idx="18">
                        <c:v>4094.2800000000011</c:v>
                      </c:pt>
                      <c:pt idx="19">
                        <c:v>3754.875</c:v>
                      </c:pt>
                      <c:pt idx="20">
                        <c:v>4294.2000000000007</c:v>
                      </c:pt>
                      <c:pt idx="21">
                        <c:v>3978.7650000000008</c:v>
                      </c:pt>
                      <c:pt idx="22">
                        <c:v>4061.6400000000008</c:v>
                      </c:pt>
                      <c:pt idx="23">
                        <c:v>3554.19</c:v>
                      </c:pt>
                      <c:pt idx="24">
                        <c:v>3708.7200000000003</c:v>
                      </c:pt>
                      <c:pt idx="25">
                        <c:v>3002.625</c:v>
                      </c:pt>
                      <c:pt idx="26">
                        <c:v>2857.53</c:v>
                      </c:pt>
                      <c:pt idx="27">
                        <c:v>3091.3650000000002</c:v>
                      </c:pt>
                      <c:pt idx="28">
                        <c:v>2934.5400000000004</c:v>
                      </c:pt>
                      <c:pt idx="29">
                        <c:v>2514.3000000000006</c:v>
                      </c:pt>
                      <c:pt idx="30">
                        <c:v>2149.65</c:v>
                      </c:pt>
                      <c:pt idx="31">
                        <c:v>2276.6400000000003</c:v>
                      </c:pt>
                      <c:pt idx="32">
                        <c:v>1974.7200000000009</c:v>
                      </c:pt>
                      <c:pt idx="33">
                        <c:v>1826.055000000001</c:v>
                      </c:pt>
                      <c:pt idx="34">
                        <c:v>1794.690000000001</c:v>
                      </c:pt>
                      <c:pt idx="35">
                        <c:v>1436.925</c:v>
                      </c:pt>
                      <c:pt idx="36">
                        <c:v>1202.5800000000002</c:v>
                      </c:pt>
                      <c:pt idx="37">
                        <c:v>1302.0300000000004</c:v>
                      </c:pt>
                      <c:pt idx="38">
                        <c:v>1279.0800000000011</c:v>
                      </c:pt>
                      <c:pt idx="39">
                        <c:v>1064.1150000000009</c:v>
                      </c:pt>
                      <c:pt idx="40">
                        <c:v>969.00000000000068</c:v>
                      </c:pt>
                      <c:pt idx="41">
                        <c:v>1254.6000000000008</c:v>
                      </c:pt>
                      <c:pt idx="42">
                        <c:v>824.67000000000098</c:v>
                      </c:pt>
                      <c:pt idx="43">
                        <c:v>679.83000000000118</c:v>
                      </c:pt>
                      <c:pt idx="44">
                        <c:v>650.76000000000056</c:v>
                      </c:pt>
                      <c:pt idx="45">
                        <c:v>654.07500000000107</c:v>
                      </c:pt>
                      <c:pt idx="46">
                        <c:v>586.50000000000091</c:v>
                      </c:pt>
                      <c:pt idx="47">
                        <c:v>527.3399999999998</c:v>
                      </c:pt>
                      <c:pt idx="48">
                        <c:v>538.55999999999983</c:v>
                      </c:pt>
                      <c:pt idx="49">
                        <c:v>512.29500000000019</c:v>
                      </c:pt>
                      <c:pt idx="50">
                        <c:v>446.25000000000091</c:v>
                      </c:pt>
                      <c:pt idx="51">
                        <c:v>403.1550000000002</c:v>
                      </c:pt>
                      <c:pt idx="52">
                        <c:v>384.53999999999979</c:v>
                      </c:pt>
                      <c:pt idx="53">
                        <c:v>391.93499999999977</c:v>
                      </c:pt>
                      <c:pt idx="54">
                        <c:v>509.49000000000137</c:v>
                      </c:pt>
                      <c:pt idx="55">
                        <c:v>364.6500000000002</c:v>
                      </c:pt>
                      <c:pt idx="56">
                        <c:v>428.400000000001</c:v>
                      </c:pt>
                      <c:pt idx="57">
                        <c:v>290.70000000000101</c:v>
                      </c:pt>
                      <c:pt idx="58">
                        <c:v>325.38000000000147</c:v>
                      </c:pt>
                      <c:pt idx="59">
                        <c:v>285.85499999999979</c:v>
                      </c:pt>
                      <c:pt idx="60">
                        <c:v>244.80000000000021</c:v>
                      </c:pt>
                      <c:pt idx="61">
                        <c:v>248.88000000000022</c:v>
                      </c:pt>
                      <c:pt idx="62">
                        <c:v>221.34000000000091</c:v>
                      </c:pt>
                      <c:pt idx="63">
                        <c:v>208.84500000000068</c:v>
                      </c:pt>
                      <c:pt idx="64">
                        <c:v>261.12000000000023</c:v>
                      </c:pt>
                      <c:pt idx="65">
                        <c:v>182.32500000000024</c:v>
                      </c:pt>
                      <c:pt idx="66">
                        <c:v>185.13000000000025</c:v>
                      </c:pt>
                      <c:pt idx="67">
                        <c:v>170.85000000000122</c:v>
                      </c:pt>
                      <c:pt idx="68">
                        <c:v>138.72000000000074</c:v>
                      </c:pt>
                      <c:pt idx="69">
                        <c:v>158.35500000000101</c:v>
                      </c:pt>
                      <c:pt idx="70">
                        <c:v>142.80000000000078</c:v>
                      </c:pt>
                      <c:pt idx="71">
                        <c:v>181.05000000000129</c:v>
                      </c:pt>
                      <c:pt idx="72">
                        <c:v>128.52000000000052</c:v>
                      </c:pt>
                      <c:pt idx="73">
                        <c:v>130.30500000000055</c:v>
                      </c:pt>
                      <c:pt idx="74">
                        <c:v>150.9600000000008</c:v>
                      </c:pt>
                      <c:pt idx="75">
                        <c:v>153.00000000000082</c:v>
                      </c:pt>
                      <c:pt idx="76">
                        <c:v>116.28000000000027</c:v>
                      </c:pt>
                      <c:pt idx="77">
                        <c:v>117.81000000000027</c:v>
                      </c:pt>
                      <c:pt idx="78">
                        <c:v>59.670000000000854</c:v>
                      </c:pt>
                      <c:pt idx="79">
                        <c:v>60.435000000000862</c:v>
                      </c:pt>
                      <c:pt idx="80">
                        <c:v>61.200000000000877</c:v>
                      </c:pt>
                      <c:pt idx="81">
                        <c:v>41.310000000000585</c:v>
                      </c:pt>
                      <c:pt idx="82">
                        <c:v>41.820000000000597</c:v>
                      </c:pt>
                      <c:pt idx="83">
                        <c:v>42.330000000000602</c:v>
                      </c:pt>
                      <c:pt idx="84">
                        <c:v>42.840000000000607</c:v>
                      </c:pt>
                      <c:pt idx="85">
                        <c:v>43.35000000000062</c:v>
                      </c:pt>
                      <c:pt idx="86">
                        <c:v>43.860000000000625</c:v>
                      </c:pt>
                      <c:pt idx="87">
                        <c:v>66.555000000000959</c:v>
                      </c:pt>
                      <c:pt idx="88">
                        <c:v>44.880000000000635</c:v>
                      </c:pt>
                      <c:pt idx="89">
                        <c:v>68.085000000000974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87-47AC-9C60-98DE530A8F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DG_5a_2021_07_09!$G$1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DG_5a_2021_07_09!$G$2:$G$1638</c15:sqref>
                        </c15:formulaRef>
                      </c:ext>
                    </c:extLst>
                    <c:numCache>
                      <c:formatCode>0.00</c:formatCode>
                      <c:ptCount val="16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3.0600000000000072</c:v>
                      </c:pt>
                      <c:pt idx="11">
                        <c:v>8.160000000000025</c:v>
                      </c:pt>
                      <c:pt idx="12">
                        <c:v>93.585000000000051</c:v>
                      </c:pt>
                      <c:pt idx="13">
                        <c:v>198.13500000000005</c:v>
                      </c:pt>
                      <c:pt idx="14">
                        <c:v>384.54000000000008</c:v>
                      </c:pt>
                      <c:pt idx="15">
                        <c:v>621.94500000000016</c:v>
                      </c:pt>
                      <c:pt idx="16">
                        <c:v>839.71500000000015</c:v>
                      </c:pt>
                      <c:pt idx="17">
                        <c:v>1060.0350000000003</c:v>
                      </c:pt>
                      <c:pt idx="18">
                        <c:v>1287.4950000000003</c:v>
                      </c:pt>
                      <c:pt idx="19">
                        <c:v>1485.1200000000003</c:v>
                      </c:pt>
                      <c:pt idx="20">
                        <c:v>1699.8300000000004</c:v>
                      </c:pt>
                      <c:pt idx="21">
                        <c:v>1889.2950000000005</c:v>
                      </c:pt>
                      <c:pt idx="22">
                        <c:v>2073.9150000000004</c:v>
                      </c:pt>
                      <c:pt idx="23">
                        <c:v>2228.4450000000006</c:v>
                      </c:pt>
                      <c:pt idx="24">
                        <c:v>2382.9750000000008</c:v>
                      </c:pt>
                      <c:pt idx="25">
                        <c:v>2503.0800000000008</c:v>
                      </c:pt>
                      <c:pt idx="26">
                        <c:v>2612.985000000001</c:v>
                      </c:pt>
                      <c:pt idx="27">
                        <c:v>2727.4800000000009</c:v>
                      </c:pt>
                      <c:pt idx="28">
                        <c:v>2832.2850000000008</c:v>
                      </c:pt>
                      <c:pt idx="29">
                        <c:v>2918.9850000000006</c:v>
                      </c:pt>
                      <c:pt idx="30">
                        <c:v>2990.6400000000008</c:v>
                      </c:pt>
                      <c:pt idx="31">
                        <c:v>3064.0800000000008</c:v>
                      </c:pt>
                      <c:pt idx="32">
                        <c:v>3125.7900000000009</c:v>
                      </c:pt>
                      <c:pt idx="33">
                        <c:v>3181.1250000000009</c:v>
                      </c:pt>
                      <c:pt idx="34">
                        <c:v>3233.9100000000008</c:v>
                      </c:pt>
                      <c:pt idx="35">
                        <c:v>3274.9650000000006</c:v>
                      </c:pt>
                      <c:pt idx="36">
                        <c:v>3308.3700000000008</c:v>
                      </c:pt>
                      <c:pt idx="37">
                        <c:v>3343.5600000000009</c:v>
                      </c:pt>
                      <c:pt idx="38">
                        <c:v>3377.2200000000007</c:v>
                      </c:pt>
                      <c:pt idx="39">
                        <c:v>3404.5050000000006</c:v>
                      </c:pt>
                      <c:pt idx="40">
                        <c:v>3428.7300000000005</c:v>
                      </c:pt>
                      <c:pt idx="41">
                        <c:v>3459.3300000000004</c:v>
                      </c:pt>
                      <c:pt idx="42">
                        <c:v>3478.9650000000006</c:v>
                      </c:pt>
                      <c:pt idx="43">
                        <c:v>3494.7750000000005</c:v>
                      </c:pt>
                      <c:pt idx="44">
                        <c:v>3509.5650000000005</c:v>
                      </c:pt>
                      <c:pt idx="45">
                        <c:v>3524.1000000000004</c:v>
                      </c:pt>
                      <c:pt idx="46">
                        <c:v>3536.8500000000004</c:v>
                      </c:pt>
                      <c:pt idx="47">
                        <c:v>3548.07</c:v>
                      </c:pt>
                      <c:pt idx="48">
                        <c:v>3559.29</c:v>
                      </c:pt>
                      <c:pt idx="49">
                        <c:v>3569.7449999999999</c:v>
                      </c:pt>
                      <c:pt idx="50">
                        <c:v>3578.67</c:v>
                      </c:pt>
                      <c:pt idx="51">
                        <c:v>3586.5750000000003</c:v>
                      </c:pt>
                      <c:pt idx="52">
                        <c:v>3593.9700000000003</c:v>
                      </c:pt>
                      <c:pt idx="53">
                        <c:v>3601.3650000000002</c:v>
                      </c:pt>
                      <c:pt idx="54">
                        <c:v>3610.8</c:v>
                      </c:pt>
                      <c:pt idx="55">
                        <c:v>3617.4300000000003</c:v>
                      </c:pt>
                      <c:pt idx="56">
                        <c:v>3625.0800000000004</c:v>
                      </c:pt>
                      <c:pt idx="57">
                        <c:v>3630.1800000000003</c:v>
                      </c:pt>
                      <c:pt idx="58">
                        <c:v>3635.7900000000004</c:v>
                      </c:pt>
                      <c:pt idx="59">
                        <c:v>3640.6350000000002</c:v>
                      </c:pt>
                      <c:pt idx="60">
                        <c:v>3644.7150000000001</c:v>
                      </c:pt>
                      <c:pt idx="61">
                        <c:v>3648.7950000000001</c:v>
                      </c:pt>
                      <c:pt idx="62">
                        <c:v>3652.3650000000002</c:v>
                      </c:pt>
                      <c:pt idx="63">
                        <c:v>3655.6800000000003</c:v>
                      </c:pt>
                      <c:pt idx="64">
                        <c:v>3659.76</c:v>
                      </c:pt>
                      <c:pt idx="65">
                        <c:v>3662.5650000000001</c:v>
                      </c:pt>
                      <c:pt idx="66">
                        <c:v>3665.37</c:v>
                      </c:pt>
                      <c:pt idx="67">
                        <c:v>3667.92</c:v>
                      </c:pt>
                      <c:pt idx="68">
                        <c:v>3669.96</c:v>
                      </c:pt>
                      <c:pt idx="69">
                        <c:v>3672.2550000000001</c:v>
                      </c:pt>
                      <c:pt idx="70">
                        <c:v>3674.2950000000001</c:v>
                      </c:pt>
                      <c:pt idx="71">
                        <c:v>3676.8450000000003</c:v>
                      </c:pt>
                      <c:pt idx="72">
                        <c:v>3678.63</c:v>
                      </c:pt>
                      <c:pt idx="73">
                        <c:v>3680.415</c:v>
                      </c:pt>
                      <c:pt idx="74">
                        <c:v>3682.4549999999999</c:v>
                      </c:pt>
                      <c:pt idx="75">
                        <c:v>3684.4949999999999</c:v>
                      </c:pt>
                      <c:pt idx="76">
                        <c:v>3686.0250000000001</c:v>
                      </c:pt>
                      <c:pt idx="77">
                        <c:v>3687.5550000000003</c:v>
                      </c:pt>
                      <c:pt idx="78">
                        <c:v>3688.32</c:v>
                      </c:pt>
                      <c:pt idx="79">
                        <c:v>3689.085</c:v>
                      </c:pt>
                      <c:pt idx="80">
                        <c:v>3689.85</c:v>
                      </c:pt>
                      <c:pt idx="81">
                        <c:v>3690.36</c:v>
                      </c:pt>
                      <c:pt idx="82">
                        <c:v>3690.8700000000003</c:v>
                      </c:pt>
                      <c:pt idx="83">
                        <c:v>3691.3800000000006</c:v>
                      </c:pt>
                      <c:pt idx="84">
                        <c:v>3691.8900000000008</c:v>
                      </c:pt>
                      <c:pt idx="85">
                        <c:v>3692.400000000001</c:v>
                      </c:pt>
                      <c:pt idx="86">
                        <c:v>3692.9100000000012</c:v>
                      </c:pt>
                      <c:pt idx="87">
                        <c:v>3693.6750000000011</c:v>
                      </c:pt>
                      <c:pt idx="88">
                        <c:v>3694.1850000000013</c:v>
                      </c:pt>
                      <c:pt idx="89">
                        <c:v>3694.9500000000012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C87-47AC-9C60-98DE530A8F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DG_5a_2021_07_09!$H$1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DG_5a_2021_07_09!$A$2:$A$1638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DG_5a_2021_07_09!$H$2:$H$1638</c15:sqref>
                        </c15:formulaRef>
                      </c:ext>
                    </c:extLst>
                    <c:numCache>
                      <c:formatCode>0</c:formatCode>
                      <c:ptCount val="163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C87-47AC-9C60-98DE530A8F9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6A29-6B1E-4BF8-875E-08235A6C2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131AB483-716F-4E68-9E8A-FECA5D51D9BC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131AB483-716F-4E68-9E8A-FECA5D51D9BC}" id="{C47BC392-924F-4525-AAA3-DAF589AD711B}">
    <text>Add mass of salt in grams</text>
  </threadedComment>
  <threadedComment ref="K6" dT="2020-11-09T19:28:10.02" personId="{131AB483-716F-4E68-9E8A-FECA5D51D9BC}" id="{F121A600-B258-459A-BB76-A00494D02428}">
    <text>Median travel time = time at which 50% of the total mass has passed the sensor (column G).  It is obtained from the time series.</text>
  </threadedComment>
  <threadedComment ref="K7" dT="2021-04-07T17:22:38.54" personId="{131AB483-716F-4E68-9E8A-FECA5D51D9BC}" id="{B2346C31-26D9-4E68-8799-335643265998}">
    <text>Computed zeroth moment of the breakthrough curve</text>
  </threadedComment>
  <threadedComment ref="K8" dT="2021-04-07T17:22:53.10" personId="{131AB483-716F-4E68-9E8A-FECA5D51D9BC}" id="{4B75C220-2418-49EE-8A01-7788E5530045}">
    <text>Computed first moment of the breakthrough curve</text>
  </threadedComment>
  <threadedComment ref="K9" dT="2021-04-07T17:23:07.52" personId="{131AB483-716F-4E68-9E8A-FECA5D51D9BC}" id="{EB4520D1-68C8-40A3-84F8-858F0DD03A10}">
    <text>mean travel time</text>
  </threadedComment>
  <threadedComment ref="K10" dT="2021-04-07T17:23:53.38" personId="{131AB483-716F-4E68-9E8A-FECA5D51D9BC}" id="{C9358880-9E23-4E74-8C5B-DB327AC95873}">
    <text>Computed mean velocity</text>
  </threadedComment>
  <threadedComment ref="K11" dT="2021-04-07T17:24:11.61" personId="{131AB483-716F-4E68-9E8A-FECA5D51D9BC}" id="{3D085DE9-71C5-43BB-9122-AF92E54980E3}">
    <text>Computed median velocity</text>
  </threadedComment>
  <threadedComment ref="K12" dT="2021-04-07T17:24:23.49" personId="{131AB483-716F-4E68-9E8A-FECA5D51D9BC}" id="{CCB380C3-ED34-420D-A6E9-F75301DF1893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3ECF-117E-4F84-95A0-B2C58D321A1C}">
  <dimension ref="A1:Z1638"/>
  <sheetViews>
    <sheetView tabSelected="1" workbookViewId="0">
      <selection activeCell="D31" sqref="D3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8">
        <v>44386.431250000001</v>
      </c>
      <c r="C2" s="39">
        <v>62.2</v>
      </c>
      <c r="D2" s="8">
        <f>C2-AVERAGE($C$2:$C$10)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38">
        <v>44386.431307870371</v>
      </c>
      <c r="C3" s="39">
        <v>62.2</v>
      </c>
      <c r="D3" s="8">
        <f t="shared" ref="D3:D66" si="2">C3-AVERAGE($C$2:$C$10)</f>
        <v>0</v>
      </c>
      <c r="E3" s="8">
        <f t="shared" ref="E3:E66" si="3">D3*0.51</f>
        <v>0</v>
      </c>
      <c r="F3" s="8">
        <f t="shared" si="0"/>
        <v>0</v>
      </c>
      <c r="G3" s="8">
        <f>G2+E3*5</f>
        <v>0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8">
        <v>44386.43136574074</v>
      </c>
      <c r="C4" s="39">
        <v>62.2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0</v>
      </c>
      <c r="H4" s="6">
        <f t="shared" si="1"/>
        <v>10</v>
      </c>
      <c r="J4" s="12" t="s">
        <v>8</v>
      </c>
      <c r="K4" s="13">
        <v>1000</v>
      </c>
      <c r="L4" s="12" t="s">
        <v>9</v>
      </c>
    </row>
    <row r="5" spans="1:12" x14ac:dyDescent="0.25">
      <c r="A5" s="6">
        <v>15</v>
      </c>
      <c r="B5" s="38">
        <v>44386.431423611109</v>
      </c>
      <c r="C5" s="39">
        <v>62.2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0</v>
      </c>
      <c r="H5" s="6">
        <f t="shared" si="1"/>
        <v>15</v>
      </c>
      <c r="J5" s="14" t="s">
        <v>10</v>
      </c>
      <c r="K5" s="37">
        <v>26.822726164350158</v>
      </c>
      <c r="L5" s="15" t="s">
        <v>11</v>
      </c>
    </row>
    <row r="6" spans="1:12" ht="15.75" x14ac:dyDescent="0.3">
      <c r="A6" s="6">
        <v>20</v>
      </c>
      <c r="B6" s="38">
        <v>44386.431481481479</v>
      </c>
      <c r="C6" s="39">
        <v>62.2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>G5+E6*5</f>
        <v>0</v>
      </c>
      <c r="H6" s="6">
        <f t="shared" si="1"/>
        <v>20</v>
      </c>
      <c r="J6" s="16" t="s">
        <v>12</v>
      </c>
      <c r="K6" s="17">
        <f>VLOOKUP(MAX(G:G)/2,$G:$H,2,TRUE)</f>
        <v>100</v>
      </c>
      <c r="L6" s="12" t="s">
        <v>13</v>
      </c>
    </row>
    <row r="7" spans="1:12" x14ac:dyDescent="0.25">
      <c r="A7" s="6">
        <v>25</v>
      </c>
      <c r="B7" s="38">
        <v>44386.431539351855</v>
      </c>
      <c r="C7" s="39">
        <v>62.2</v>
      </c>
      <c r="D7" s="8">
        <f t="shared" si="2"/>
        <v>0</v>
      </c>
      <c r="E7" s="8">
        <f t="shared" si="3"/>
        <v>0</v>
      </c>
      <c r="F7" s="8">
        <f t="shared" si="0"/>
        <v>0</v>
      </c>
      <c r="G7" s="8">
        <f>G6+E7*5</f>
        <v>0</v>
      </c>
      <c r="H7" s="6">
        <f t="shared" si="1"/>
        <v>25</v>
      </c>
      <c r="J7" s="12" t="s">
        <v>14</v>
      </c>
      <c r="K7" s="18">
        <f>SUM(E2:E97)*(A3-A2)</f>
        <v>3694.9500000000035</v>
      </c>
      <c r="L7" s="19" t="s">
        <v>15</v>
      </c>
    </row>
    <row r="8" spans="1:12" x14ac:dyDescent="0.25">
      <c r="A8" s="6">
        <v>30</v>
      </c>
      <c r="B8" s="38">
        <v>44386.431597222225</v>
      </c>
      <c r="C8" s="39">
        <v>62.2</v>
      </c>
      <c r="D8" s="8">
        <f t="shared" si="2"/>
        <v>0</v>
      </c>
      <c r="E8" s="8">
        <f t="shared" si="3"/>
        <v>0</v>
      </c>
      <c r="F8" s="8">
        <f t="shared" si="0"/>
        <v>0</v>
      </c>
      <c r="G8" s="8">
        <f t="shared" ref="G8:G71" si="4">G7+E8*5</f>
        <v>0</v>
      </c>
      <c r="H8" s="6">
        <f t="shared" si="1"/>
        <v>30</v>
      </c>
      <c r="J8" s="12" t="s">
        <v>16</v>
      </c>
      <c r="K8" s="18">
        <f>SUM(F2:F97)*(A3-A2)</f>
        <v>444051.90000000026</v>
      </c>
      <c r="L8" s="19" t="s">
        <v>17</v>
      </c>
    </row>
    <row r="9" spans="1:12" x14ac:dyDescent="0.25">
      <c r="A9" s="6">
        <v>35</v>
      </c>
      <c r="B9" s="38">
        <v>44386.431655092594</v>
      </c>
      <c r="C9" s="39">
        <v>62.2</v>
      </c>
      <c r="D9" s="8">
        <f t="shared" si="2"/>
        <v>0</v>
      </c>
      <c r="E9" s="8">
        <f t="shared" si="3"/>
        <v>0</v>
      </c>
      <c r="F9" s="8">
        <f t="shared" si="0"/>
        <v>0</v>
      </c>
      <c r="G9" s="8">
        <f t="shared" si="4"/>
        <v>0</v>
      </c>
      <c r="H9" s="6">
        <f t="shared" si="1"/>
        <v>35</v>
      </c>
      <c r="J9" s="20" t="s">
        <v>18</v>
      </c>
      <c r="K9" s="18">
        <f>K8/K7</f>
        <v>120.1780538302277</v>
      </c>
      <c r="L9" s="12" t="s">
        <v>13</v>
      </c>
    </row>
    <row r="10" spans="1:12" x14ac:dyDescent="0.25">
      <c r="A10" s="6">
        <v>40</v>
      </c>
      <c r="B10" s="38">
        <v>44386.431712962964</v>
      </c>
      <c r="C10" s="39">
        <v>62.2</v>
      </c>
      <c r="D10" s="8">
        <f t="shared" si="2"/>
        <v>0</v>
      </c>
      <c r="E10" s="8">
        <f t="shared" si="3"/>
        <v>0</v>
      </c>
      <c r="F10" s="8">
        <f t="shared" si="0"/>
        <v>0</v>
      </c>
      <c r="G10" s="8">
        <f t="shared" si="4"/>
        <v>0</v>
      </c>
      <c r="H10" s="6">
        <f t="shared" si="1"/>
        <v>40</v>
      </c>
      <c r="J10" s="14" t="s">
        <v>19</v>
      </c>
      <c r="K10" s="21">
        <f>K5/K9</f>
        <v>0.22319155044931832</v>
      </c>
      <c r="L10" s="15" t="s">
        <v>20</v>
      </c>
    </row>
    <row r="11" spans="1:12" x14ac:dyDescent="0.25">
      <c r="A11" s="6">
        <v>45</v>
      </c>
      <c r="B11" s="38">
        <v>44386.431770833333</v>
      </c>
      <c r="C11" s="39">
        <v>62.2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0</v>
      </c>
      <c r="H11" s="6">
        <f t="shared" si="1"/>
        <v>45</v>
      </c>
      <c r="J11" s="14" t="s">
        <v>21</v>
      </c>
      <c r="K11" s="21">
        <f>K5/K6</f>
        <v>0.26822726164350158</v>
      </c>
      <c r="L11" s="15" t="s">
        <v>20</v>
      </c>
    </row>
    <row r="12" spans="1:12" x14ac:dyDescent="0.25">
      <c r="A12" s="6">
        <v>50</v>
      </c>
      <c r="B12" s="38">
        <v>44386.431828703702</v>
      </c>
      <c r="C12" s="39">
        <v>63.4</v>
      </c>
      <c r="D12" s="8">
        <f t="shared" si="2"/>
        <v>1.2000000000000028</v>
      </c>
      <c r="E12" s="8">
        <f t="shared" si="3"/>
        <v>0.61200000000000143</v>
      </c>
      <c r="F12" s="8">
        <f t="shared" si="0"/>
        <v>30.600000000000072</v>
      </c>
      <c r="G12" s="8">
        <f t="shared" si="4"/>
        <v>3.0600000000000072</v>
      </c>
      <c r="H12" s="6">
        <f t="shared" si="1"/>
        <v>50</v>
      </c>
      <c r="J12" s="12" t="s">
        <v>22</v>
      </c>
      <c r="K12" s="22">
        <f>K4*1000/K7</f>
        <v>270.63965682891489</v>
      </c>
      <c r="L12" s="12" t="s">
        <v>23</v>
      </c>
    </row>
    <row r="13" spans="1:12" x14ac:dyDescent="0.25">
      <c r="A13" s="6">
        <v>55</v>
      </c>
      <c r="B13" s="38">
        <v>44386.431886574072</v>
      </c>
      <c r="C13" s="39">
        <v>64.2</v>
      </c>
      <c r="D13" s="8">
        <f t="shared" si="2"/>
        <v>2.0000000000000071</v>
      </c>
      <c r="E13" s="8">
        <f t="shared" si="3"/>
        <v>1.0200000000000036</v>
      </c>
      <c r="F13" s="8">
        <f t="shared" si="0"/>
        <v>56.100000000000193</v>
      </c>
      <c r="G13" s="8">
        <f t="shared" si="4"/>
        <v>8.160000000000025</v>
      </c>
      <c r="H13" s="6">
        <f t="shared" si="1"/>
        <v>55</v>
      </c>
    </row>
    <row r="14" spans="1:12" x14ac:dyDescent="0.25">
      <c r="A14" s="6">
        <v>60</v>
      </c>
      <c r="B14" s="38">
        <v>44386.431944444441</v>
      </c>
      <c r="C14" s="39">
        <v>95.7</v>
      </c>
      <c r="D14" s="8">
        <f t="shared" si="2"/>
        <v>33.500000000000007</v>
      </c>
      <c r="E14" s="8">
        <f t="shared" si="3"/>
        <v>17.085000000000004</v>
      </c>
      <c r="F14" s="8">
        <f t="shared" si="0"/>
        <v>1025.1000000000004</v>
      </c>
      <c r="G14" s="8">
        <f t="shared" si="4"/>
        <v>93.585000000000051</v>
      </c>
      <c r="H14" s="6">
        <f t="shared" si="1"/>
        <v>60</v>
      </c>
    </row>
    <row r="15" spans="1:12" x14ac:dyDescent="0.25">
      <c r="A15" s="6">
        <v>65</v>
      </c>
      <c r="B15" s="38">
        <v>44386.432002314818</v>
      </c>
      <c r="C15" s="39">
        <v>103.2</v>
      </c>
      <c r="D15" s="8">
        <f t="shared" si="2"/>
        <v>41.000000000000007</v>
      </c>
      <c r="E15" s="8">
        <f t="shared" si="3"/>
        <v>20.910000000000004</v>
      </c>
      <c r="F15" s="8">
        <f t="shared" si="0"/>
        <v>1359.1500000000003</v>
      </c>
      <c r="G15" s="8">
        <f t="shared" si="4"/>
        <v>198.13500000000005</v>
      </c>
      <c r="H15" s="6">
        <f t="shared" si="1"/>
        <v>65</v>
      </c>
    </row>
    <row r="16" spans="1:12" x14ac:dyDescent="0.25">
      <c r="A16" s="6">
        <v>70</v>
      </c>
      <c r="B16" s="38">
        <v>44386.432060185187</v>
      </c>
      <c r="C16" s="39">
        <v>135.30000000000001</v>
      </c>
      <c r="D16" s="8">
        <f t="shared" si="2"/>
        <v>73.100000000000023</v>
      </c>
      <c r="E16" s="8">
        <f t="shared" si="3"/>
        <v>37.281000000000013</v>
      </c>
      <c r="F16" s="8">
        <f t="shared" si="0"/>
        <v>2609.670000000001</v>
      </c>
      <c r="G16" s="8">
        <f t="shared" si="4"/>
        <v>384.54000000000008</v>
      </c>
      <c r="H16" s="6">
        <f t="shared" si="1"/>
        <v>70</v>
      </c>
    </row>
    <row r="17" spans="1:16" x14ac:dyDescent="0.25">
      <c r="A17" s="6">
        <v>75</v>
      </c>
      <c r="B17" s="38">
        <v>44386.432118055556</v>
      </c>
      <c r="C17" s="39">
        <v>155.30000000000001</v>
      </c>
      <c r="D17" s="8">
        <f t="shared" si="2"/>
        <v>93.100000000000023</v>
      </c>
      <c r="E17" s="8">
        <f t="shared" si="3"/>
        <v>47.481000000000016</v>
      </c>
      <c r="F17" s="8">
        <f t="shared" si="0"/>
        <v>3561.0750000000012</v>
      </c>
      <c r="G17" s="8">
        <f t="shared" si="4"/>
        <v>621.94500000000016</v>
      </c>
      <c r="H17" s="6">
        <f t="shared" si="1"/>
        <v>75</v>
      </c>
    </row>
    <row r="18" spans="1:16" x14ac:dyDescent="0.25">
      <c r="A18" s="6">
        <v>80</v>
      </c>
      <c r="B18" s="38">
        <v>44386.432175925926</v>
      </c>
      <c r="C18" s="39">
        <v>147.6</v>
      </c>
      <c r="D18" s="8">
        <f t="shared" si="2"/>
        <v>85.4</v>
      </c>
      <c r="E18" s="8">
        <f t="shared" si="3"/>
        <v>43.554000000000002</v>
      </c>
      <c r="F18" s="8">
        <f t="shared" si="0"/>
        <v>3484.32</v>
      </c>
      <c r="G18" s="8">
        <f t="shared" si="4"/>
        <v>839.71500000000015</v>
      </c>
      <c r="H18" s="6">
        <f t="shared" si="1"/>
        <v>80</v>
      </c>
    </row>
    <row r="19" spans="1:16" x14ac:dyDescent="0.25">
      <c r="A19" s="6">
        <v>85</v>
      </c>
      <c r="B19" s="38">
        <v>44386.432233796295</v>
      </c>
      <c r="C19" s="39">
        <v>148.6</v>
      </c>
      <c r="D19" s="8">
        <f t="shared" si="2"/>
        <v>86.4</v>
      </c>
      <c r="E19" s="8">
        <f t="shared" si="3"/>
        <v>44.064000000000007</v>
      </c>
      <c r="F19" s="8">
        <f t="shared" si="0"/>
        <v>3745.4400000000005</v>
      </c>
      <c r="G19" s="8">
        <f t="shared" si="4"/>
        <v>1060.0350000000003</v>
      </c>
      <c r="H19" s="6">
        <f t="shared" si="1"/>
        <v>85</v>
      </c>
    </row>
    <row r="20" spans="1:16" x14ac:dyDescent="0.25">
      <c r="A20" s="6">
        <v>90</v>
      </c>
      <c r="B20" s="38">
        <v>44386.432291666664</v>
      </c>
      <c r="C20" s="39">
        <v>151.4</v>
      </c>
      <c r="D20" s="8">
        <f t="shared" si="2"/>
        <v>89.200000000000017</v>
      </c>
      <c r="E20" s="8">
        <f t="shared" si="3"/>
        <v>45.492000000000012</v>
      </c>
      <c r="F20" s="8">
        <f t="shared" si="0"/>
        <v>4094.2800000000011</v>
      </c>
      <c r="G20" s="8">
        <f t="shared" si="4"/>
        <v>1287.4950000000003</v>
      </c>
      <c r="H20" s="6">
        <f t="shared" si="1"/>
        <v>90</v>
      </c>
    </row>
    <row r="21" spans="1:16" x14ac:dyDescent="0.25">
      <c r="A21" s="6">
        <v>95</v>
      </c>
      <c r="B21" s="38">
        <v>44386.432349537034</v>
      </c>
      <c r="C21" s="39">
        <v>139.69999999999999</v>
      </c>
      <c r="D21" s="8">
        <f t="shared" si="2"/>
        <v>77.5</v>
      </c>
      <c r="E21" s="8">
        <f t="shared" si="3"/>
        <v>39.524999999999999</v>
      </c>
      <c r="F21" s="8">
        <f t="shared" si="0"/>
        <v>3754.875</v>
      </c>
      <c r="G21" s="8">
        <f t="shared" si="4"/>
        <v>1485.1200000000003</v>
      </c>
      <c r="H21" s="6">
        <f t="shared" si="1"/>
        <v>95</v>
      </c>
    </row>
    <row r="22" spans="1:16" x14ac:dyDescent="0.25">
      <c r="A22" s="6">
        <v>100</v>
      </c>
      <c r="B22" s="38">
        <v>44386.43240740741</v>
      </c>
      <c r="C22" s="39">
        <v>146.4</v>
      </c>
      <c r="D22" s="8">
        <f t="shared" si="2"/>
        <v>84.200000000000017</v>
      </c>
      <c r="E22" s="8">
        <f t="shared" si="3"/>
        <v>42.942000000000007</v>
      </c>
      <c r="F22" s="8">
        <f t="shared" si="0"/>
        <v>4294.2000000000007</v>
      </c>
      <c r="G22" s="8">
        <f t="shared" si="4"/>
        <v>1699.8300000000004</v>
      </c>
      <c r="H22" s="6">
        <f t="shared" si="1"/>
        <v>100</v>
      </c>
    </row>
    <row r="23" spans="1:16" x14ac:dyDescent="0.25">
      <c r="A23" s="6">
        <v>105</v>
      </c>
      <c r="B23" s="38">
        <v>44386.43246527778</v>
      </c>
      <c r="C23" s="39">
        <v>136.5</v>
      </c>
      <c r="D23" s="8">
        <f t="shared" si="2"/>
        <v>74.300000000000011</v>
      </c>
      <c r="E23" s="8">
        <f t="shared" si="3"/>
        <v>37.893000000000008</v>
      </c>
      <c r="F23" s="8">
        <f t="shared" si="0"/>
        <v>3978.7650000000008</v>
      </c>
      <c r="G23" s="8">
        <f t="shared" si="4"/>
        <v>1889.2950000000005</v>
      </c>
      <c r="H23" s="6">
        <f t="shared" si="1"/>
        <v>105</v>
      </c>
    </row>
    <row r="24" spans="1:16" x14ac:dyDescent="0.25">
      <c r="A24" s="6">
        <v>110</v>
      </c>
      <c r="B24" s="38">
        <v>44386.432523148149</v>
      </c>
      <c r="C24" s="39">
        <v>134.6</v>
      </c>
      <c r="D24" s="8">
        <f t="shared" si="2"/>
        <v>72.400000000000006</v>
      </c>
      <c r="E24" s="8">
        <f t="shared" si="3"/>
        <v>36.924000000000007</v>
      </c>
      <c r="F24" s="8">
        <f t="shared" si="0"/>
        <v>4061.6400000000008</v>
      </c>
      <c r="G24" s="8">
        <f t="shared" si="4"/>
        <v>2073.9150000000004</v>
      </c>
      <c r="H24" s="6">
        <f t="shared" si="1"/>
        <v>110</v>
      </c>
    </row>
    <row r="25" spans="1:16" x14ac:dyDescent="0.25">
      <c r="A25" s="6">
        <v>115</v>
      </c>
      <c r="B25" s="38">
        <v>44386.432581018518</v>
      </c>
      <c r="C25" s="39">
        <v>122.8</v>
      </c>
      <c r="D25" s="8">
        <f t="shared" si="2"/>
        <v>60.6</v>
      </c>
      <c r="E25" s="8">
        <f t="shared" si="3"/>
        <v>30.906000000000002</v>
      </c>
      <c r="F25" s="8">
        <f t="shared" si="0"/>
        <v>3554.19</v>
      </c>
      <c r="G25" s="8">
        <f t="shared" si="4"/>
        <v>2228.4450000000006</v>
      </c>
      <c r="H25" s="6">
        <f t="shared" si="1"/>
        <v>115</v>
      </c>
    </row>
    <row r="26" spans="1:16" x14ac:dyDescent="0.25">
      <c r="A26" s="6">
        <v>120</v>
      </c>
      <c r="B26" s="38">
        <v>44386.432638888888</v>
      </c>
      <c r="C26" s="39">
        <v>122.8</v>
      </c>
      <c r="D26" s="8">
        <f t="shared" si="2"/>
        <v>60.6</v>
      </c>
      <c r="E26" s="8">
        <f t="shared" si="3"/>
        <v>30.906000000000002</v>
      </c>
      <c r="F26" s="8">
        <f t="shared" si="0"/>
        <v>3708.7200000000003</v>
      </c>
      <c r="G26" s="8">
        <f t="shared" si="4"/>
        <v>2382.9750000000008</v>
      </c>
      <c r="H26" s="6">
        <f t="shared" si="1"/>
        <v>120</v>
      </c>
    </row>
    <row r="27" spans="1:16" x14ac:dyDescent="0.25">
      <c r="A27" s="6">
        <v>125</v>
      </c>
      <c r="B27" s="38">
        <v>44386.432696759257</v>
      </c>
      <c r="C27" s="39">
        <v>109.3</v>
      </c>
      <c r="D27" s="8">
        <f t="shared" si="2"/>
        <v>47.1</v>
      </c>
      <c r="E27" s="8">
        <f t="shared" si="3"/>
        <v>24.021000000000001</v>
      </c>
      <c r="F27" s="8">
        <f t="shared" si="0"/>
        <v>3002.625</v>
      </c>
      <c r="G27" s="8">
        <f t="shared" si="4"/>
        <v>2503.0800000000008</v>
      </c>
      <c r="H27" s="6">
        <f t="shared" si="1"/>
        <v>125</v>
      </c>
    </row>
    <row r="28" spans="1:16" x14ac:dyDescent="0.25">
      <c r="A28" s="6">
        <v>130</v>
      </c>
      <c r="B28" s="38">
        <v>44386.432754629626</v>
      </c>
      <c r="C28" s="39">
        <v>105.3</v>
      </c>
      <c r="D28" s="8">
        <f t="shared" si="2"/>
        <v>43.1</v>
      </c>
      <c r="E28" s="8">
        <f t="shared" si="3"/>
        <v>21.981000000000002</v>
      </c>
      <c r="F28" s="8">
        <f t="shared" si="0"/>
        <v>2857.53</v>
      </c>
      <c r="G28" s="8">
        <f t="shared" si="4"/>
        <v>2612.985000000001</v>
      </c>
      <c r="H28" s="6">
        <f t="shared" si="1"/>
        <v>130</v>
      </c>
    </row>
    <row r="29" spans="1:16" x14ac:dyDescent="0.25">
      <c r="A29" s="6">
        <v>135</v>
      </c>
      <c r="B29" s="38">
        <v>44386.432812500003</v>
      </c>
      <c r="C29" s="39">
        <v>107.1</v>
      </c>
      <c r="D29" s="8">
        <f t="shared" si="2"/>
        <v>44.9</v>
      </c>
      <c r="E29" s="8">
        <f t="shared" si="3"/>
        <v>22.899000000000001</v>
      </c>
      <c r="F29" s="8">
        <f t="shared" si="0"/>
        <v>3091.3650000000002</v>
      </c>
      <c r="G29" s="8">
        <f t="shared" si="4"/>
        <v>2727.4800000000009</v>
      </c>
      <c r="H29" s="6">
        <f t="shared" si="1"/>
        <v>135</v>
      </c>
    </row>
    <row r="30" spans="1:16" x14ac:dyDescent="0.25">
      <c r="A30" s="6">
        <v>140</v>
      </c>
      <c r="B30" s="38">
        <v>44386.432870370372</v>
      </c>
      <c r="C30" s="39">
        <v>103.3</v>
      </c>
      <c r="D30" s="8">
        <f t="shared" si="2"/>
        <v>41.1</v>
      </c>
      <c r="E30" s="8">
        <f t="shared" si="3"/>
        <v>20.961000000000002</v>
      </c>
      <c r="F30" s="8">
        <f t="shared" si="0"/>
        <v>2934.5400000000004</v>
      </c>
      <c r="G30" s="8">
        <f t="shared" si="4"/>
        <v>2832.2850000000008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8">
        <v>44386.432928240742</v>
      </c>
      <c r="C31" s="39">
        <v>96.2</v>
      </c>
      <c r="D31" s="8">
        <f t="shared" si="2"/>
        <v>34.000000000000007</v>
      </c>
      <c r="E31" s="8">
        <f t="shared" si="3"/>
        <v>17.340000000000003</v>
      </c>
      <c r="F31" s="8">
        <f t="shared" si="0"/>
        <v>2514.3000000000006</v>
      </c>
      <c r="G31" s="8">
        <f t="shared" si="4"/>
        <v>2918.9850000000006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8">
        <v>44386.432986111111</v>
      </c>
      <c r="C32" s="39">
        <v>90.3</v>
      </c>
      <c r="D32" s="8">
        <f t="shared" si="2"/>
        <v>28.1</v>
      </c>
      <c r="E32" s="8">
        <f t="shared" si="3"/>
        <v>14.331000000000001</v>
      </c>
      <c r="F32" s="8">
        <f t="shared" si="0"/>
        <v>2149.65</v>
      </c>
      <c r="G32" s="8">
        <f t="shared" si="4"/>
        <v>2990.6400000000008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8">
        <v>44386.43304398148</v>
      </c>
      <c r="C33" s="39">
        <v>91</v>
      </c>
      <c r="D33" s="8">
        <f t="shared" si="2"/>
        <v>28.800000000000004</v>
      </c>
      <c r="E33" s="8">
        <f t="shared" si="3"/>
        <v>14.688000000000002</v>
      </c>
      <c r="F33" s="8">
        <f t="shared" si="0"/>
        <v>2276.6400000000003</v>
      </c>
      <c r="G33" s="8">
        <f t="shared" si="4"/>
        <v>3064.0800000000008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8">
        <v>44386.43310185185</v>
      </c>
      <c r="C34" s="39">
        <v>86.4</v>
      </c>
      <c r="D34" s="8">
        <f t="shared" si="2"/>
        <v>24.20000000000001</v>
      </c>
      <c r="E34" s="8">
        <f t="shared" si="3"/>
        <v>12.342000000000006</v>
      </c>
      <c r="F34" s="8">
        <f t="shared" si="0"/>
        <v>1974.7200000000009</v>
      </c>
      <c r="G34" s="8">
        <f t="shared" si="4"/>
        <v>3125.7900000000009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8">
        <v>44386.433159722219</v>
      </c>
      <c r="C35" s="39">
        <v>83.9</v>
      </c>
      <c r="D35" s="8">
        <f t="shared" si="2"/>
        <v>21.70000000000001</v>
      </c>
      <c r="E35" s="8">
        <f t="shared" si="3"/>
        <v>11.067000000000005</v>
      </c>
      <c r="F35" s="8">
        <f t="shared" si="0"/>
        <v>1826.055000000001</v>
      </c>
      <c r="G35" s="8">
        <f t="shared" si="4"/>
        <v>3181.1250000000009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8">
        <v>44386.433217592596</v>
      </c>
      <c r="C36" s="39">
        <v>82.9</v>
      </c>
      <c r="D36" s="8">
        <f t="shared" si="2"/>
        <v>20.70000000000001</v>
      </c>
      <c r="E36" s="8">
        <f t="shared" si="3"/>
        <v>10.557000000000006</v>
      </c>
      <c r="F36" s="8">
        <f t="shared" si="0"/>
        <v>1794.690000000001</v>
      </c>
      <c r="G36" s="8">
        <f t="shared" si="4"/>
        <v>3233.9100000000008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8">
        <v>44386.433275462965</v>
      </c>
      <c r="C37" s="39">
        <v>78.3</v>
      </c>
      <c r="D37" s="8">
        <f t="shared" si="2"/>
        <v>16.100000000000001</v>
      </c>
      <c r="E37" s="8">
        <f t="shared" si="3"/>
        <v>8.2110000000000003</v>
      </c>
      <c r="F37" s="8">
        <f t="shared" si="0"/>
        <v>1436.925</v>
      </c>
      <c r="G37" s="8">
        <f t="shared" si="4"/>
        <v>3274.9650000000006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8">
        <v>44386.433333333334</v>
      </c>
      <c r="C38" s="39">
        <v>75.3</v>
      </c>
      <c r="D38" s="8">
        <f t="shared" si="2"/>
        <v>13.100000000000001</v>
      </c>
      <c r="E38" s="8">
        <f t="shared" si="3"/>
        <v>6.6810000000000009</v>
      </c>
      <c r="F38" s="8">
        <f t="shared" si="0"/>
        <v>1202.5800000000002</v>
      </c>
      <c r="G38" s="8">
        <f t="shared" si="4"/>
        <v>3308.3700000000008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8">
        <v>44386.433391203704</v>
      </c>
      <c r="C39" s="39">
        <v>76</v>
      </c>
      <c r="D39" s="8">
        <f t="shared" si="2"/>
        <v>13.800000000000004</v>
      </c>
      <c r="E39" s="8">
        <f t="shared" si="3"/>
        <v>7.038000000000002</v>
      </c>
      <c r="F39" s="8">
        <f t="shared" si="0"/>
        <v>1302.0300000000004</v>
      </c>
      <c r="G39" s="8">
        <f t="shared" si="4"/>
        <v>3343.5600000000009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8">
        <v>44386.433449074073</v>
      </c>
      <c r="C40" s="39">
        <v>75.400000000000006</v>
      </c>
      <c r="D40" s="8">
        <f t="shared" si="2"/>
        <v>13.20000000000001</v>
      </c>
      <c r="E40" s="8">
        <f t="shared" si="3"/>
        <v>6.7320000000000055</v>
      </c>
      <c r="F40" s="8">
        <f t="shared" si="0"/>
        <v>1279.0800000000011</v>
      </c>
      <c r="G40" s="8">
        <f t="shared" si="4"/>
        <v>3377.2200000000007</v>
      </c>
      <c r="H40" s="6">
        <f t="shared" si="1"/>
        <v>190</v>
      </c>
    </row>
    <row r="41" spans="1:26" x14ac:dyDescent="0.25">
      <c r="A41" s="6">
        <v>195</v>
      </c>
      <c r="B41" s="38">
        <v>44386.433506944442</v>
      </c>
      <c r="C41" s="39">
        <v>72.900000000000006</v>
      </c>
      <c r="D41" s="8">
        <f t="shared" si="2"/>
        <v>10.70000000000001</v>
      </c>
      <c r="E41" s="8">
        <f t="shared" si="3"/>
        <v>5.4570000000000052</v>
      </c>
      <c r="F41" s="8">
        <f t="shared" si="0"/>
        <v>1064.1150000000009</v>
      </c>
      <c r="G41" s="8">
        <f t="shared" si="4"/>
        <v>3404.5050000000006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8">
        <v>44386.433564814812</v>
      </c>
      <c r="C42" s="39">
        <v>71.7</v>
      </c>
      <c r="D42" s="8">
        <f t="shared" si="2"/>
        <v>9.5000000000000071</v>
      </c>
      <c r="E42" s="8">
        <f t="shared" si="3"/>
        <v>4.8450000000000033</v>
      </c>
      <c r="F42" s="8">
        <f t="shared" si="0"/>
        <v>969.00000000000068</v>
      </c>
      <c r="G42" s="8">
        <f t="shared" si="4"/>
        <v>3428.7300000000005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8">
        <v>44386.433622685188</v>
      </c>
      <c r="C43" s="39">
        <v>74.2</v>
      </c>
      <c r="D43" s="8">
        <f t="shared" si="2"/>
        <v>12.000000000000007</v>
      </c>
      <c r="E43" s="8">
        <f t="shared" si="3"/>
        <v>6.1200000000000037</v>
      </c>
      <c r="F43" s="8">
        <f t="shared" si="0"/>
        <v>1254.6000000000008</v>
      </c>
      <c r="G43" s="8">
        <f t="shared" si="4"/>
        <v>3459.3300000000004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8">
        <v>44386.433680555558</v>
      </c>
      <c r="C44" s="39">
        <v>69.900000000000006</v>
      </c>
      <c r="D44" s="8">
        <f t="shared" si="2"/>
        <v>7.7000000000000099</v>
      </c>
      <c r="E44" s="8">
        <f t="shared" si="3"/>
        <v>3.9270000000000049</v>
      </c>
      <c r="F44" s="8">
        <f t="shared" si="0"/>
        <v>824.67000000000098</v>
      </c>
      <c r="G44" s="8">
        <f t="shared" si="4"/>
        <v>3478.9650000000006</v>
      </c>
      <c r="H44" s="6">
        <f t="shared" si="1"/>
        <v>210</v>
      </c>
    </row>
    <row r="45" spans="1:26" x14ac:dyDescent="0.25">
      <c r="A45" s="6">
        <v>215</v>
      </c>
      <c r="B45" s="38">
        <v>44386.433738425927</v>
      </c>
      <c r="C45" s="39">
        <v>68.400000000000006</v>
      </c>
      <c r="D45" s="8">
        <f t="shared" si="2"/>
        <v>6.2000000000000099</v>
      </c>
      <c r="E45" s="8">
        <f t="shared" si="3"/>
        <v>3.1620000000000053</v>
      </c>
      <c r="F45" s="8">
        <f t="shared" si="0"/>
        <v>679.83000000000118</v>
      </c>
      <c r="G45" s="8">
        <f t="shared" si="4"/>
        <v>3494.7750000000005</v>
      </c>
      <c r="H45" s="6">
        <f t="shared" si="1"/>
        <v>215</v>
      </c>
    </row>
    <row r="46" spans="1:26" x14ac:dyDescent="0.25">
      <c r="A46" s="6">
        <v>220</v>
      </c>
      <c r="B46" s="38">
        <v>44386.433796296296</v>
      </c>
      <c r="C46" s="39">
        <v>68</v>
      </c>
      <c r="D46" s="8">
        <f t="shared" si="2"/>
        <v>5.8000000000000043</v>
      </c>
      <c r="E46" s="8">
        <f t="shared" si="3"/>
        <v>2.9580000000000024</v>
      </c>
      <c r="F46" s="8">
        <f t="shared" si="0"/>
        <v>650.76000000000056</v>
      </c>
      <c r="G46" s="8">
        <f t="shared" si="4"/>
        <v>3509.5650000000005</v>
      </c>
      <c r="H46" s="6">
        <f t="shared" si="1"/>
        <v>220</v>
      </c>
    </row>
    <row r="47" spans="1:26" x14ac:dyDescent="0.25">
      <c r="A47" s="6">
        <v>225</v>
      </c>
      <c r="B47" s="38">
        <v>44386.433854166666</v>
      </c>
      <c r="C47" s="39">
        <v>67.900000000000006</v>
      </c>
      <c r="D47" s="8">
        <f t="shared" si="2"/>
        <v>5.7000000000000099</v>
      </c>
      <c r="E47" s="8">
        <f t="shared" si="3"/>
        <v>2.9070000000000049</v>
      </c>
      <c r="F47" s="8">
        <f t="shared" si="0"/>
        <v>654.07500000000107</v>
      </c>
      <c r="G47" s="8">
        <f t="shared" si="4"/>
        <v>3524.1000000000004</v>
      </c>
      <c r="H47" s="6">
        <f t="shared" si="1"/>
        <v>225</v>
      </c>
    </row>
    <row r="48" spans="1:26" x14ac:dyDescent="0.25">
      <c r="A48" s="6">
        <v>230</v>
      </c>
      <c r="B48" s="38">
        <v>44386.433912037035</v>
      </c>
      <c r="C48" s="39">
        <v>67.2</v>
      </c>
      <c r="D48" s="8">
        <f t="shared" si="2"/>
        <v>5.0000000000000071</v>
      </c>
      <c r="E48" s="8">
        <f t="shared" si="3"/>
        <v>2.5500000000000038</v>
      </c>
      <c r="F48" s="8">
        <f t="shared" si="0"/>
        <v>586.50000000000091</v>
      </c>
      <c r="G48" s="8">
        <f t="shared" si="4"/>
        <v>3536.8500000000004</v>
      </c>
      <c r="H48" s="6">
        <f t="shared" si="1"/>
        <v>230</v>
      </c>
    </row>
    <row r="49" spans="1:8" x14ac:dyDescent="0.25">
      <c r="A49" s="6">
        <v>235</v>
      </c>
      <c r="B49" s="38">
        <v>44386.433969907404</v>
      </c>
      <c r="C49" s="39">
        <v>66.599999999999994</v>
      </c>
      <c r="D49" s="8">
        <f t="shared" si="2"/>
        <v>4.3999999999999986</v>
      </c>
      <c r="E49" s="8">
        <f t="shared" si="3"/>
        <v>2.2439999999999993</v>
      </c>
      <c r="F49" s="8">
        <f t="shared" si="0"/>
        <v>527.3399999999998</v>
      </c>
      <c r="G49" s="8">
        <f t="shared" si="4"/>
        <v>3548.07</v>
      </c>
      <c r="H49" s="6">
        <f t="shared" si="1"/>
        <v>235</v>
      </c>
    </row>
    <row r="50" spans="1:8" x14ac:dyDescent="0.25">
      <c r="A50" s="6">
        <v>240</v>
      </c>
      <c r="B50" s="38">
        <v>44386.434027777781</v>
      </c>
      <c r="C50" s="39">
        <v>66.599999999999994</v>
      </c>
      <c r="D50" s="8">
        <f t="shared" si="2"/>
        <v>4.3999999999999986</v>
      </c>
      <c r="E50" s="8">
        <f t="shared" si="3"/>
        <v>2.2439999999999993</v>
      </c>
      <c r="F50" s="8">
        <f t="shared" si="0"/>
        <v>538.55999999999983</v>
      </c>
      <c r="G50" s="8">
        <f t="shared" si="4"/>
        <v>3559.29</v>
      </c>
      <c r="H50" s="6">
        <f t="shared" si="1"/>
        <v>240</v>
      </c>
    </row>
    <row r="51" spans="1:8" x14ac:dyDescent="0.25">
      <c r="A51" s="6">
        <v>245</v>
      </c>
      <c r="B51" s="38">
        <v>44386.43408564815</v>
      </c>
      <c r="C51" s="39">
        <v>66.3</v>
      </c>
      <c r="D51" s="8">
        <f t="shared" si="2"/>
        <v>4.1000000000000014</v>
      </c>
      <c r="E51" s="8">
        <f t="shared" si="3"/>
        <v>2.0910000000000006</v>
      </c>
      <c r="F51" s="8">
        <f t="shared" si="0"/>
        <v>512.29500000000019</v>
      </c>
      <c r="G51" s="8">
        <f t="shared" si="4"/>
        <v>3569.7449999999999</v>
      </c>
      <c r="H51" s="6">
        <f t="shared" si="1"/>
        <v>245</v>
      </c>
    </row>
    <row r="52" spans="1:8" x14ac:dyDescent="0.25">
      <c r="A52" s="6">
        <v>250</v>
      </c>
      <c r="B52" s="38">
        <v>44386.43414351852</v>
      </c>
      <c r="C52" s="39">
        <v>65.7</v>
      </c>
      <c r="D52" s="8">
        <f t="shared" si="2"/>
        <v>3.5000000000000071</v>
      </c>
      <c r="E52" s="8">
        <f t="shared" si="3"/>
        <v>1.7850000000000037</v>
      </c>
      <c r="F52" s="8">
        <f t="shared" si="0"/>
        <v>446.25000000000091</v>
      </c>
      <c r="G52" s="8">
        <f t="shared" si="4"/>
        <v>3578.67</v>
      </c>
      <c r="H52" s="6">
        <f t="shared" si="1"/>
        <v>250</v>
      </c>
    </row>
    <row r="53" spans="1:8" x14ac:dyDescent="0.25">
      <c r="A53" s="6">
        <v>255</v>
      </c>
      <c r="B53" s="38">
        <v>44386.434201388889</v>
      </c>
      <c r="C53" s="39">
        <v>65.3</v>
      </c>
      <c r="D53" s="8">
        <f t="shared" si="2"/>
        <v>3.1000000000000014</v>
      </c>
      <c r="E53" s="8">
        <f t="shared" si="3"/>
        <v>1.5810000000000008</v>
      </c>
      <c r="F53" s="8">
        <f t="shared" si="0"/>
        <v>403.1550000000002</v>
      </c>
      <c r="G53" s="8">
        <f t="shared" si="4"/>
        <v>3586.5750000000003</v>
      </c>
      <c r="H53" s="6">
        <f t="shared" si="1"/>
        <v>255</v>
      </c>
    </row>
    <row r="54" spans="1:8" x14ac:dyDescent="0.25">
      <c r="A54" s="6">
        <v>260</v>
      </c>
      <c r="B54" s="38">
        <v>44386.434259259258</v>
      </c>
      <c r="C54" s="39">
        <v>65.099999999999994</v>
      </c>
      <c r="D54" s="8">
        <f t="shared" si="2"/>
        <v>2.8999999999999986</v>
      </c>
      <c r="E54" s="8">
        <f t="shared" si="3"/>
        <v>1.4789999999999992</v>
      </c>
      <c r="F54" s="8">
        <f t="shared" si="0"/>
        <v>384.53999999999979</v>
      </c>
      <c r="G54" s="8">
        <f t="shared" si="4"/>
        <v>3593.9700000000003</v>
      </c>
      <c r="H54" s="6">
        <f t="shared" si="1"/>
        <v>260</v>
      </c>
    </row>
    <row r="55" spans="1:8" x14ac:dyDescent="0.25">
      <c r="A55" s="6">
        <v>265</v>
      </c>
      <c r="B55" s="38">
        <v>44386.434317129628</v>
      </c>
      <c r="C55" s="39">
        <v>65.099999999999994</v>
      </c>
      <c r="D55" s="8">
        <f t="shared" si="2"/>
        <v>2.8999999999999986</v>
      </c>
      <c r="E55" s="8">
        <f t="shared" si="3"/>
        <v>1.4789999999999992</v>
      </c>
      <c r="F55" s="8">
        <f t="shared" si="0"/>
        <v>391.93499999999977</v>
      </c>
      <c r="G55" s="8">
        <f t="shared" si="4"/>
        <v>3601.3650000000002</v>
      </c>
      <c r="H55" s="6">
        <f t="shared" si="1"/>
        <v>265</v>
      </c>
    </row>
    <row r="56" spans="1:8" x14ac:dyDescent="0.25">
      <c r="A56" s="6">
        <v>270</v>
      </c>
      <c r="B56" s="38">
        <v>44386.434374999997</v>
      </c>
      <c r="C56" s="39">
        <v>65.900000000000006</v>
      </c>
      <c r="D56" s="8">
        <f t="shared" si="2"/>
        <v>3.7000000000000099</v>
      </c>
      <c r="E56" s="8">
        <f t="shared" si="3"/>
        <v>1.8870000000000051</v>
      </c>
      <c r="F56" s="8">
        <f t="shared" si="0"/>
        <v>509.49000000000137</v>
      </c>
      <c r="G56" s="8">
        <f t="shared" si="4"/>
        <v>3610.8</v>
      </c>
      <c r="H56" s="6">
        <f t="shared" si="1"/>
        <v>270</v>
      </c>
    </row>
    <row r="57" spans="1:8" x14ac:dyDescent="0.25">
      <c r="A57" s="6">
        <v>275</v>
      </c>
      <c r="B57" s="38">
        <v>44386.434432870374</v>
      </c>
      <c r="C57" s="39">
        <v>64.8</v>
      </c>
      <c r="D57" s="8">
        <f t="shared" si="2"/>
        <v>2.6000000000000014</v>
      </c>
      <c r="E57" s="8">
        <f t="shared" si="3"/>
        <v>1.3260000000000007</v>
      </c>
      <c r="F57" s="8">
        <f t="shared" si="0"/>
        <v>364.6500000000002</v>
      </c>
      <c r="G57" s="8">
        <f t="shared" si="4"/>
        <v>3617.4300000000003</v>
      </c>
      <c r="H57" s="6">
        <f t="shared" si="1"/>
        <v>275</v>
      </c>
    </row>
    <row r="58" spans="1:8" x14ac:dyDescent="0.25">
      <c r="A58" s="6">
        <v>280</v>
      </c>
      <c r="B58" s="38">
        <v>44386.434490740743</v>
      </c>
      <c r="C58" s="39">
        <v>65.2</v>
      </c>
      <c r="D58" s="8">
        <f t="shared" si="2"/>
        <v>3.0000000000000071</v>
      </c>
      <c r="E58" s="8">
        <f t="shared" si="3"/>
        <v>1.5300000000000036</v>
      </c>
      <c r="F58" s="8">
        <f t="shared" si="0"/>
        <v>428.400000000001</v>
      </c>
      <c r="G58" s="8">
        <f t="shared" si="4"/>
        <v>3625.0800000000004</v>
      </c>
      <c r="H58" s="6">
        <f t="shared" si="1"/>
        <v>280</v>
      </c>
    </row>
    <row r="59" spans="1:8" x14ac:dyDescent="0.25">
      <c r="A59" s="6">
        <v>285</v>
      </c>
      <c r="B59" s="38">
        <v>44386.434548611112</v>
      </c>
      <c r="C59" s="39">
        <v>64.2</v>
      </c>
      <c r="D59" s="8">
        <f t="shared" si="2"/>
        <v>2.0000000000000071</v>
      </c>
      <c r="E59" s="8">
        <f t="shared" si="3"/>
        <v>1.0200000000000036</v>
      </c>
      <c r="F59" s="8">
        <f t="shared" si="0"/>
        <v>290.70000000000101</v>
      </c>
      <c r="G59" s="8">
        <f t="shared" si="4"/>
        <v>3630.1800000000003</v>
      </c>
      <c r="H59" s="6">
        <f t="shared" si="1"/>
        <v>285</v>
      </c>
    </row>
    <row r="60" spans="1:8" x14ac:dyDescent="0.25">
      <c r="A60" s="6">
        <v>290</v>
      </c>
      <c r="B60" s="38">
        <v>44386.434606481482</v>
      </c>
      <c r="C60" s="39">
        <v>64.400000000000006</v>
      </c>
      <c r="D60" s="8">
        <f t="shared" si="2"/>
        <v>2.2000000000000099</v>
      </c>
      <c r="E60" s="8">
        <f t="shared" si="3"/>
        <v>1.122000000000005</v>
      </c>
      <c r="F60" s="8">
        <f t="shared" si="0"/>
        <v>325.38000000000147</v>
      </c>
      <c r="G60" s="8">
        <f t="shared" si="4"/>
        <v>3635.7900000000004</v>
      </c>
      <c r="H60" s="6">
        <f t="shared" si="1"/>
        <v>290</v>
      </c>
    </row>
    <row r="61" spans="1:8" x14ac:dyDescent="0.25">
      <c r="A61" s="6">
        <v>295</v>
      </c>
      <c r="B61" s="38">
        <v>44386.434664351851</v>
      </c>
      <c r="C61" s="39">
        <v>64.099999999999994</v>
      </c>
      <c r="D61" s="8">
        <f t="shared" si="2"/>
        <v>1.8999999999999986</v>
      </c>
      <c r="E61" s="8">
        <f t="shared" si="3"/>
        <v>0.96899999999999931</v>
      </c>
      <c r="F61" s="8">
        <f t="shared" si="0"/>
        <v>285.85499999999979</v>
      </c>
      <c r="G61" s="8">
        <f t="shared" si="4"/>
        <v>3640.6350000000002</v>
      </c>
      <c r="H61" s="6">
        <f t="shared" si="1"/>
        <v>295</v>
      </c>
    </row>
    <row r="62" spans="1:8" x14ac:dyDescent="0.25">
      <c r="A62" s="6">
        <v>300</v>
      </c>
      <c r="B62" s="38">
        <v>44386.43472222222</v>
      </c>
      <c r="C62" s="39">
        <v>63.8</v>
      </c>
      <c r="D62" s="8">
        <f t="shared" si="2"/>
        <v>1.6000000000000014</v>
      </c>
      <c r="E62" s="8">
        <f t="shared" si="3"/>
        <v>0.81600000000000072</v>
      </c>
      <c r="F62" s="8">
        <f t="shared" si="0"/>
        <v>244.80000000000021</v>
      </c>
      <c r="G62" s="8">
        <f t="shared" si="4"/>
        <v>3644.7150000000001</v>
      </c>
      <c r="H62" s="6">
        <f t="shared" si="1"/>
        <v>300</v>
      </c>
    </row>
    <row r="63" spans="1:8" x14ac:dyDescent="0.25">
      <c r="A63" s="6">
        <v>305</v>
      </c>
      <c r="B63" s="38">
        <v>44386.43478009259</v>
      </c>
      <c r="C63" s="39">
        <v>63.8</v>
      </c>
      <c r="D63" s="8">
        <f t="shared" si="2"/>
        <v>1.6000000000000014</v>
      </c>
      <c r="E63" s="8">
        <f t="shared" si="3"/>
        <v>0.81600000000000072</v>
      </c>
      <c r="F63" s="8">
        <f t="shared" si="0"/>
        <v>248.88000000000022</v>
      </c>
      <c r="G63" s="8">
        <f t="shared" si="4"/>
        <v>3648.7950000000001</v>
      </c>
      <c r="H63" s="6">
        <f t="shared" si="1"/>
        <v>305</v>
      </c>
    </row>
    <row r="64" spans="1:8" x14ac:dyDescent="0.25">
      <c r="A64" s="6">
        <v>310</v>
      </c>
      <c r="B64" s="38">
        <v>44386.434837962966</v>
      </c>
      <c r="C64" s="39">
        <v>63.6</v>
      </c>
      <c r="D64" s="8">
        <f t="shared" si="2"/>
        <v>1.4000000000000057</v>
      </c>
      <c r="E64" s="8">
        <f t="shared" si="3"/>
        <v>0.71400000000000297</v>
      </c>
      <c r="F64" s="8">
        <f t="shared" si="0"/>
        <v>221.34000000000091</v>
      </c>
      <c r="G64" s="8">
        <f t="shared" si="4"/>
        <v>3652.3650000000002</v>
      </c>
      <c r="H64" s="6">
        <f t="shared" si="1"/>
        <v>310</v>
      </c>
    </row>
    <row r="65" spans="1:8" x14ac:dyDescent="0.25">
      <c r="A65" s="6">
        <v>315</v>
      </c>
      <c r="B65" s="38">
        <v>44386.434895833336</v>
      </c>
      <c r="C65" s="39">
        <v>63.5</v>
      </c>
      <c r="D65" s="8">
        <f t="shared" si="2"/>
        <v>1.3000000000000043</v>
      </c>
      <c r="E65" s="8">
        <f t="shared" si="3"/>
        <v>0.66300000000000214</v>
      </c>
      <c r="F65" s="8">
        <f t="shared" si="0"/>
        <v>208.84500000000068</v>
      </c>
      <c r="G65" s="8">
        <f t="shared" si="4"/>
        <v>3655.6800000000003</v>
      </c>
      <c r="H65" s="6">
        <f t="shared" si="1"/>
        <v>315</v>
      </c>
    </row>
    <row r="66" spans="1:8" x14ac:dyDescent="0.25">
      <c r="A66" s="6">
        <v>320</v>
      </c>
      <c r="B66" s="38">
        <v>44386.434953703705</v>
      </c>
      <c r="C66" s="39">
        <v>63.8</v>
      </c>
      <c r="D66" s="8">
        <f t="shared" si="2"/>
        <v>1.6000000000000014</v>
      </c>
      <c r="E66" s="8">
        <f t="shared" si="3"/>
        <v>0.81600000000000072</v>
      </c>
      <c r="F66" s="8">
        <f t="shared" ref="F66:F97" si="5">E66*A66</f>
        <v>261.12000000000023</v>
      </c>
      <c r="G66" s="8">
        <f t="shared" si="4"/>
        <v>3659.76</v>
      </c>
      <c r="H66" s="6">
        <f t="shared" ref="H66:H97" si="6">A66</f>
        <v>320</v>
      </c>
    </row>
    <row r="67" spans="1:8" x14ac:dyDescent="0.25">
      <c r="A67" s="6">
        <v>325</v>
      </c>
      <c r="B67" s="38">
        <v>44386.435011574074</v>
      </c>
      <c r="C67" s="39">
        <v>63.3</v>
      </c>
      <c r="D67" s="8">
        <f t="shared" ref="D67:D97" si="7">C67-AVERAGE($C$2:$C$10)</f>
        <v>1.1000000000000014</v>
      </c>
      <c r="E67" s="8">
        <f t="shared" ref="E67:E97" si="8">D67*0.51</f>
        <v>0.56100000000000072</v>
      </c>
      <c r="F67" s="8">
        <f t="shared" si="5"/>
        <v>182.32500000000024</v>
      </c>
      <c r="G67" s="8">
        <f t="shared" si="4"/>
        <v>3662.5650000000001</v>
      </c>
      <c r="H67" s="6">
        <f t="shared" si="6"/>
        <v>325</v>
      </c>
    </row>
    <row r="68" spans="1:8" x14ac:dyDescent="0.25">
      <c r="A68" s="6">
        <v>330</v>
      </c>
      <c r="B68" s="38">
        <v>44386.435069444444</v>
      </c>
      <c r="C68" s="39">
        <v>63.3</v>
      </c>
      <c r="D68" s="8">
        <f t="shared" si="7"/>
        <v>1.1000000000000014</v>
      </c>
      <c r="E68" s="8">
        <f t="shared" si="8"/>
        <v>0.56100000000000072</v>
      </c>
      <c r="F68" s="8">
        <f t="shared" si="5"/>
        <v>185.13000000000025</v>
      </c>
      <c r="G68" s="8">
        <f t="shared" si="4"/>
        <v>3665.37</v>
      </c>
      <c r="H68" s="6">
        <f t="shared" si="6"/>
        <v>330</v>
      </c>
    </row>
    <row r="69" spans="1:8" x14ac:dyDescent="0.25">
      <c r="A69" s="6">
        <v>335</v>
      </c>
      <c r="B69" s="38">
        <v>44386.435127314813</v>
      </c>
      <c r="C69" s="39">
        <v>63.2</v>
      </c>
      <c r="D69" s="8">
        <f t="shared" si="7"/>
        <v>1.0000000000000071</v>
      </c>
      <c r="E69" s="8">
        <f t="shared" si="8"/>
        <v>0.51000000000000367</v>
      </c>
      <c r="F69" s="8">
        <f t="shared" si="5"/>
        <v>170.85000000000122</v>
      </c>
      <c r="G69" s="8">
        <f t="shared" si="4"/>
        <v>3667.92</v>
      </c>
      <c r="H69" s="6">
        <f t="shared" si="6"/>
        <v>335</v>
      </c>
    </row>
    <row r="70" spans="1:8" x14ac:dyDescent="0.25">
      <c r="A70" s="6">
        <v>340</v>
      </c>
      <c r="B70" s="38">
        <v>44386.435185185182</v>
      </c>
      <c r="C70" s="39">
        <v>63</v>
      </c>
      <c r="D70" s="8">
        <f t="shared" si="7"/>
        <v>0.80000000000000426</v>
      </c>
      <c r="E70" s="8">
        <f t="shared" si="8"/>
        <v>0.40800000000000219</v>
      </c>
      <c r="F70" s="8">
        <f t="shared" si="5"/>
        <v>138.72000000000074</v>
      </c>
      <c r="G70" s="8">
        <f t="shared" si="4"/>
        <v>3669.96</v>
      </c>
      <c r="H70" s="6">
        <f t="shared" si="6"/>
        <v>340</v>
      </c>
    </row>
    <row r="71" spans="1:8" x14ac:dyDescent="0.25">
      <c r="A71" s="6">
        <v>345</v>
      </c>
      <c r="B71" s="38">
        <v>44386.435243055559</v>
      </c>
      <c r="C71" s="39">
        <v>63.1</v>
      </c>
      <c r="D71" s="8">
        <f t="shared" si="7"/>
        <v>0.90000000000000568</v>
      </c>
      <c r="E71" s="8">
        <f t="shared" si="8"/>
        <v>0.45900000000000291</v>
      </c>
      <c r="F71" s="8">
        <f t="shared" si="5"/>
        <v>158.35500000000101</v>
      </c>
      <c r="G71" s="8">
        <f t="shared" si="4"/>
        <v>3672.2550000000001</v>
      </c>
      <c r="H71" s="6">
        <f t="shared" si="6"/>
        <v>345</v>
      </c>
    </row>
    <row r="72" spans="1:8" x14ac:dyDescent="0.25">
      <c r="A72" s="6">
        <v>350</v>
      </c>
      <c r="B72" s="38">
        <v>44386.435300925928</v>
      </c>
      <c r="C72" s="39">
        <v>63</v>
      </c>
      <c r="D72" s="8">
        <f t="shared" si="7"/>
        <v>0.80000000000000426</v>
      </c>
      <c r="E72" s="8">
        <f t="shared" si="8"/>
        <v>0.40800000000000219</v>
      </c>
      <c r="F72" s="8">
        <f t="shared" si="5"/>
        <v>142.80000000000078</v>
      </c>
      <c r="G72" s="8">
        <f t="shared" ref="G72:G97" si="9">G71+E72*5</f>
        <v>3674.2950000000001</v>
      </c>
      <c r="H72" s="6">
        <f t="shared" si="6"/>
        <v>350</v>
      </c>
    </row>
    <row r="73" spans="1:8" x14ac:dyDescent="0.25">
      <c r="A73" s="6">
        <v>355</v>
      </c>
      <c r="B73" s="38">
        <v>44386.435358796298</v>
      </c>
      <c r="C73" s="39">
        <v>63.2</v>
      </c>
      <c r="D73" s="8">
        <f t="shared" si="7"/>
        <v>1.0000000000000071</v>
      </c>
      <c r="E73" s="8">
        <f t="shared" si="8"/>
        <v>0.51000000000000367</v>
      </c>
      <c r="F73" s="8">
        <f t="shared" si="5"/>
        <v>181.05000000000129</v>
      </c>
      <c r="G73" s="8">
        <f t="shared" si="9"/>
        <v>3676.8450000000003</v>
      </c>
      <c r="H73" s="6">
        <f t="shared" si="6"/>
        <v>355</v>
      </c>
    </row>
    <row r="74" spans="1:8" x14ac:dyDescent="0.25">
      <c r="A74" s="6">
        <v>360</v>
      </c>
      <c r="B74" s="38">
        <v>44386.435416666667</v>
      </c>
      <c r="C74" s="39">
        <v>62.9</v>
      </c>
      <c r="D74" s="8">
        <f t="shared" si="7"/>
        <v>0.70000000000000284</v>
      </c>
      <c r="E74" s="8">
        <f t="shared" si="8"/>
        <v>0.35700000000000148</v>
      </c>
      <c r="F74" s="8">
        <f t="shared" si="5"/>
        <v>128.52000000000052</v>
      </c>
      <c r="G74" s="8">
        <f t="shared" si="9"/>
        <v>3678.63</v>
      </c>
      <c r="H74" s="6">
        <f t="shared" si="6"/>
        <v>360</v>
      </c>
    </row>
    <row r="75" spans="1:8" x14ac:dyDescent="0.25">
      <c r="A75" s="6">
        <v>365</v>
      </c>
      <c r="B75" s="38">
        <v>44386.435474537036</v>
      </c>
      <c r="C75" s="39">
        <v>62.9</v>
      </c>
      <c r="D75" s="8">
        <f t="shared" si="7"/>
        <v>0.70000000000000284</v>
      </c>
      <c r="E75" s="8">
        <f t="shared" si="8"/>
        <v>0.35700000000000148</v>
      </c>
      <c r="F75" s="8">
        <f t="shared" si="5"/>
        <v>130.30500000000055</v>
      </c>
      <c r="G75" s="8">
        <f t="shared" si="9"/>
        <v>3680.415</v>
      </c>
      <c r="H75" s="6">
        <f t="shared" si="6"/>
        <v>365</v>
      </c>
    </row>
    <row r="76" spans="1:8" x14ac:dyDescent="0.25">
      <c r="A76" s="6">
        <v>370</v>
      </c>
      <c r="B76" s="38">
        <v>44386.435532407406</v>
      </c>
      <c r="C76" s="39">
        <v>63</v>
      </c>
      <c r="D76" s="8">
        <f t="shared" si="7"/>
        <v>0.80000000000000426</v>
      </c>
      <c r="E76" s="8">
        <f t="shared" si="8"/>
        <v>0.40800000000000219</v>
      </c>
      <c r="F76" s="8">
        <f t="shared" si="5"/>
        <v>150.9600000000008</v>
      </c>
      <c r="G76" s="8">
        <f t="shared" si="9"/>
        <v>3682.4549999999999</v>
      </c>
      <c r="H76" s="6">
        <f t="shared" si="6"/>
        <v>370</v>
      </c>
    </row>
    <row r="77" spans="1:8" x14ac:dyDescent="0.25">
      <c r="A77" s="6">
        <v>375</v>
      </c>
      <c r="B77" s="38">
        <v>44386.435590277775</v>
      </c>
      <c r="C77" s="39">
        <v>63</v>
      </c>
      <c r="D77" s="8">
        <f t="shared" si="7"/>
        <v>0.80000000000000426</v>
      </c>
      <c r="E77" s="8">
        <f t="shared" si="8"/>
        <v>0.40800000000000219</v>
      </c>
      <c r="F77" s="8">
        <f t="shared" si="5"/>
        <v>153.00000000000082</v>
      </c>
      <c r="G77" s="8">
        <f t="shared" si="9"/>
        <v>3684.4949999999999</v>
      </c>
      <c r="H77" s="6">
        <f t="shared" si="6"/>
        <v>375</v>
      </c>
    </row>
    <row r="78" spans="1:8" x14ac:dyDescent="0.25">
      <c r="A78" s="6">
        <v>380</v>
      </c>
      <c r="B78" s="38">
        <v>44386.435648148145</v>
      </c>
      <c r="C78" s="39">
        <v>62.8</v>
      </c>
      <c r="D78" s="8">
        <f t="shared" si="7"/>
        <v>0.60000000000000142</v>
      </c>
      <c r="E78" s="8">
        <f t="shared" si="8"/>
        <v>0.30600000000000072</v>
      </c>
      <c r="F78" s="8">
        <f t="shared" si="5"/>
        <v>116.28000000000027</v>
      </c>
      <c r="G78" s="8">
        <f t="shared" si="9"/>
        <v>3686.0250000000001</v>
      </c>
      <c r="H78" s="6">
        <f t="shared" si="6"/>
        <v>380</v>
      </c>
    </row>
    <row r="79" spans="1:8" x14ac:dyDescent="0.25">
      <c r="A79" s="6">
        <v>385</v>
      </c>
      <c r="B79" s="38">
        <v>44386.435706018521</v>
      </c>
      <c r="C79" s="39">
        <v>62.8</v>
      </c>
      <c r="D79" s="8">
        <f t="shared" si="7"/>
        <v>0.60000000000000142</v>
      </c>
      <c r="E79" s="8">
        <f t="shared" si="8"/>
        <v>0.30600000000000072</v>
      </c>
      <c r="F79" s="8">
        <f t="shared" si="5"/>
        <v>117.81000000000027</v>
      </c>
      <c r="G79" s="8">
        <f t="shared" si="9"/>
        <v>3687.5550000000003</v>
      </c>
      <c r="H79" s="6">
        <f t="shared" si="6"/>
        <v>385</v>
      </c>
    </row>
    <row r="80" spans="1:8" x14ac:dyDescent="0.25">
      <c r="A80" s="6">
        <v>390</v>
      </c>
      <c r="B80" s="38">
        <v>44386.435763888891</v>
      </c>
      <c r="C80" s="39">
        <v>62.5</v>
      </c>
      <c r="D80" s="8">
        <f t="shared" si="7"/>
        <v>0.30000000000000426</v>
      </c>
      <c r="E80" s="8">
        <f t="shared" si="8"/>
        <v>0.15300000000000219</v>
      </c>
      <c r="F80" s="8">
        <f t="shared" si="5"/>
        <v>59.670000000000854</v>
      </c>
      <c r="G80" s="8">
        <f t="shared" si="9"/>
        <v>3688.32</v>
      </c>
      <c r="H80" s="6">
        <f t="shared" si="6"/>
        <v>390</v>
      </c>
    </row>
    <row r="81" spans="1:8" x14ac:dyDescent="0.25">
      <c r="A81" s="6">
        <v>395</v>
      </c>
      <c r="B81" s="38">
        <v>44386.43582175926</v>
      </c>
      <c r="C81" s="39">
        <v>62.5</v>
      </c>
      <c r="D81" s="8">
        <f t="shared" si="7"/>
        <v>0.30000000000000426</v>
      </c>
      <c r="E81" s="8">
        <f t="shared" si="8"/>
        <v>0.15300000000000219</v>
      </c>
      <c r="F81" s="8">
        <f t="shared" si="5"/>
        <v>60.435000000000862</v>
      </c>
      <c r="G81" s="8">
        <f t="shared" si="9"/>
        <v>3689.085</v>
      </c>
      <c r="H81" s="6">
        <f t="shared" si="6"/>
        <v>395</v>
      </c>
    </row>
    <row r="82" spans="1:8" x14ac:dyDescent="0.25">
      <c r="A82" s="6">
        <v>400</v>
      </c>
      <c r="B82" s="38">
        <v>44386.435879629629</v>
      </c>
      <c r="C82" s="39">
        <v>62.5</v>
      </c>
      <c r="D82" s="8">
        <f t="shared" si="7"/>
        <v>0.30000000000000426</v>
      </c>
      <c r="E82" s="8">
        <f t="shared" si="8"/>
        <v>0.15300000000000219</v>
      </c>
      <c r="F82" s="8">
        <f t="shared" si="5"/>
        <v>61.200000000000877</v>
      </c>
      <c r="G82" s="8">
        <f t="shared" si="9"/>
        <v>3689.85</v>
      </c>
      <c r="H82" s="6">
        <f t="shared" si="6"/>
        <v>400</v>
      </c>
    </row>
    <row r="83" spans="1:8" x14ac:dyDescent="0.25">
      <c r="A83" s="6">
        <v>405</v>
      </c>
      <c r="B83" s="38">
        <v>44386.435937499999</v>
      </c>
      <c r="C83" s="39">
        <v>62.4</v>
      </c>
      <c r="D83" s="8">
        <f t="shared" si="7"/>
        <v>0.20000000000000284</v>
      </c>
      <c r="E83" s="8">
        <f t="shared" si="8"/>
        <v>0.10200000000000145</v>
      </c>
      <c r="F83" s="8">
        <f t="shared" si="5"/>
        <v>41.310000000000585</v>
      </c>
      <c r="G83" s="8">
        <f t="shared" si="9"/>
        <v>3690.36</v>
      </c>
      <c r="H83" s="6">
        <f t="shared" si="6"/>
        <v>405</v>
      </c>
    </row>
    <row r="84" spans="1:8" x14ac:dyDescent="0.25">
      <c r="A84" s="6">
        <v>410</v>
      </c>
      <c r="B84" s="38">
        <v>44386.435995370368</v>
      </c>
      <c r="C84" s="39">
        <v>62.4</v>
      </c>
      <c r="D84" s="8">
        <f t="shared" si="7"/>
        <v>0.20000000000000284</v>
      </c>
      <c r="E84" s="8">
        <f t="shared" si="8"/>
        <v>0.10200000000000145</v>
      </c>
      <c r="F84" s="8">
        <f t="shared" si="5"/>
        <v>41.820000000000597</v>
      </c>
      <c r="G84" s="8">
        <f t="shared" si="9"/>
        <v>3690.8700000000003</v>
      </c>
      <c r="H84" s="6">
        <f t="shared" si="6"/>
        <v>410</v>
      </c>
    </row>
    <row r="85" spans="1:8" x14ac:dyDescent="0.25">
      <c r="A85" s="6">
        <v>415</v>
      </c>
      <c r="B85" s="38">
        <v>44386.436053240737</v>
      </c>
      <c r="C85" s="39">
        <v>62.4</v>
      </c>
      <c r="D85" s="8">
        <f t="shared" si="7"/>
        <v>0.20000000000000284</v>
      </c>
      <c r="E85" s="8">
        <f t="shared" si="8"/>
        <v>0.10200000000000145</v>
      </c>
      <c r="F85" s="8">
        <f t="shared" si="5"/>
        <v>42.330000000000602</v>
      </c>
      <c r="G85" s="8">
        <f t="shared" si="9"/>
        <v>3691.3800000000006</v>
      </c>
      <c r="H85" s="6">
        <f t="shared" si="6"/>
        <v>415</v>
      </c>
    </row>
    <row r="86" spans="1:8" x14ac:dyDescent="0.25">
      <c r="A86" s="6">
        <v>420</v>
      </c>
      <c r="B86" s="38">
        <v>44386.436111111114</v>
      </c>
      <c r="C86" s="39">
        <v>62.4</v>
      </c>
      <c r="D86" s="8">
        <f t="shared" si="7"/>
        <v>0.20000000000000284</v>
      </c>
      <c r="E86" s="8">
        <f t="shared" si="8"/>
        <v>0.10200000000000145</v>
      </c>
      <c r="F86" s="8">
        <f t="shared" si="5"/>
        <v>42.840000000000607</v>
      </c>
      <c r="G86" s="8">
        <f t="shared" si="9"/>
        <v>3691.8900000000008</v>
      </c>
      <c r="H86" s="6">
        <f t="shared" si="6"/>
        <v>420</v>
      </c>
    </row>
    <row r="87" spans="1:8" x14ac:dyDescent="0.25">
      <c r="A87" s="6">
        <v>425</v>
      </c>
      <c r="B87" s="38">
        <v>44386.436168981483</v>
      </c>
      <c r="C87" s="39">
        <v>62.4</v>
      </c>
      <c r="D87" s="8">
        <f t="shared" si="7"/>
        <v>0.20000000000000284</v>
      </c>
      <c r="E87" s="8">
        <f t="shared" si="8"/>
        <v>0.10200000000000145</v>
      </c>
      <c r="F87" s="8">
        <f t="shared" si="5"/>
        <v>43.35000000000062</v>
      </c>
      <c r="G87" s="8">
        <f t="shared" si="9"/>
        <v>3692.400000000001</v>
      </c>
      <c r="H87" s="6">
        <f t="shared" si="6"/>
        <v>425</v>
      </c>
    </row>
    <row r="88" spans="1:8" x14ac:dyDescent="0.25">
      <c r="A88" s="6">
        <v>430</v>
      </c>
      <c r="B88" s="38">
        <v>44386.436226851853</v>
      </c>
      <c r="C88" s="39">
        <v>62.4</v>
      </c>
      <c r="D88" s="8">
        <f t="shared" si="7"/>
        <v>0.20000000000000284</v>
      </c>
      <c r="E88" s="8">
        <f t="shared" si="8"/>
        <v>0.10200000000000145</v>
      </c>
      <c r="F88" s="8">
        <f t="shared" si="5"/>
        <v>43.860000000000625</v>
      </c>
      <c r="G88" s="8">
        <f t="shared" si="9"/>
        <v>3692.9100000000012</v>
      </c>
      <c r="H88" s="6">
        <f t="shared" si="6"/>
        <v>430</v>
      </c>
    </row>
    <row r="89" spans="1:8" x14ac:dyDescent="0.25">
      <c r="A89" s="6">
        <v>435</v>
      </c>
      <c r="B89" s="38">
        <v>44386.436284722222</v>
      </c>
      <c r="C89" s="39">
        <v>62.5</v>
      </c>
      <c r="D89" s="8">
        <f t="shared" si="7"/>
        <v>0.30000000000000426</v>
      </c>
      <c r="E89" s="8">
        <f t="shared" si="8"/>
        <v>0.15300000000000219</v>
      </c>
      <c r="F89" s="8">
        <f t="shared" si="5"/>
        <v>66.555000000000959</v>
      </c>
      <c r="G89" s="8">
        <f t="shared" si="9"/>
        <v>3693.6750000000011</v>
      </c>
      <c r="H89" s="6">
        <f t="shared" si="6"/>
        <v>435</v>
      </c>
    </row>
    <row r="90" spans="1:8" x14ac:dyDescent="0.25">
      <c r="A90" s="6">
        <v>440</v>
      </c>
      <c r="B90" s="38">
        <v>44386.436342592591</v>
      </c>
      <c r="C90" s="39">
        <v>62.4</v>
      </c>
      <c r="D90" s="8">
        <f t="shared" si="7"/>
        <v>0.20000000000000284</v>
      </c>
      <c r="E90" s="8">
        <f t="shared" si="8"/>
        <v>0.10200000000000145</v>
      </c>
      <c r="F90" s="8">
        <f t="shared" si="5"/>
        <v>44.880000000000635</v>
      </c>
      <c r="G90" s="8">
        <f t="shared" si="9"/>
        <v>3694.1850000000013</v>
      </c>
      <c r="H90" s="6">
        <f t="shared" si="6"/>
        <v>440</v>
      </c>
    </row>
    <row r="91" spans="1:8" x14ac:dyDescent="0.25">
      <c r="A91" s="6">
        <v>445</v>
      </c>
      <c r="B91" s="38">
        <v>44386.436400462961</v>
      </c>
      <c r="C91" s="39">
        <v>62.5</v>
      </c>
      <c r="D91" s="8">
        <f t="shared" si="7"/>
        <v>0.30000000000000426</v>
      </c>
      <c r="E91" s="8">
        <f t="shared" si="8"/>
        <v>0.15300000000000219</v>
      </c>
      <c r="F91" s="8">
        <f t="shared" si="5"/>
        <v>68.085000000000974</v>
      </c>
      <c r="G91" s="8">
        <f t="shared" si="9"/>
        <v>3694.9500000000012</v>
      </c>
      <c r="H91" s="6">
        <f t="shared" si="6"/>
        <v>445</v>
      </c>
    </row>
    <row r="92" spans="1:8" x14ac:dyDescent="0.25">
      <c r="B92" s="38"/>
      <c r="C92" s="39"/>
    </row>
    <row r="93" spans="1:8" x14ac:dyDescent="0.25">
      <c r="B93" s="38"/>
      <c r="C93" s="39"/>
    </row>
    <row r="94" spans="1:8" x14ac:dyDescent="0.25">
      <c r="B94" s="38"/>
      <c r="C94" s="39"/>
    </row>
    <row r="95" spans="1:8" x14ac:dyDescent="0.25">
      <c r="B95" s="38"/>
      <c r="C95" s="39"/>
    </row>
    <row r="96" spans="1:8" x14ac:dyDescent="0.25">
      <c r="B96" s="38"/>
      <c r="C96" s="39"/>
    </row>
    <row r="97" spans="2:3" x14ac:dyDescent="0.25">
      <c r="B97" s="38"/>
      <c r="C97" s="39"/>
    </row>
    <row r="98" spans="2:3" x14ac:dyDescent="0.25">
      <c r="B98" s="7"/>
    </row>
    <row r="99" spans="2:3" x14ac:dyDescent="0.25">
      <c r="B99" s="7"/>
    </row>
    <row r="100" spans="2:3" x14ac:dyDescent="0.25">
      <c r="B100" s="7"/>
    </row>
    <row r="101" spans="2:3" x14ac:dyDescent="0.25">
      <c r="B101" s="7"/>
    </row>
    <row r="102" spans="2:3" x14ac:dyDescent="0.25">
      <c r="B102" s="7"/>
    </row>
    <row r="103" spans="2:3" x14ac:dyDescent="0.25">
      <c r="B103" s="7"/>
    </row>
    <row r="104" spans="2:3" x14ac:dyDescent="0.25">
      <c r="B104" s="7"/>
    </row>
    <row r="105" spans="2:3" x14ac:dyDescent="0.25">
      <c r="B105" s="7"/>
    </row>
    <row r="106" spans="2:3" x14ac:dyDescent="0.25">
      <c r="B106" s="7"/>
    </row>
    <row r="107" spans="2:3" x14ac:dyDescent="0.25">
      <c r="B107" s="7"/>
    </row>
    <row r="108" spans="2:3" x14ac:dyDescent="0.25">
      <c r="B108" s="7"/>
    </row>
    <row r="109" spans="2:3" x14ac:dyDescent="0.25">
      <c r="B109" s="7"/>
    </row>
    <row r="110" spans="2:3" x14ac:dyDescent="0.25">
      <c r="B110" s="7"/>
    </row>
    <row r="111" spans="2:3" x14ac:dyDescent="0.25">
      <c r="B111" s="7"/>
    </row>
    <row r="112" spans="2:3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DG_5a_2021_07_09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2021-07-29T18:12:48Z</dcterms:created>
  <dcterms:modified xsi:type="dcterms:W3CDTF">2021-07-29T18:32:07Z</dcterms:modified>
</cp:coreProperties>
</file>