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6a\"/>
    </mc:Choice>
  </mc:AlternateContent>
  <xr:revisionPtr revIDLastSave="0" documentId="13_ncr:1_{9E454062-5FC0-40BE-A853-717E78262687}" xr6:coauthVersionLast="45" xr6:coauthVersionMax="45" xr10:uidLastSave="{00000000-0000-0000-0000-000000000000}"/>
  <bookViews>
    <workbookView xWindow="-120" yWindow="-120" windowWidth="29040" windowHeight="15840" xr2:uid="{50665368-6D34-4A80-A3D0-C3069C647FEB}"/>
  </bookViews>
  <sheets>
    <sheet name="DG_6a_2021_04_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  <c r="E139" i="1" l="1"/>
  <c r="F139" i="1" s="1"/>
  <c r="H139" i="1"/>
  <c r="E140" i="1"/>
  <c r="F140" i="1" s="1"/>
  <c r="H140" i="1"/>
  <c r="E141" i="1"/>
  <c r="F141" i="1" s="1"/>
  <c r="H141" i="1"/>
  <c r="E142" i="1"/>
  <c r="F142" i="1" s="1"/>
  <c r="H142" i="1"/>
  <c r="E143" i="1"/>
  <c r="F143" i="1" s="1"/>
  <c r="H143" i="1"/>
  <c r="E144" i="1"/>
  <c r="F144" i="1" s="1"/>
  <c r="H144" i="1"/>
  <c r="E145" i="1"/>
  <c r="F145" i="1" s="1"/>
  <c r="H145" i="1"/>
  <c r="E146" i="1"/>
  <c r="F146" i="1" s="1"/>
  <c r="H146" i="1"/>
  <c r="E147" i="1"/>
  <c r="F147" i="1" s="1"/>
  <c r="H147" i="1"/>
  <c r="E148" i="1"/>
  <c r="F148" i="1" s="1"/>
  <c r="H148" i="1"/>
  <c r="E149" i="1"/>
  <c r="F149" i="1"/>
  <c r="H149" i="1"/>
  <c r="E150" i="1"/>
  <c r="F150" i="1" s="1"/>
  <c r="H150" i="1"/>
  <c r="E151" i="1"/>
  <c r="F151" i="1" s="1"/>
  <c r="H151" i="1"/>
  <c r="E152" i="1"/>
  <c r="F152" i="1" s="1"/>
  <c r="H152" i="1"/>
  <c r="E153" i="1"/>
  <c r="F153" i="1" s="1"/>
  <c r="H153" i="1"/>
  <c r="E154" i="1"/>
  <c r="F154" i="1" s="1"/>
  <c r="H154" i="1"/>
  <c r="E155" i="1"/>
  <c r="F155" i="1" s="1"/>
  <c r="H155" i="1"/>
  <c r="E156" i="1"/>
  <c r="F156" i="1"/>
  <c r="H156" i="1"/>
  <c r="E157" i="1"/>
  <c r="F157" i="1" s="1"/>
  <c r="H157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tc={CB6226CF-1066-455D-837F-F03B3E73CF0A}</author>
    <author>tc={F2B7FBC1-F885-4F3C-B027-322B1ABEF4C3}</author>
    <author>tc={7043DF87-E467-4A81-A1C9-8E9711516B29}</author>
    <author>tc={EDC6C246-749A-46D6-88C2-F6CCB8674A8C}</author>
    <author>tc={D27A2021-0C2A-4D5B-BD86-5117D44BE75A}</author>
    <author>tc={97E88898-227E-45BD-97FF-5F874CB5A4AC}</author>
    <author>tc={D9A020F7-1BD2-4CD3-9918-D6C3A5CD17F8}</author>
    <author>tc={783CFD2D-52C8-49B0-B0D3-96CEF485225A}</author>
    <author>tc={9F70EAB5-635F-410F-BF42-71D3B3CD19A5}</author>
  </authors>
  <commentList>
    <comment ref="K4" authorId="0" shapeId="0" xr:uid="{CB6226CF-1066-455D-837F-F03B3E73CF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2B7FBC1-F885-4F3C-B027-322B1ABEF4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043DF87-E467-4A81-A1C9-8E9711516B29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EDC6C246-749A-46D6-88C2-F6CCB8674A8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D27A2021-0C2A-4D5B-BD86-5117D44BE75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97E88898-227E-45BD-97FF-5F874CB5A4AC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D9A020F7-1BD2-4CD3-9918-D6C3A5CD17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783CFD2D-52C8-49B0-B0D3-96CEF485225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9F70EAB5-635F-410F-BF42-71D3B3CD19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<sst xmlns="http://schemas.openxmlformats.org/spreadsheetml/2006/main" count="63" uniqueCount="46">
  <si>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</si>
  <si>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</si>
  <si>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</si>
  <si>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</si>
  <si>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</si>
  <si>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</si>
  <si>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</si>
  <si>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</si>
  <si>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</si>
  <si>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</si>
  <si>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</si>
  <si>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</si>
  <si>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</si>
  <si>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</si>
  <si>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</si>
  <si>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</si>
  <si>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</si>
  <si>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</si>
  <si>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</si>
  <si>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</si>
  <si>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</si>
  <si>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</si>
  <si>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</si>
  <si>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</si>
  <si>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</si>
  <si>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</si>
  <si>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</si>
  <si>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</si>
  <si>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</si>
  <si>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</si>
  <si>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</si>
  <si>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</si>
  <si>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</si>
  <si>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</si>
  <si>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</si>
  <si>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</si>
  <si>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</si>
  <si>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</si>
  <si>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</si>
  <si>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</si>
  <si>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</si>
  <si>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</si>
  <si>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</si>
  <si>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C3-AVERAGE($C$2:$C$46)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</si>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</sst>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DG_6a_2021_04_06!$E$1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DG_6a_2021_04_06!$A$2:$A$2011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</c:numCache>
            </c:numRef>
          </c:xVal>
          <c:yVal>
            <c:numRef>
              <c:f>DG_6a_2021_04_06!$E$2:$E$2011</c:f>
              <c:numCache>
                <c:formatCode>0.00</c:formatCode>
                <c:ptCount val="2010"/>
                <c:pt idx="0">
                  <c:v>4.0071428571432505E-2</c:v>
                </c:pt>
                <c:pt idx="1">
                  <c:v>4.0071428571432505E-2</c:v>
                </c:pt>
                <c:pt idx="2">
                  <c:v>4.0071428571432505E-2</c:v>
                </c:pt>
                <c:pt idx="3">
                  <c:v>-1.0928571428564595E-2</c:v>
                </c:pt>
                <c:pt idx="4">
                  <c:v>4.0071428571432505E-2</c:v>
                </c:pt>
                <c:pt idx="5">
                  <c:v>-6.1928571428568946E-2</c:v>
                </c:pt>
                <c:pt idx="6">
                  <c:v>-1.0928571428564595E-2</c:v>
                </c:pt>
                <c:pt idx="7">
                  <c:v>4.0071428571432505E-2</c:v>
                </c:pt>
                <c:pt idx="8">
                  <c:v>4.0071428571432505E-2</c:v>
                </c:pt>
                <c:pt idx="9">
                  <c:v>-1.0928571428564595E-2</c:v>
                </c:pt>
                <c:pt idx="10">
                  <c:v>-6.1928571428568946E-2</c:v>
                </c:pt>
                <c:pt idx="11">
                  <c:v>-1.0928571428564595E-2</c:v>
                </c:pt>
                <c:pt idx="12">
                  <c:v>-1.0928571428564595E-2</c:v>
                </c:pt>
                <c:pt idx="13">
                  <c:v>-6.1928571428568946E-2</c:v>
                </c:pt>
                <c:pt idx="14">
                  <c:v>-6.1928571428568946E-2</c:v>
                </c:pt>
                <c:pt idx="15">
                  <c:v>-6.1928571428568946E-2</c:v>
                </c:pt>
                <c:pt idx="16">
                  <c:v>4.0071428571432505E-2</c:v>
                </c:pt>
                <c:pt idx="17">
                  <c:v>9.1071428571436852E-2</c:v>
                </c:pt>
                <c:pt idx="18">
                  <c:v>9.1071428571436852E-2</c:v>
                </c:pt>
                <c:pt idx="19">
                  <c:v>0.14207142857143396</c:v>
                </c:pt>
                <c:pt idx="20">
                  <c:v>0.19307142857143106</c:v>
                </c:pt>
                <c:pt idx="21">
                  <c:v>0.19307142857143106</c:v>
                </c:pt>
                <c:pt idx="22">
                  <c:v>0.14207142857143396</c:v>
                </c:pt>
                <c:pt idx="23">
                  <c:v>0.19307142857143106</c:v>
                </c:pt>
                <c:pt idx="24">
                  <c:v>0.14207142857143396</c:v>
                </c:pt>
                <c:pt idx="25">
                  <c:v>0.14207142857143396</c:v>
                </c:pt>
                <c:pt idx="26">
                  <c:v>9.1071428571436852E-2</c:v>
                </c:pt>
                <c:pt idx="27">
                  <c:v>0.19307142857143106</c:v>
                </c:pt>
                <c:pt idx="28">
                  <c:v>0.34607142857143686</c:v>
                </c:pt>
                <c:pt idx="29">
                  <c:v>0.34607142857143686</c:v>
                </c:pt>
                <c:pt idx="30">
                  <c:v>1.0090714285714355</c:v>
                </c:pt>
                <c:pt idx="31">
                  <c:v>1.213071428571431</c:v>
                </c:pt>
                <c:pt idx="32">
                  <c:v>0.95807142857143113</c:v>
                </c:pt>
                <c:pt idx="33">
                  <c:v>1.0600714285714326</c:v>
                </c:pt>
                <c:pt idx="34">
                  <c:v>1.4170714285714341</c:v>
                </c:pt>
                <c:pt idx="35">
                  <c:v>5.2930714285714311</c:v>
                </c:pt>
                <c:pt idx="36">
                  <c:v>10.852071428571435</c:v>
                </c:pt>
                <c:pt idx="37">
                  <c:v>11.464071428571435</c:v>
                </c:pt>
                <c:pt idx="38">
                  <c:v>8.4550714285714328</c:v>
                </c:pt>
                <c:pt idx="39">
                  <c:v>7.8940714285714355</c:v>
                </c:pt>
                <c:pt idx="40">
                  <c:v>13.198071428571431</c:v>
                </c:pt>
                <c:pt idx="41">
                  <c:v>11.464071428571435</c:v>
                </c:pt>
                <c:pt idx="42">
                  <c:v>11.311071428571436</c:v>
                </c:pt>
                <c:pt idx="43">
                  <c:v>12.433071428571431</c:v>
                </c:pt>
                <c:pt idx="44">
                  <c:v>12.433071428571431</c:v>
                </c:pt>
                <c:pt idx="45">
                  <c:v>11.923071428571431</c:v>
                </c:pt>
                <c:pt idx="46">
                  <c:v>13.657071428571435</c:v>
                </c:pt>
                <c:pt idx="47">
                  <c:v>13.810071428571433</c:v>
                </c:pt>
                <c:pt idx="48">
                  <c:v>14.473071428571432</c:v>
                </c:pt>
                <c:pt idx="49">
                  <c:v>11.668071428571432</c:v>
                </c:pt>
                <c:pt idx="50">
                  <c:v>12.892071428571434</c:v>
                </c:pt>
                <c:pt idx="51">
                  <c:v>11.770071428571432</c:v>
                </c:pt>
                <c:pt idx="52">
                  <c:v>10.903071428571431</c:v>
                </c:pt>
                <c:pt idx="53">
                  <c:v>10.699071428571436</c:v>
                </c:pt>
                <c:pt idx="54">
                  <c:v>11.362071428571435</c:v>
                </c:pt>
                <c:pt idx="55">
                  <c:v>10.597071428571434</c:v>
                </c:pt>
                <c:pt idx="56">
                  <c:v>9.8320714285714335</c:v>
                </c:pt>
                <c:pt idx="57">
                  <c:v>9.8320714285714335</c:v>
                </c:pt>
                <c:pt idx="58">
                  <c:v>9.8320714285714335</c:v>
                </c:pt>
                <c:pt idx="59">
                  <c:v>8.7100714285714318</c:v>
                </c:pt>
                <c:pt idx="60">
                  <c:v>9.3730714285714321</c:v>
                </c:pt>
                <c:pt idx="61">
                  <c:v>8.2510714285714375</c:v>
                </c:pt>
                <c:pt idx="62">
                  <c:v>8.4550714285714328</c:v>
                </c:pt>
                <c:pt idx="63">
                  <c:v>8.3020714285714341</c:v>
                </c:pt>
                <c:pt idx="64">
                  <c:v>7.945071428571433</c:v>
                </c:pt>
                <c:pt idx="65">
                  <c:v>7.588071428571431</c:v>
                </c:pt>
                <c:pt idx="66">
                  <c:v>5.8540714285714355</c:v>
                </c:pt>
                <c:pt idx="67">
                  <c:v>6.0070714285714342</c:v>
                </c:pt>
                <c:pt idx="68">
                  <c:v>6.6700714285714326</c:v>
                </c:pt>
                <c:pt idx="69">
                  <c:v>7.0780714285714312</c:v>
                </c:pt>
                <c:pt idx="70">
                  <c:v>5.5990714285714356</c:v>
                </c:pt>
                <c:pt idx="71">
                  <c:v>4.8340714285714359</c:v>
                </c:pt>
                <c:pt idx="72">
                  <c:v>4.9360714285714371</c:v>
                </c:pt>
                <c:pt idx="73">
                  <c:v>5.8030714285714309</c:v>
                </c:pt>
                <c:pt idx="74">
                  <c:v>4.8340714285714359</c:v>
                </c:pt>
                <c:pt idx="75">
                  <c:v>4.8340714285714359</c:v>
                </c:pt>
                <c:pt idx="76">
                  <c:v>4.3240714285714352</c:v>
                </c:pt>
                <c:pt idx="77">
                  <c:v>4.1200714285714328</c:v>
                </c:pt>
                <c:pt idx="78">
                  <c:v>3.9670714285714341</c:v>
                </c:pt>
                <c:pt idx="79">
                  <c:v>3.5080714285714309</c:v>
                </c:pt>
                <c:pt idx="80">
                  <c:v>3.5080714285714309</c:v>
                </c:pt>
                <c:pt idx="81">
                  <c:v>3.2530714285714311</c:v>
                </c:pt>
                <c:pt idx="82">
                  <c:v>2.3860714285714368</c:v>
                </c:pt>
                <c:pt idx="83">
                  <c:v>2.6410714285714367</c:v>
                </c:pt>
                <c:pt idx="84">
                  <c:v>2.3860714285714368</c:v>
                </c:pt>
                <c:pt idx="85">
                  <c:v>2.233071428571431</c:v>
                </c:pt>
                <c:pt idx="86">
                  <c:v>2.233071428571431</c:v>
                </c:pt>
                <c:pt idx="87">
                  <c:v>2.0290714285714353</c:v>
                </c:pt>
                <c:pt idx="88">
                  <c:v>2.1310714285714369</c:v>
                </c:pt>
                <c:pt idx="89">
                  <c:v>2.233071428571431</c:v>
                </c:pt>
                <c:pt idx="90">
                  <c:v>2.5900714285714326</c:v>
                </c:pt>
                <c:pt idx="91">
                  <c:v>1.9270714285714341</c:v>
                </c:pt>
                <c:pt idx="92">
                  <c:v>2.2840714285714356</c:v>
                </c:pt>
                <c:pt idx="93">
                  <c:v>1.9780714285714311</c:v>
                </c:pt>
                <c:pt idx="94">
                  <c:v>1.8760714285714368</c:v>
                </c:pt>
                <c:pt idx="95">
                  <c:v>2.0290714285714353</c:v>
                </c:pt>
                <c:pt idx="96">
                  <c:v>2.233071428571431</c:v>
                </c:pt>
                <c:pt idx="97">
                  <c:v>1.7740714285714354</c:v>
                </c:pt>
                <c:pt idx="98">
                  <c:v>1.6210714285714369</c:v>
                </c:pt>
                <c:pt idx="99">
                  <c:v>1.6210714285714369</c:v>
                </c:pt>
                <c:pt idx="100">
                  <c:v>1.5190714285714355</c:v>
                </c:pt>
                <c:pt idx="101">
                  <c:v>1.4170714285714341</c:v>
                </c:pt>
                <c:pt idx="102">
                  <c:v>1.3150714285714324</c:v>
                </c:pt>
                <c:pt idx="103">
                  <c:v>1.6210714285714369</c:v>
                </c:pt>
                <c:pt idx="104">
                  <c:v>2.2840714285714356</c:v>
                </c:pt>
                <c:pt idx="105">
                  <c:v>2.2840714285714356</c:v>
                </c:pt>
                <c:pt idx="106">
                  <c:v>1.2640714285714354</c:v>
                </c:pt>
                <c:pt idx="107">
                  <c:v>1.213071428571431</c:v>
                </c:pt>
                <c:pt idx="108">
                  <c:v>1.3150714285714324</c:v>
                </c:pt>
                <c:pt idx="109">
                  <c:v>1.1110714285714369</c:v>
                </c:pt>
                <c:pt idx="110">
                  <c:v>1.0600714285714326</c:v>
                </c:pt>
                <c:pt idx="111">
                  <c:v>1.0090714285714355</c:v>
                </c:pt>
                <c:pt idx="112">
                  <c:v>0.90707142857143397</c:v>
                </c:pt>
                <c:pt idx="113">
                  <c:v>0.90707142857143397</c:v>
                </c:pt>
                <c:pt idx="114">
                  <c:v>0.80507142857143255</c:v>
                </c:pt>
                <c:pt idx="115">
                  <c:v>0.80507142857143255</c:v>
                </c:pt>
                <c:pt idx="116">
                  <c:v>1.213071428571431</c:v>
                </c:pt>
                <c:pt idx="117">
                  <c:v>1.0090714285714355</c:v>
                </c:pt>
                <c:pt idx="118">
                  <c:v>0.65207142857143396</c:v>
                </c:pt>
                <c:pt idx="119">
                  <c:v>0.85607142857143692</c:v>
                </c:pt>
                <c:pt idx="120">
                  <c:v>0.75407142857143539</c:v>
                </c:pt>
                <c:pt idx="121">
                  <c:v>1.0090714285714355</c:v>
                </c:pt>
                <c:pt idx="122">
                  <c:v>1.0090714285714355</c:v>
                </c:pt>
                <c:pt idx="123">
                  <c:v>0.90707142857143397</c:v>
                </c:pt>
                <c:pt idx="124">
                  <c:v>0.90707142857143397</c:v>
                </c:pt>
                <c:pt idx="125">
                  <c:v>0.55007142857143254</c:v>
                </c:pt>
                <c:pt idx="126">
                  <c:v>0.49907142857143544</c:v>
                </c:pt>
                <c:pt idx="127">
                  <c:v>0.70307142857143112</c:v>
                </c:pt>
                <c:pt idx="128">
                  <c:v>0.55007142857143254</c:v>
                </c:pt>
                <c:pt idx="129">
                  <c:v>0.75407142857143539</c:v>
                </c:pt>
                <c:pt idx="130">
                  <c:v>0.75407142857143539</c:v>
                </c:pt>
                <c:pt idx="131">
                  <c:v>0.65207142857143396</c:v>
                </c:pt>
                <c:pt idx="132">
                  <c:v>0.90707142857143397</c:v>
                </c:pt>
                <c:pt idx="133">
                  <c:v>0.95807142857143113</c:v>
                </c:pt>
                <c:pt idx="134">
                  <c:v>0.75407142857143539</c:v>
                </c:pt>
                <c:pt idx="135">
                  <c:v>0.60107142857143692</c:v>
                </c:pt>
                <c:pt idx="136">
                  <c:v>0.55007142857143254</c:v>
                </c:pt>
                <c:pt idx="137">
                  <c:v>0.34607142857143686</c:v>
                </c:pt>
                <c:pt idx="138">
                  <c:v>0.39707142857143396</c:v>
                </c:pt>
                <c:pt idx="139">
                  <c:v>0.39707142857143396</c:v>
                </c:pt>
                <c:pt idx="140">
                  <c:v>0.39707142857143396</c:v>
                </c:pt>
                <c:pt idx="141">
                  <c:v>0.55007142857143254</c:v>
                </c:pt>
                <c:pt idx="142">
                  <c:v>0.49907142857143544</c:v>
                </c:pt>
                <c:pt idx="143">
                  <c:v>0.55007142857143254</c:v>
                </c:pt>
                <c:pt idx="144">
                  <c:v>0.29507142857143254</c:v>
                </c:pt>
                <c:pt idx="145">
                  <c:v>0.29507142857143254</c:v>
                </c:pt>
                <c:pt idx="146">
                  <c:v>0.29507142857143254</c:v>
                </c:pt>
                <c:pt idx="147">
                  <c:v>0.39707142857143396</c:v>
                </c:pt>
                <c:pt idx="148">
                  <c:v>0.49907142857143544</c:v>
                </c:pt>
                <c:pt idx="149">
                  <c:v>0.34607142857143686</c:v>
                </c:pt>
                <c:pt idx="150">
                  <c:v>0.44807142857143106</c:v>
                </c:pt>
                <c:pt idx="151">
                  <c:v>0.34607142857143686</c:v>
                </c:pt>
                <c:pt idx="152">
                  <c:v>0.34607142857143686</c:v>
                </c:pt>
                <c:pt idx="153">
                  <c:v>0.34607142857143686</c:v>
                </c:pt>
                <c:pt idx="154">
                  <c:v>0.39707142857143396</c:v>
                </c:pt>
                <c:pt idx="155">
                  <c:v>0.39707142857143396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C4C-BAD6-22AE742F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DG_6a_2021_04_06!$B$1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DG_6a_2021_04_06!$B$2:$B$2011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44292.615277777775</c:v>
                      </c:pt>
                      <c:pt idx="1">
                        <c:v>44292.615335648145</c:v>
                      </c:pt>
                      <c:pt idx="2">
                        <c:v>44292.615393518521</c:v>
                      </c:pt>
                      <c:pt idx="3">
                        <c:v>44292.615451388891</c:v>
                      </c:pt>
                      <c:pt idx="4">
                        <c:v>44292.61550925926</c:v>
                      </c:pt>
                      <c:pt idx="5">
                        <c:v>44292.615567129629</c:v>
                      </c:pt>
                      <c:pt idx="6">
                        <c:v>44292.615624999999</c:v>
                      </c:pt>
                      <c:pt idx="7">
                        <c:v>44292.615682870368</c:v>
                      </c:pt>
                      <c:pt idx="8">
                        <c:v>44292.615740740737</c:v>
                      </c:pt>
                      <c:pt idx="9">
                        <c:v>44292.615798611114</c:v>
                      </c:pt>
                      <c:pt idx="10">
                        <c:v>44292.615856481483</c:v>
                      </c:pt>
                      <c:pt idx="11">
                        <c:v>44292.615914351853</c:v>
                      </c:pt>
                      <c:pt idx="12">
                        <c:v>44292.615972222222</c:v>
                      </c:pt>
                      <c:pt idx="13">
                        <c:v>44292.616030092591</c:v>
                      </c:pt>
                      <c:pt idx="14">
                        <c:v>44292.616087962961</c:v>
                      </c:pt>
                      <c:pt idx="15">
                        <c:v>44292.61614583333</c:v>
                      </c:pt>
                      <c:pt idx="16">
                        <c:v>44292.616203703707</c:v>
                      </c:pt>
                      <c:pt idx="17">
                        <c:v>44292.616261574076</c:v>
                      </c:pt>
                      <c:pt idx="18">
                        <c:v>44292.616319444445</c:v>
                      </c:pt>
                      <c:pt idx="19">
                        <c:v>44292.616377314815</c:v>
                      </c:pt>
                      <c:pt idx="20">
                        <c:v>44292.616435185184</c:v>
                      </c:pt>
                      <c:pt idx="21">
                        <c:v>44292.616493055553</c:v>
                      </c:pt>
                      <c:pt idx="22">
                        <c:v>44292.616550925923</c:v>
                      </c:pt>
                      <c:pt idx="23">
                        <c:v>44292.616608796299</c:v>
                      </c:pt>
                      <c:pt idx="24">
                        <c:v>44292.616666666669</c:v>
                      </c:pt>
                      <c:pt idx="25">
                        <c:v>44292.616724537038</c:v>
                      </c:pt>
                      <c:pt idx="26">
                        <c:v>44292.616782407407</c:v>
                      </c:pt>
                      <c:pt idx="27">
                        <c:v>44292.616840277777</c:v>
                      </c:pt>
                      <c:pt idx="28">
                        <c:v>44292.616898148146</c:v>
                      </c:pt>
                      <c:pt idx="29">
                        <c:v>44292.616956018515</c:v>
                      </c:pt>
                      <c:pt idx="30">
                        <c:v>44292.617013888892</c:v>
                      </c:pt>
                      <c:pt idx="31">
                        <c:v>44292.617071759261</c:v>
                      </c:pt>
                      <c:pt idx="32">
                        <c:v>44292.617129629631</c:v>
                      </c:pt>
                      <c:pt idx="33">
                        <c:v>44292.6171875</c:v>
                      </c:pt>
                      <c:pt idx="34">
                        <c:v>44292.617245370369</c:v>
                      </c:pt>
                      <c:pt idx="35">
                        <c:v>44292.617303240739</c:v>
                      </c:pt>
                      <c:pt idx="36">
                        <c:v>44292.617361111108</c:v>
                      </c:pt>
                      <c:pt idx="37">
                        <c:v>44292.617418981485</c:v>
                      </c:pt>
                      <c:pt idx="38">
                        <c:v>44292.617476851854</c:v>
                      </c:pt>
                      <c:pt idx="39">
                        <c:v>44292.617534722223</c:v>
                      </c:pt>
                      <c:pt idx="40">
                        <c:v>44292.617592592593</c:v>
                      </c:pt>
                      <c:pt idx="41">
                        <c:v>44292.617650462962</c:v>
                      </c:pt>
                      <c:pt idx="42">
                        <c:v>44292.617708333331</c:v>
                      </c:pt>
                      <c:pt idx="43">
                        <c:v>44292.617766203701</c:v>
                      </c:pt>
                      <c:pt idx="44">
                        <c:v>44292.617824074077</c:v>
                      </c:pt>
                      <c:pt idx="45">
                        <c:v>44292.617881944447</c:v>
                      </c:pt>
                      <c:pt idx="46">
                        <c:v>44292.617939814816</c:v>
                      </c:pt>
                      <c:pt idx="47">
                        <c:v>44292.617997685185</c:v>
                      </c:pt>
                      <c:pt idx="48">
                        <c:v>44292.618055555555</c:v>
                      </c:pt>
                      <c:pt idx="49">
                        <c:v>44292.618113425924</c:v>
                      </c:pt>
                      <c:pt idx="50">
                        <c:v>44292.618171296293</c:v>
                      </c:pt>
                      <c:pt idx="51">
                        <c:v>44292.61822916667</c:v>
                      </c:pt>
                      <c:pt idx="52">
                        <c:v>44292.618287037039</c:v>
                      </c:pt>
                      <c:pt idx="53">
                        <c:v>44292.618344907409</c:v>
                      </c:pt>
                      <c:pt idx="54">
                        <c:v>44292.618402777778</c:v>
                      </c:pt>
                      <c:pt idx="55">
                        <c:v>44292.618460648147</c:v>
                      </c:pt>
                      <c:pt idx="56">
                        <c:v>44292.618518518517</c:v>
                      </c:pt>
                      <c:pt idx="57">
                        <c:v>44292.618576388886</c:v>
                      </c:pt>
                      <c:pt idx="58">
                        <c:v>44292.618634259263</c:v>
                      </c:pt>
                      <c:pt idx="59">
                        <c:v>44292.618692129632</c:v>
                      </c:pt>
                      <c:pt idx="60">
                        <c:v>44292.618750000001</c:v>
                      </c:pt>
                      <c:pt idx="61">
                        <c:v>44292.618807870371</c:v>
                      </c:pt>
                      <c:pt idx="62">
                        <c:v>44292.61886574074</c:v>
                      </c:pt>
                      <c:pt idx="63">
                        <c:v>44292.618923611109</c:v>
                      </c:pt>
                      <c:pt idx="64">
                        <c:v>44292.618981481479</c:v>
                      </c:pt>
                      <c:pt idx="65">
                        <c:v>44292.619039351855</c:v>
                      </c:pt>
                      <c:pt idx="66">
                        <c:v>44292.619097222225</c:v>
                      </c:pt>
                      <c:pt idx="67">
                        <c:v>44292.619155092594</c:v>
                      </c:pt>
                      <c:pt idx="68">
                        <c:v>44292.619212962964</c:v>
                      </c:pt>
                      <c:pt idx="69">
                        <c:v>44292.619270833333</c:v>
                      </c:pt>
                      <c:pt idx="70">
                        <c:v>44292.619328703702</c:v>
                      </c:pt>
                      <c:pt idx="71">
                        <c:v>44292.619386574072</c:v>
                      </c:pt>
                      <c:pt idx="72">
                        <c:v>44292.619444444441</c:v>
                      </c:pt>
                      <c:pt idx="73">
                        <c:v>44292.619502314818</c:v>
                      </c:pt>
                      <c:pt idx="74">
                        <c:v>44292.619560185187</c:v>
                      </c:pt>
                      <c:pt idx="75">
                        <c:v>44292.619618055556</c:v>
                      </c:pt>
                      <c:pt idx="76">
                        <c:v>44292.619675925926</c:v>
                      </c:pt>
                      <c:pt idx="77">
                        <c:v>44292.619733796295</c:v>
                      </c:pt>
                      <c:pt idx="78">
                        <c:v>44292.619791666664</c:v>
                      </c:pt>
                      <c:pt idx="79">
                        <c:v>44292.619849537034</c:v>
                      </c:pt>
                      <c:pt idx="80">
                        <c:v>44292.61990740741</c:v>
                      </c:pt>
                      <c:pt idx="81">
                        <c:v>44292.61996527778</c:v>
                      </c:pt>
                      <c:pt idx="82">
                        <c:v>44292.620023148149</c:v>
                      </c:pt>
                      <c:pt idx="83">
                        <c:v>44292.620081018518</c:v>
                      </c:pt>
                      <c:pt idx="84">
                        <c:v>44292.620138888888</c:v>
                      </c:pt>
                      <c:pt idx="85">
                        <c:v>44292.620196759257</c:v>
                      </c:pt>
                      <c:pt idx="86">
                        <c:v>44292.620254629626</c:v>
                      </c:pt>
                      <c:pt idx="87">
                        <c:v>44292.620312500003</c:v>
                      </c:pt>
                      <c:pt idx="88">
                        <c:v>44292.620370370372</c:v>
                      </c:pt>
                      <c:pt idx="89">
                        <c:v>44292.620428240742</c:v>
                      </c:pt>
                      <c:pt idx="90">
                        <c:v>44292.620486111111</c:v>
                      </c:pt>
                      <c:pt idx="91">
                        <c:v>44292.62054398148</c:v>
                      </c:pt>
                      <c:pt idx="92">
                        <c:v>44292.62060185185</c:v>
                      </c:pt>
                      <c:pt idx="93">
                        <c:v>44292.620659722219</c:v>
                      </c:pt>
                      <c:pt idx="94">
                        <c:v>44292.620717592596</c:v>
                      </c:pt>
                      <c:pt idx="95">
                        <c:v>44292.620775462965</c:v>
                      </c:pt>
                      <c:pt idx="96">
                        <c:v>44292.620833333334</c:v>
                      </c:pt>
                      <c:pt idx="97">
                        <c:v>44292.620891203704</c:v>
                      </c:pt>
                      <c:pt idx="98">
                        <c:v>44292.620949074073</c:v>
                      </c:pt>
                      <c:pt idx="99">
                        <c:v>44292.621006944442</c:v>
                      </c:pt>
                      <c:pt idx="100">
                        <c:v>44292.621064814812</c:v>
                      </c:pt>
                      <c:pt idx="101">
                        <c:v>44292.621122685188</c:v>
                      </c:pt>
                      <c:pt idx="102">
                        <c:v>44292.621180555558</c:v>
                      </c:pt>
                      <c:pt idx="103">
                        <c:v>44292.621238425927</c:v>
                      </c:pt>
                      <c:pt idx="104">
                        <c:v>44292.621296296296</c:v>
                      </c:pt>
                      <c:pt idx="105">
                        <c:v>44292.621354166666</c:v>
                      </c:pt>
                      <c:pt idx="106">
                        <c:v>44292.621412037035</c:v>
                      </c:pt>
                      <c:pt idx="107">
                        <c:v>44292.621469907404</c:v>
                      </c:pt>
                      <c:pt idx="108">
                        <c:v>44292.621527777781</c:v>
                      </c:pt>
                      <c:pt idx="109">
                        <c:v>44292.62158564815</c:v>
                      </c:pt>
                      <c:pt idx="110">
                        <c:v>44292.62164351852</c:v>
                      </c:pt>
                      <c:pt idx="111">
                        <c:v>44292.621701388889</c:v>
                      </c:pt>
                      <c:pt idx="112">
                        <c:v>44292.621759259258</c:v>
                      </c:pt>
                      <c:pt idx="113">
                        <c:v>44292.621817129628</c:v>
                      </c:pt>
                      <c:pt idx="114">
                        <c:v>44292.621874999997</c:v>
                      </c:pt>
                      <c:pt idx="115">
                        <c:v>44292.621932870374</c:v>
                      </c:pt>
                      <c:pt idx="116">
                        <c:v>44292.621990740743</c:v>
                      </c:pt>
                      <c:pt idx="117">
                        <c:v>44292.622048611112</c:v>
                      </c:pt>
                      <c:pt idx="118">
                        <c:v>44292.622106481482</c:v>
                      </c:pt>
                      <c:pt idx="119">
                        <c:v>44292.622164351851</c:v>
                      </c:pt>
                      <c:pt idx="120">
                        <c:v>44292.62222222222</c:v>
                      </c:pt>
                      <c:pt idx="121">
                        <c:v>44292.62228009259</c:v>
                      </c:pt>
                      <c:pt idx="122">
                        <c:v>44292.622337962966</c:v>
                      </c:pt>
                      <c:pt idx="123">
                        <c:v>44292.622395833336</c:v>
                      </c:pt>
                      <c:pt idx="124">
                        <c:v>44292.622453703705</c:v>
                      </c:pt>
                      <c:pt idx="125">
                        <c:v>44292.622511574074</c:v>
                      </c:pt>
                      <c:pt idx="126">
                        <c:v>44292.622569444444</c:v>
                      </c:pt>
                      <c:pt idx="127">
                        <c:v>44292.622627314813</c:v>
                      </c:pt>
                      <c:pt idx="128">
                        <c:v>44292.622685185182</c:v>
                      </c:pt>
                      <c:pt idx="129">
                        <c:v>44292.622743055559</c:v>
                      </c:pt>
                      <c:pt idx="130">
                        <c:v>44292.622800925928</c:v>
                      </c:pt>
                      <c:pt idx="131">
                        <c:v>44292.622858796298</c:v>
                      </c:pt>
                      <c:pt idx="132">
                        <c:v>44292.622916666667</c:v>
                      </c:pt>
                      <c:pt idx="133">
                        <c:v>44292.622974537036</c:v>
                      </c:pt>
                      <c:pt idx="134">
                        <c:v>44292.623032407406</c:v>
                      </c:pt>
                      <c:pt idx="135">
                        <c:v>44292.623090277775</c:v>
                      </c:pt>
                      <c:pt idx="136">
                        <c:v>44292.623148148145</c:v>
                      </c:pt>
                      <c:pt idx="137">
                        <c:v>44292.623206018521</c:v>
                      </c:pt>
                      <c:pt idx="138">
                        <c:v>44292.623263888891</c:v>
                      </c:pt>
                      <c:pt idx="139">
                        <c:v>44292.62332175926</c:v>
                      </c:pt>
                      <c:pt idx="140">
                        <c:v>44292.623379629629</c:v>
                      </c:pt>
                      <c:pt idx="141">
                        <c:v>44292.623437499999</c:v>
                      </c:pt>
                      <c:pt idx="142">
                        <c:v>44292.623495370368</c:v>
                      </c:pt>
                      <c:pt idx="143">
                        <c:v>44292.623553240737</c:v>
                      </c:pt>
                      <c:pt idx="144">
                        <c:v>44292.623611111114</c:v>
                      </c:pt>
                      <c:pt idx="145">
                        <c:v>44292.623668981483</c:v>
                      </c:pt>
                      <c:pt idx="146">
                        <c:v>44292.623726851853</c:v>
                      </c:pt>
                      <c:pt idx="147">
                        <c:v>44292.623784722222</c:v>
                      </c:pt>
                      <c:pt idx="148">
                        <c:v>44292.623842592591</c:v>
                      </c:pt>
                      <c:pt idx="149">
                        <c:v>44292.623900462961</c:v>
                      </c:pt>
                      <c:pt idx="150">
                        <c:v>44292.62395833333</c:v>
                      </c:pt>
                      <c:pt idx="151">
                        <c:v>44292.624016203707</c:v>
                      </c:pt>
                      <c:pt idx="152">
                        <c:v>44292.624074074076</c:v>
                      </c:pt>
                      <c:pt idx="153">
                        <c:v>44292.624131944445</c:v>
                      </c:pt>
                      <c:pt idx="154">
                        <c:v>44292.624189814815</c:v>
                      </c:pt>
                      <c:pt idx="155">
                        <c:v>44292.624247685184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9B-4C4C-BAD6-22AE742F5086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79.8</c:v>
                      </c:pt>
                      <c:pt idx="1">
                        <c:v>79.8</c:v>
                      </c:pt>
                      <c:pt idx="2">
                        <c:v>79.8</c:v>
                      </c:pt>
                      <c:pt idx="3">
                        <c:v>79.7</c:v>
                      </c:pt>
                      <c:pt idx="4">
                        <c:v>79.8</c:v>
                      </c:pt>
                      <c:pt idx="5">
                        <c:v>79.599999999999994</c:v>
                      </c:pt>
                      <c:pt idx="6">
                        <c:v>79.7</c:v>
                      </c:pt>
                      <c:pt idx="7">
                        <c:v>79.8</c:v>
                      </c:pt>
                      <c:pt idx="8">
                        <c:v>79.8</c:v>
                      </c:pt>
                      <c:pt idx="9">
                        <c:v>79.7</c:v>
                      </c:pt>
                      <c:pt idx="10">
                        <c:v>79.599999999999994</c:v>
                      </c:pt>
                      <c:pt idx="11">
                        <c:v>79.7</c:v>
                      </c:pt>
                      <c:pt idx="12">
                        <c:v>79.7</c:v>
                      </c:pt>
                      <c:pt idx="13">
                        <c:v>79.599999999999994</c:v>
                      </c:pt>
                      <c:pt idx="14">
                        <c:v>79.599999999999994</c:v>
                      </c:pt>
                      <c:pt idx="15">
                        <c:v>79.599999999999994</c:v>
                      </c:pt>
                      <c:pt idx="16">
                        <c:v>79.8</c:v>
                      </c:pt>
                      <c:pt idx="17">
                        <c:v>79.900000000000006</c:v>
                      </c:pt>
                      <c:pt idx="18">
                        <c:v>79.900000000000006</c:v>
                      </c:pt>
                      <c:pt idx="19">
                        <c:v>80</c:v>
                      </c:pt>
                      <c:pt idx="20">
                        <c:v>80.099999999999994</c:v>
                      </c:pt>
                      <c:pt idx="21">
                        <c:v>80.099999999999994</c:v>
                      </c:pt>
                      <c:pt idx="22">
                        <c:v>80</c:v>
                      </c:pt>
                      <c:pt idx="23">
                        <c:v>80.099999999999994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79.900000000000006</c:v>
                      </c:pt>
                      <c:pt idx="27">
                        <c:v>80.099999999999994</c:v>
                      </c:pt>
                      <c:pt idx="28">
                        <c:v>80.400000000000006</c:v>
                      </c:pt>
                      <c:pt idx="29">
                        <c:v>80.400000000000006</c:v>
                      </c:pt>
                      <c:pt idx="30">
                        <c:v>81.7</c:v>
                      </c:pt>
                      <c:pt idx="31">
                        <c:v>82.1</c:v>
                      </c:pt>
                      <c:pt idx="32">
                        <c:v>81.599999999999994</c:v>
                      </c:pt>
                      <c:pt idx="33">
                        <c:v>81.8</c:v>
                      </c:pt>
                      <c:pt idx="34">
                        <c:v>82.5</c:v>
                      </c:pt>
                      <c:pt idx="35">
                        <c:v>90.1</c:v>
                      </c:pt>
                      <c:pt idx="36">
                        <c:v>101</c:v>
                      </c:pt>
                      <c:pt idx="37">
                        <c:v>102.2</c:v>
                      </c:pt>
                      <c:pt idx="38">
                        <c:v>96.3</c:v>
                      </c:pt>
                      <c:pt idx="39">
                        <c:v>95.2</c:v>
                      </c:pt>
                      <c:pt idx="40">
                        <c:v>105.6</c:v>
                      </c:pt>
                      <c:pt idx="41">
                        <c:v>102.2</c:v>
                      </c:pt>
                      <c:pt idx="42">
                        <c:v>101.9</c:v>
                      </c:pt>
                      <c:pt idx="43">
                        <c:v>104.1</c:v>
                      </c:pt>
                      <c:pt idx="44">
                        <c:v>104.1</c:v>
                      </c:pt>
                      <c:pt idx="45">
                        <c:v>103.1</c:v>
                      </c:pt>
                      <c:pt idx="46">
                        <c:v>106.5</c:v>
                      </c:pt>
                      <c:pt idx="47">
                        <c:v>106.8</c:v>
                      </c:pt>
                      <c:pt idx="48">
                        <c:v>108.1</c:v>
                      </c:pt>
                      <c:pt idx="49">
                        <c:v>102.6</c:v>
                      </c:pt>
                      <c:pt idx="50">
                        <c:v>105</c:v>
                      </c:pt>
                      <c:pt idx="51">
                        <c:v>102.8</c:v>
                      </c:pt>
                      <c:pt idx="52">
                        <c:v>101.1</c:v>
                      </c:pt>
                      <c:pt idx="53">
                        <c:v>100.7</c:v>
                      </c:pt>
                      <c:pt idx="54">
                        <c:v>102</c:v>
                      </c:pt>
                      <c:pt idx="55">
                        <c:v>100.5</c:v>
                      </c:pt>
                      <c:pt idx="56">
                        <c:v>99</c:v>
                      </c:pt>
                      <c:pt idx="57">
                        <c:v>99</c:v>
                      </c:pt>
                      <c:pt idx="58">
                        <c:v>99</c:v>
                      </c:pt>
                      <c:pt idx="59">
                        <c:v>96.8</c:v>
                      </c:pt>
                      <c:pt idx="60">
                        <c:v>98.1</c:v>
                      </c:pt>
                      <c:pt idx="61">
                        <c:v>95.9</c:v>
                      </c:pt>
                      <c:pt idx="62">
                        <c:v>96.3</c:v>
                      </c:pt>
                      <c:pt idx="63">
                        <c:v>96</c:v>
                      </c:pt>
                      <c:pt idx="64">
                        <c:v>95.3</c:v>
                      </c:pt>
                      <c:pt idx="65">
                        <c:v>94.6</c:v>
                      </c:pt>
                      <c:pt idx="66">
                        <c:v>91.2</c:v>
                      </c:pt>
                      <c:pt idx="67">
                        <c:v>91.5</c:v>
                      </c:pt>
                      <c:pt idx="68">
                        <c:v>92.8</c:v>
                      </c:pt>
                      <c:pt idx="69">
                        <c:v>93.6</c:v>
                      </c:pt>
                      <c:pt idx="70">
                        <c:v>90.7</c:v>
                      </c:pt>
                      <c:pt idx="71">
                        <c:v>89.2</c:v>
                      </c:pt>
                      <c:pt idx="72">
                        <c:v>89.4</c:v>
                      </c:pt>
                      <c:pt idx="73">
                        <c:v>91.1</c:v>
                      </c:pt>
                      <c:pt idx="74">
                        <c:v>89.2</c:v>
                      </c:pt>
                      <c:pt idx="75">
                        <c:v>89.2</c:v>
                      </c:pt>
                      <c:pt idx="76">
                        <c:v>88.2</c:v>
                      </c:pt>
                      <c:pt idx="77">
                        <c:v>87.8</c:v>
                      </c:pt>
                      <c:pt idx="78">
                        <c:v>87.5</c:v>
                      </c:pt>
                      <c:pt idx="79">
                        <c:v>86.6</c:v>
                      </c:pt>
                      <c:pt idx="80">
                        <c:v>86.6</c:v>
                      </c:pt>
                      <c:pt idx="81">
                        <c:v>86.1</c:v>
                      </c:pt>
                      <c:pt idx="82">
                        <c:v>84.4</c:v>
                      </c:pt>
                      <c:pt idx="83">
                        <c:v>84.9</c:v>
                      </c:pt>
                      <c:pt idx="84">
                        <c:v>84.4</c:v>
                      </c:pt>
                      <c:pt idx="85">
                        <c:v>84.1</c:v>
                      </c:pt>
                      <c:pt idx="86">
                        <c:v>84.1</c:v>
                      </c:pt>
                      <c:pt idx="87">
                        <c:v>83.7</c:v>
                      </c:pt>
                      <c:pt idx="88">
                        <c:v>83.9</c:v>
                      </c:pt>
                      <c:pt idx="89">
                        <c:v>84.1</c:v>
                      </c:pt>
                      <c:pt idx="90">
                        <c:v>84.8</c:v>
                      </c:pt>
                      <c:pt idx="91">
                        <c:v>83.5</c:v>
                      </c:pt>
                      <c:pt idx="92">
                        <c:v>84.2</c:v>
                      </c:pt>
                      <c:pt idx="93">
                        <c:v>83.6</c:v>
                      </c:pt>
                      <c:pt idx="94">
                        <c:v>83.4</c:v>
                      </c:pt>
                      <c:pt idx="95">
                        <c:v>83.7</c:v>
                      </c:pt>
                      <c:pt idx="96">
                        <c:v>84.1</c:v>
                      </c:pt>
                      <c:pt idx="97">
                        <c:v>83.2</c:v>
                      </c:pt>
                      <c:pt idx="98">
                        <c:v>82.9</c:v>
                      </c:pt>
                      <c:pt idx="99">
                        <c:v>82.9</c:v>
                      </c:pt>
                      <c:pt idx="100">
                        <c:v>82.7</c:v>
                      </c:pt>
                      <c:pt idx="101">
                        <c:v>82.5</c:v>
                      </c:pt>
                      <c:pt idx="102">
                        <c:v>82.3</c:v>
                      </c:pt>
                      <c:pt idx="103">
                        <c:v>82.9</c:v>
                      </c:pt>
                      <c:pt idx="104">
                        <c:v>84.2</c:v>
                      </c:pt>
                      <c:pt idx="105">
                        <c:v>84.2</c:v>
                      </c:pt>
                      <c:pt idx="106">
                        <c:v>82.2</c:v>
                      </c:pt>
                      <c:pt idx="107">
                        <c:v>82.1</c:v>
                      </c:pt>
                      <c:pt idx="108">
                        <c:v>82.3</c:v>
                      </c:pt>
                      <c:pt idx="109">
                        <c:v>81.900000000000006</c:v>
                      </c:pt>
                      <c:pt idx="110">
                        <c:v>81.8</c:v>
                      </c:pt>
                      <c:pt idx="111">
                        <c:v>81.7</c:v>
                      </c:pt>
                      <c:pt idx="112">
                        <c:v>81.5</c:v>
                      </c:pt>
                      <c:pt idx="113">
                        <c:v>81.5</c:v>
                      </c:pt>
                      <c:pt idx="114">
                        <c:v>81.3</c:v>
                      </c:pt>
                      <c:pt idx="115">
                        <c:v>81.3</c:v>
                      </c:pt>
                      <c:pt idx="116">
                        <c:v>82.1</c:v>
                      </c:pt>
                      <c:pt idx="117">
                        <c:v>81.7</c:v>
                      </c:pt>
                      <c:pt idx="118">
                        <c:v>81</c:v>
                      </c:pt>
                      <c:pt idx="119">
                        <c:v>81.400000000000006</c:v>
                      </c:pt>
                      <c:pt idx="120">
                        <c:v>81.2</c:v>
                      </c:pt>
                      <c:pt idx="121">
                        <c:v>81.7</c:v>
                      </c:pt>
                      <c:pt idx="122">
                        <c:v>81.7</c:v>
                      </c:pt>
                      <c:pt idx="123">
                        <c:v>81.5</c:v>
                      </c:pt>
                      <c:pt idx="124">
                        <c:v>81.5</c:v>
                      </c:pt>
                      <c:pt idx="125">
                        <c:v>80.8</c:v>
                      </c:pt>
                      <c:pt idx="126">
                        <c:v>80.7</c:v>
                      </c:pt>
                      <c:pt idx="127">
                        <c:v>81.099999999999994</c:v>
                      </c:pt>
                      <c:pt idx="128">
                        <c:v>80.8</c:v>
                      </c:pt>
                      <c:pt idx="129">
                        <c:v>81.2</c:v>
                      </c:pt>
                      <c:pt idx="130">
                        <c:v>81.2</c:v>
                      </c:pt>
                      <c:pt idx="131">
                        <c:v>81</c:v>
                      </c:pt>
                      <c:pt idx="132">
                        <c:v>81.5</c:v>
                      </c:pt>
                      <c:pt idx="133">
                        <c:v>81.599999999999994</c:v>
                      </c:pt>
                      <c:pt idx="134">
                        <c:v>81.2</c:v>
                      </c:pt>
                      <c:pt idx="135">
                        <c:v>80.900000000000006</c:v>
                      </c:pt>
                      <c:pt idx="136">
                        <c:v>80.8</c:v>
                      </c:pt>
                      <c:pt idx="137">
                        <c:v>80.400000000000006</c:v>
                      </c:pt>
                      <c:pt idx="138">
                        <c:v>80.5</c:v>
                      </c:pt>
                      <c:pt idx="139">
                        <c:v>80.5</c:v>
                      </c:pt>
                      <c:pt idx="140">
                        <c:v>80.5</c:v>
                      </c:pt>
                      <c:pt idx="141">
                        <c:v>80.8</c:v>
                      </c:pt>
                      <c:pt idx="142">
                        <c:v>80.7</c:v>
                      </c:pt>
                      <c:pt idx="143">
                        <c:v>80.8</c:v>
                      </c:pt>
                      <c:pt idx="144">
                        <c:v>80.3</c:v>
                      </c:pt>
                      <c:pt idx="145">
                        <c:v>80.3</c:v>
                      </c:pt>
                      <c:pt idx="146">
                        <c:v>80.3</c:v>
                      </c:pt>
                      <c:pt idx="147">
                        <c:v>80.5</c:v>
                      </c:pt>
                      <c:pt idx="148">
                        <c:v>80.7</c:v>
                      </c:pt>
                      <c:pt idx="149">
                        <c:v>80.400000000000006</c:v>
                      </c:pt>
                      <c:pt idx="150">
                        <c:v>80.599999999999994</c:v>
                      </c:pt>
                      <c:pt idx="151">
                        <c:v>80.400000000000006</c:v>
                      </c:pt>
                      <c:pt idx="152">
                        <c:v>80.400000000000006</c:v>
                      </c:pt>
                      <c:pt idx="153">
                        <c:v>80.400000000000006</c:v>
                      </c:pt>
                      <c:pt idx="154">
                        <c:v>80.5</c:v>
                      </c:pt>
                      <c:pt idx="155">
                        <c:v>80.5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9B-4C4C-BAD6-22AE742F50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7.8571428571436286E-2</c:v>
                      </c:pt>
                      <c:pt idx="1">
                        <c:v>7.8571428571436286E-2</c:v>
                      </c:pt>
                      <c:pt idx="2">
                        <c:v>7.8571428571436286E-2</c:v>
                      </c:pt>
                      <c:pt idx="3">
                        <c:v>-2.142857142855803E-2</c:v>
                      </c:pt>
                      <c:pt idx="4">
                        <c:v>7.8571428571436286E-2</c:v>
                      </c:pt>
                      <c:pt idx="5">
                        <c:v>-0.12142857142856656</c:v>
                      </c:pt>
                      <c:pt idx="6">
                        <c:v>-2.142857142855803E-2</c:v>
                      </c:pt>
                      <c:pt idx="7">
                        <c:v>7.8571428571436286E-2</c:v>
                      </c:pt>
                      <c:pt idx="8">
                        <c:v>7.8571428571436286E-2</c:v>
                      </c:pt>
                      <c:pt idx="9">
                        <c:v>-2.142857142855803E-2</c:v>
                      </c:pt>
                      <c:pt idx="10">
                        <c:v>-0.12142857142856656</c:v>
                      </c:pt>
                      <c:pt idx="11">
                        <c:v>-2.142857142855803E-2</c:v>
                      </c:pt>
                      <c:pt idx="12">
                        <c:v>-2.142857142855803E-2</c:v>
                      </c:pt>
                      <c:pt idx="13">
                        <c:v>-0.12142857142856656</c:v>
                      </c:pt>
                      <c:pt idx="14">
                        <c:v>-0.12142857142856656</c:v>
                      </c:pt>
                      <c:pt idx="15">
                        <c:v>-0.12142857142856656</c:v>
                      </c:pt>
                      <c:pt idx="16">
                        <c:v>7.8571428571436286E-2</c:v>
                      </c:pt>
                      <c:pt idx="17">
                        <c:v>0.17857142857144481</c:v>
                      </c:pt>
                      <c:pt idx="18">
                        <c:v>0.17857142857144481</c:v>
                      </c:pt>
                      <c:pt idx="19">
                        <c:v>0.27857142857143913</c:v>
                      </c:pt>
                      <c:pt idx="20">
                        <c:v>0.37857142857143344</c:v>
                      </c:pt>
                      <c:pt idx="21">
                        <c:v>0.37857142857143344</c:v>
                      </c:pt>
                      <c:pt idx="22">
                        <c:v>0.27857142857143913</c:v>
                      </c:pt>
                      <c:pt idx="23">
                        <c:v>0.37857142857143344</c:v>
                      </c:pt>
                      <c:pt idx="24">
                        <c:v>0.27857142857143913</c:v>
                      </c:pt>
                      <c:pt idx="25">
                        <c:v>0.27857142857143913</c:v>
                      </c:pt>
                      <c:pt idx="26">
                        <c:v>0.17857142857144481</c:v>
                      </c:pt>
                      <c:pt idx="27">
                        <c:v>0.37857142857143344</c:v>
                      </c:pt>
                      <c:pt idx="28">
                        <c:v>0.67857142857144481</c:v>
                      </c:pt>
                      <c:pt idx="29">
                        <c:v>0.67857142857144481</c:v>
                      </c:pt>
                      <c:pt idx="30">
                        <c:v>1.978571428571442</c:v>
                      </c:pt>
                      <c:pt idx="31">
                        <c:v>2.3785714285714334</c:v>
                      </c:pt>
                      <c:pt idx="32">
                        <c:v>1.8785714285714334</c:v>
                      </c:pt>
                      <c:pt idx="33">
                        <c:v>2.0785714285714363</c:v>
                      </c:pt>
                      <c:pt idx="34">
                        <c:v>2.7785714285714391</c:v>
                      </c:pt>
                      <c:pt idx="35">
                        <c:v>10.378571428571433</c:v>
                      </c:pt>
                      <c:pt idx="36">
                        <c:v>21.278571428571439</c:v>
                      </c:pt>
                      <c:pt idx="37">
                        <c:v>22.478571428571442</c:v>
                      </c:pt>
                      <c:pt idx="38">
                        <c:v>16.578571428571436</c:v>
                      </c:pt>
                      <c:pt idx="39">
                        <c:v>15.478571428571442</c:v>
                      </c:pt>
                      <c:pt idx="40">
                        <c:v>25.878571428571433</c:v>
                      </c:pt>
                      <c:pt idx="41">
                        <c:v>22.478571428571442</c:v>
                      </c:pt>
                      <c:pt idx="42">
                        <c:v>22.178571428571445</c:v>
                      </c:pt>
                      <c:pt idx="43">
                        <c:v>24.378571428571433</c:v>
                      </c:pt>
                      <c:pt idx="44">
                        <c:v>24.378571428571433</c:v>
                      </c:pt>
                      <c:pt idx="45">
                        <c:v>23.378571428571433</c:v>
                      </c:pt>
                      <c:pt idx="46">
                        <c:v>26.778571428571439</c:v>
                      </c:pt>
                      <c:pt idx="47">
                        <c:v>27.078571428571436</c:v>
                      </c:pt>
                      <c:pt idx="48">
                        <c:v>28.378571428571433</c:v>
                      </c:pt>
                      <c:pt idx="49">
                        <c:v>22.878571428571433</c:v>
                      </c:pt>
                      <c:pt idx="50">
                        <c:v>25.278571428571439</c:v>
                      </c:pt>
                      <c:pt idx="51">
                        <c:v>23.078571428571436</c:v>
                      </c:pt>
                      <c:pt idx="52">
                        <c:v>21.378571428571433</c:v>
                      </c:pt>
                      <c:pt idx="53">
                        <c:v>20.978571428571442</c:v>
                      </c:pt>
                      <c:pt idx="54">
                        <c:v>22.278571428571439</c:v>
                      </c:pt>
                      <c:pt idx="55">
                        <c:v>20.778571428571439</c:v>
                      </c:pt>
                      <c:pt idx="56">
                        <c:v>19.278571428571439</c:v>
                      </c:pt>
                      <c:pt idx="57">
                        <c:v>19.278571428571439</c:v>
                      </c:pt>
                      <c:pt idx="58">
                        <c:v>19.278571428571439</c:v>
                      </c:pt>
                      <c:pt idx="59">
                        <c:v>17.078571428571436</c:v>
                      </c:pt>
                      <c:pt idx="60">
                        <c:v>18.378571428571433</c:v>
                      </c:pt>
                      <c:pt idx="61">
                        <c:v>16.178571428571445</c:v>
                      </c:pt>
                      <c:pt idx="62">
                        <c:v>16.578571428571436</c:v>
                      </c:pt>
                      <c:pt idx="63">
                        <c:v>16.278571428571439</c:v>
                      </c:pt>
                      <c:pt idx="64">
                        <c:v>15.578571428571436</c:v>
                      </c:pt>
                      <c:pt idx="65">
                        <c:v>14.878571428571433</c:v>
                      </c:pt>
                      <c:pt idx="66">
                        <c:v>11.478571428571442</c:v>
                      </c:pt>
                      <c:pt idx="67">
                        <c:v>11.778571428571439</c:v>
                      </c:pt>
                      <c:pt idx="68">
                        <c:v>13.078571428571436</c:v>
                      </c:pt>
                      <c:pt idx="69">
                        <c:v>13.878571428571433</c:v>
                      </c:pt>
                      <c:pt idx="70">
                        <c:v>10.978571428571442</c:v>
                      </c:pt>
                      <c:pt idx="71">
                        <c:v>9.478571428571442</c:v>
                      </c:pt>
                      <c:pt idx="72">
                        <c:v>9.6785714285714448</c:v>
                      </c:pt>
                      <c:pt idx="73">
                        <c:v>11.378571428571433</c:v>
                      </c:pt>
                      <c:pt idx="74">
                        <c:v>9.478571428571442</c:v>
                      </c:pt>
                      <c:pt idx="75">
                        <c:v>9.478571428571442</c:v>
                      </c:pt>
                      <c:pt idx="76">
                        <c:v>8.478571428571442</c:v>
                      </c:pt>
                      <c:pt idx="77">
                        <c:v>8.0785714285714363</c:v>
                      </c:pt>
                      <c:pt idx="78">
                        <c:v>7.7785714285714391</c:v>
                      </c:pt>
                      <c:pt idx="79">
                        <c:v>6.8785714285714334</c:v>
                      </c:pt>
                      <c:pt idx="80">
                        <c:v>6.8785714285714334</c:v>
                      </c:pt>
                      <c:pt idx="81">
                        <c:v>6.3785714285714334</c:v>
                      </c:pt>
                      <c:pt idx="82">
                        <c:v>4.6785714285714448</c:v>
                      </c:pt>
                      <c:pt idx="83">
                        <c:v>5.1785714285714448</c:v>
                      </c:pt>
                      <c:pt idx="84">
                        <c:v>4.6785714285714448</c:v>
                      </c:pt>
                      <c:pt idx="85">
                        <c:v>4.3785714285714334</c:v>
                      </c:pt>
                      <c:pt idx="86">
                        <c:v>4.3785714285714334</c:v>
                      </c:pt>
                      <c:pt idx="87">
                        <c:v>3.978571428571442</c:v>
                      </c:pt>
                      <c:pt idx="88">
                        <c:v>4.1785714285714448</c:v>
                      </c:pt>
                      <c:pt idx="89">
                        <c:v>4.3785714285714334</c:v>
                      </c:pt>
                      <c:pt idx="90">
                        <c:v>5.0785714285714363</c:v>
                      </c:pt>
                      <c:pt idx="91">
                        <c:v>3.7785714285714391</c:v>
                      </c:pt>
                      <c:pt idx="92">
                        <c:v>4.478571428571442</c:v>
                      </c:pt>
                      <c:pt idx="93">
                        <c:v>3.8785714285714334</c:v>
                      </c:pt>
                      <c:pt idx="94">
                        <c:v>3.6785714285714448</c:v>
                      </c:pt>
                      <c:pt idx="95">
                        <c:v>3.978571428571442</c:v>
                      </c:pt>
                      <c:pt idx="96">
                        <c:v>4.3785714285714334</c:v>
                      </c:pt>
                      <c:pt idx="97">
                        <c:v>3.478571428571442</c:v>
                      </c:pt>
                      <c:pt idx="98">
                        <c:v>3.1785714285714448</c:v>
                      </c:pt>
                      <c:pt idx="99">
                        <c:v>3.1785714285714448</c:v>
                      </c:pt>
                      <c:pt idx="100">
                        <c:v>2.978571428571442</c:v>
                      </c:pt>
                      <c:pt idx="101">
                        <c:v>2.7785714285714391</c:v>
                      </c:pt>
                      <c:pt idx="102">
                        <c:v>2.5785714285714363</c:v>
                      </c:pt>
                      <c:pt idx="103">
                        <c:v>3.1785714285714448</c:v>
                      </c:pt>
                      <c:pt idx="104">
                        <c:v>4.478571428571442</c:v>
                      </c:pt>
                      <c:pt idx="105">
                        <c:v>4.478571428571442</c:v>
                      </c:pt>
                      <c:pt idx="106">
                        <c:v>2.478571428571442</c:v>
                      </c:pt>
                      <c:pt idx="107">
                        <c:v>2.3785714285714334</c:v>
                      </c:pt>
                      <c:pt idx="108">
                        <c:v>2.5785714285714363</c:v>
                      </c:pt>
                      <c:pt idx="109">
                        <c:v>2.1785714285714448</c:v>
                      </c:pt>
                      <c:pt idx="110">
                        <c:v>2.0785714285714363</c:v>
                      </c:pt>
                      <c:pt idx="111">
                        <c:v>1.978571428571442</c:v>
                      </c:pt>
                      <c:pt idx="112">
                        <c:v>1.7785714285714391</c:v>
                      </c:pt>
                      <c:pt idx="113">
                        <c:v>1.7785714285714391</c:v>
                      </c:pt>
                      <c:pt idx="114">
                        <c:v>1.5785714285714363</c:v>
                      </c:pt>
                      <c:pt idx="115">
                        <c:v>1.5785714285714363</c:v>
                      </c:pt>
                      <c:pt idx="116">
                        <c:v>2.3785714285714334</c:v>
                      </c:pt>
                      <c:pt idx="117">
                        <c:v>1.978571428571442</c:v>
                      </c:pt>
                      <c:pt idx="118">
                        <c:v>1.2785714285714391</c:v>
                      </c:pt>
                      <c:pt idx="119">
                        <c:v>1.6785714285714448</c:v>
                      </c:pt>
                      <c:pt idx="120">
                        <c:v>1.478571428571442</c:v>
                      </c:pt>
                      <c:pt idx="121">
                        <c:v>1.978571428571442</c:v>
                      </c:pt>
                      <c:pt idx="122">
                        <c:v>1.978571428571442</c:v>
                      </c:pt>
                      <c:pt idx="123">
                        <c:v>1.7785714285714391</c:v>
                      </c:pt>
                      <c:pt idx="124">
                        <c:v>1.7785714285714391</c:v>
                      </c:pt>
                      <c:pt idx="125">
                        <c:v>1.0785714285714363</c:v>
                      </c:pt>
                      <c:pt idx="126">
                        <c:v>0.97857142857144197</c:v>
                      </c:pt>
                      <c:pt idx="127">
                        <c:v>1.3785714285714334</c:v>
                      </c:pt>
                      <c:pt idx="128">
                        <c:v>1.0785714285714363</c:v>
                      </c:pt>
                      <c:pt idx="129">
                        <c:v>1.478571428571442</c:v>
                      </c:pt>
                      <c:pt idx="130">
                        <c:v>1.478571428571442</c:v>
                      </c:pt>
                      <c:pt idx="131">
                        <c:v>1.2785714285714391</c:v>
                      </c:pt>
                      <c:pt idx="132">
                        <c:v>1.7785714285714391</c:v>
                      </c:pt>
                      <c:pt idx="133">
                        <c:v>1.8785714285714334</c:v>
                      </c:pt>
                      <c:pt idx="134">
                        <c:v>1.478571428571442</c:v>
                      </c:pt>
                      <c:pt idx="135">
                        <c:v>1.1785714285714448</c:v>
                      </c:pt>
                      <c:pt idx="136">
                        <c:v>1.0785714285714363</c:v>
                      </c:pt>
                      <c:pt idx="137">
                        <c:v>0.67857142857144481</c:v>
                      </c:pt>
                      <c:pt idx="138">
                        <c:v>0.77857142857143913</c:v>
                      </c:pt>
                      <c:pt idx="139">
                        <c:v>0.77857142857143913</c:v>
                      </c:pt>
                      <c:pt idx="140">
                        <c:v>0.77857142857143913</c:v>
                      </c:pt>
                      <c:pt idx="141">
                        <c:v>1.0785714285714363</c:v>
                      </c:pt>
                      <c:pt idx="142">
                        <c:v>0.97857142857144197</c:v>
                      </c:pt>
                      <c:pt idx="143">
                        <c:v>1.0785714285714363</c:v>
                      </c:pt>
                      <c:pt idx="144">
                        <c:v>0.57857142857143629</c:v>
                      </c:pt>
                      <c:pt idx="145">
                        <c:v>0.57857142857143629</c:v>
                      </c:pt>
                      <c:pt idx="146">
                        <c:v>0.57857142857143629</c:v>
                      </c:pt>
                      <c:pt idx="147">
                        <c:v>0.77857142857143913</c:v>
                      </c:pt>
                      <c:pt idx="148">
                        <c:v>0.97857142857144197</c:v>
                      </c:pt>
                      <c:pt idx="149">
                        <c:v>0.67857142857144481</c:v>
                      </c:pt>
                      <c:pt idx="150">
                        <c:v>0.87857142857143344</c:v>
                      </c:pt>
                      <c:pt idx="151">
                        <c:v>0.67857142857144481</c:v>
                      </c:pt>
                      <c:pt idx="152">
                        <c:v>0.67857142857144481</c:v>
                      </c:pt>
                      <c:pt idx="153">
                        <c:v>0.67857142857144481</c:v>
                      </c:pt>
                      <c:pt idx="154">
                        <c:v>0.77857142857143913</c:v>
                      </c:pt>
                      <c:pt idx="155">
                        <c:v>0.77857142857143913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9B-4C4C-BAD6-22AE742F50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0.20035714285716252</c:v>
                      </c:pt>
                      <c:pt idx="2">
                        <c:v>0.40071428571432505</c:v>
                      </c:pt>
                      <c:pt idx="3">
                        <c:v>-0.16392857142846892</c:v>
                      </c:pt>
                      <c:pt idx="4">
                        <c:v>0.80142857142865009</c:v>
                      </c:pt>
                      <c:pt idx="5">
                        <c:v>-1.5482142857142236</c:v>
                      </c:pt>
                      <c:pt idx="6">
                        <c:v>-0.32785714285693784</c:v>
                      </c:pt>
                      <c:pt idx="7">
                        <c:v>1.4025000000001377</c:v>
                      </c:pt>
                      <c:pt idx="8">
                        <c:v>1.6028571428573002</c:v>
                      </c:pt>
                      <c:pt idx="9">
                        <c:v>-0.49178571428540679</c:v>
                      </c:pt>
                      <c:pt idx="10">
                        <c:v>-3.0964285714284472</c:v>
                      </c:pt>
                      <c:pt idx="11">
                        <c:v>-0.60107142857105278</c:v>
                      </c:pt>
                      <c:pt idx="12">
                        <c:v>-0.65571428571387569</c:v>
                      </c:pt>
                      <c:pt idx="13">
                        <c:v>-4.0253571428569819</c:v>
                      </c:pt>
                      <c:pt idx="14">
                        <c:v>-4.3349999999998259</c:v>
                      </c:pt>
                      <c:pt idx="15">
                        <c:v>-4.6446428571426708</c:v>
                      </c:pt>
                      <c:pt idx="16">
                        <c:v>3.2057142857146004</c:v>
                      </c:pt>
                      <c:pt idx="17">
                        <c:v>7.7410714285721323</c:v>
                      </c:pt>
                      <c:pt idx="18">
                        <c:v>8.1964285714293172</c:v>
                      </c:pt>
                      <c:pt idx="19">
                        <c:v>13.496785714286226</c:v>
                      </c:pt>
                      <c:pt idx="20">
                        <c:v>19.307142857143106</c:v>
                      </c:pt>
                      <c:pt idx="21">
                        <c:v>20.27250000000026</c:v>
                      </c:pt>
                      <c:pt idx="22">
                        <c:v>15.627857142857735</c:v>
                      </c:pt>
                      <c:pt idx="23">
                        <c:v>22.203214285714573</c:v>
                      </c:pt>
                      <c:pt idx="24">
                        <c:v>17.048571428572075</c:v>
                      </c:pt>
                      <c:pt idx="25">
                        <c:v>17.758928571429244</c:v>
                      </c:pt>
                      <c:pt idx="26">
                        <c:v>11.83928571428679</c:v>
                      </c:pt>
                      <c:pt idx="27">
                        <c:v>26.064642857143191</c:v>
                      </c:pt>
                      <c:pt idx="28">
                        <c:v>48.450000000001161</c:v>
                      </c:pt>
                      <c:pt idx="29">
                        <c:v>50.180357142858341</c:v>
                      </c:pt>
                      <c:pt idx="30">
                        <c:v>151.36071428571532</c:v>
                      </c:pt>
                      <c:pt idx="31">
                        <c:v>188.02607142857181</c:v>
                      </c:pt>
                      <c:pt idx="32">
                        <c:v>153.29142857142898</c:v>
                      </c:pt>
                      <c:pt idx="33">
                        <c:v>174.91178571428637</c:v>
                      </c:pt>
                      <c:pt idx="34">
                        <c:v>240.90214285714379</c:v>
                      </c:pt>
                      <c:pt idx="35">
                        <c:v>926.28750000000048</c:v>
                      </c:pt>
                      <c:pt idx="36">
                        <c:v>1953.3728571428583</c:v>
                      </c:pt>
                      <c:pt idx="37">
                        <c:v>2120.8532142857152</c:v>
                      </c:pt>
                      <c:pt idx="38">
                        <c:v>1606.4635714285723</c:v>
                      </c:pt>
                      <c:pt idx="39">
                        <c:v>1539.3439285714298</c:v>
                      </c:pt>
                      <c:pt idx="40">
                        <c:v>2639.6142857142863</c:v>
                      </c:pt>
                      <c:pt idx="41">
                        <c:v>2350.1346428571442</c:v>
                      </c:pt>
                      <c:pt idx="42">
                        <c:v>2375.3250000000016</c:v>
                      </c:pt>
                      <c:pt idx="43">
                        <c:v>2673.1103571428575</c:v>
                      </c:pt>
                      <c:pt idx="44">
                        <c:v>2735.2757142857149</c:v>
                      </c:pt>
                      <c:pt idx="45">
                        <c:v>2682.6910714285718</c:v>
                      </c:pt>
                      <c:pt idx="46">
                        <c:v>3141.1264285714301</c:v>
                      </c:pt>
                      <c:pt idx="47">
                        <c:v>3245.3667857142868</c:v>
                      </c:pt>
                      <c:pt idx="48">
                        <c:v>3473.5371428571434</c:v>
                      </c:pt>
                      <c:pt idx="49">
                        <c:v>2858.6775000000007</c:v>
                      </c:pt>
                      <c:pt idx="50">
                        <c:v>3223.0178571428587</c:v>
                      </c:pt>
                      <c:pt idx="51">
                        <c:v>3001.3682142857151</c:v>
                      </c:pt>
                      <c:pt idx="52">
                        <c:v>2834.7985714285724</c:v>
                      </c:pt>
                      <c:pt idx="53">
                        <c:v>2835.2539285714306</c:v>
                      </c:pt>
                      <c:pt idx="54">
                        <c:v>3067.7592857142872</c:v>
                      </c:pt>
                      <c:pt idx="55">
                        <c:v>2914.1946428571446</c:v>
                      </c:pt>
                      <c:pt idx="56">
                        <c:v>2752.9800000000014</c:v>
                      </c:pt>
                      <c:pt idx="57">
                        <c:v>2802.1403571428586</c:v>
                      </c:pt>
                      <c:pt idx="58">
                        <c:v>2851.3007142857159</c:v>
                      </c:pt>
                      <c:pt idx="59">
                        <c:v>2569.4710714285725</c:v>
                      </c:pt>
                      <c:pt idx="60">
                        <c:v>2811.9214285714297</c:v>
                      </c:pt>
                      <c:pt idx="61">
                        <c:v>2516.5767857142882</c:v>
                      </c:pt>
                      <c:pt idx="62">
                        <c:v>2621.0721428571442</c:v>
                      </c:pt>
                      <c:pt idx="63">
                        <c:v>2615.152500000002</c:v>
                      </c:pt>
                      <c:pt idx="64">
                        <c:v>2542.4228571428584</c:v>
                      </c:pt>
                      <c:pt idx="65">
                        <c:v>2466.1232142857152</c:v>
                      </c:pt>
                      <c:pt idx="66">
                        <c:v>1931.8435714285738</c:v>
                      </c:pt>
                      <c:pt idx="67">
                        <c:v>2012.3689285714304</c:v>
                      </c:pt>
                      <c:pt idx="68">
                        <c:v>2267.8242857142873</c:v>
                      </c:pt>
                      <c:pt idx="69">
                        <c:v>2441.9346428571439</c:v>
                      </c:pt>
                      <c:pt idx="70">
                        <c:v>1959.6750000000025</c:v>
                      </c:pt>
                      <c:pt idx="71">
                        <c:v>1716.0953571428597</c:v>
                      </c:pt>
                      <c:pt idx="72">
                        <c:v>1776.9857142857174</c:v>
                      </c:pt>
                      <c:pt idx="73">
                        <c:v>2118.1210714285721</c:v>
                      </c:pt>
                      <c:pt idx="74">
                        <c:v>1788.6064285714313</c:v>
                      </c:pt>
                      <c:pt idx="75">
                        <c:v>1812.7767857142885</c:v>
                      </c:pt>
                      <c:pt idx="76">
                        <c:v>1643.1471428571454</c:v>
                      </c:pt>
                      <c:pt idx="77">
                        <c:v>1586.2275000000016</c:v>
                      </c:pt>
                      <c:pt idx="78">
                        <c:v>1547.1578571428593</c:v>
                      </c:pt>
                      <c:pt idx="79">
                        <c:v>1385.6882142857153</c:v>
                      </c:pt>
                      <c:pt idx="80">
                        <c:v>1403.2285714285724</c:v>
                      </c:pt>
                      <c:pt idx="81">
                        <c:v>1317.4939285714295</c:v>
                      </c:pt>
                      <c:pt idx="82">
                        <c:v>978.28928571428912</c:v>
                      </c:pt>
                      <c:pt idx="83">
                        <c:v>1096.0446428571463</c:v>
                      </c:pt>
                      <c:pt idx="84">
                        <c:v>1002.1500000000035</c:v>
                      </c:pt>
                      <c:pt idx="85">
                        <c:v>949.05535714285816</c:v>
                      </c:pt>
                      <c:pt idx="86">
                        <c:v>960.2207142857153</c:v>
                      </c:pt>
                      <c:pt idx="87">
                        <c:v>882.64607142857437</c:v>
                      </c:pt>
                      <c:pt idx="88">
                        <c:v>937.67142857143222</c:v>
                      </c:pt>
                      <c:pt idx="89">
                        <c:v>993.71678571428686</c:v>
                      </c:pt>
                      <c:pt idx="90">
                        <c:v>1165.5321428571447</c:v>
                      </c:pt>
                      <c:pt idx="91">
                        <c:v>876.8175000000025</c:v>
                      </c:pt>
                      <c:pt idx="92">
                        <c:v>1050.6728571428605</c:v>
                      </c:pt>
                      <c:pt idx="93">
                        <c:v>919.80321428571551</c:v>
                      </c:pt>
                      <c:pt idx="94">
                        <c:v>881.75357142857536</c:v>
                      </c:pt>
                      <c:pt idx="95">
                        <c:v>963.80892857143181</c:v>
                      </c:pt>
                      <c:pt idx="96">
                        <c:v>1071.874285714287</c:v>
                      </c:pt>
                      <c:pt idx="97">
                        <c:v>860.42464285714618</c:v>
                      </c:pt>
                      <c:pt idx="98">
                        <c:v>794.32500000000414</c:v>
                      </c:pt>
                      <c:pt idx="99">
                        <c:v>802.43035714286123</c:v>
                      </c:pt>
                      <c:pt idx="100">
                        <c:v>759.53571428571775</c:v>
                      </c:pt>
                      <c:pt idx="101">
                        <c:v>715.62107142857417</c:v>
                      </c:pt>
                      <c:pt idx="102">
                        <c:v>670.6864285714305</c:v>
                      </c:pt>
                      <c:pt idx="103">
                        <c:v>834.85178571429003</c:v>
                      </c:pt>
                      <c:pt idx="104">
                        <c:v>1187.7171428571464</c:v>
                      </c:pt>
                      <c:pt idx="105">
                        <c:v>1199.1375000000037</c:v>
                      </c:pt>
                      <c:pt idx="106">
                        <c:v>669.9578571428608</c:v>
                      </c:pt>
                      <c:pt idx="107">
                        <c:v>648.99321428571557</c:v>
                      </c:pt>
                      <c:pt idx="108">
                        <c:v>710.13857142857353</c:v>
                      </c:pt>
                      <c:pt idx="109">
                        <c:v>605.53392857143308</c:v>
                      </c:pt>
                      <c:pt idx="110">
                        <c:v>583.03928571428787</c:v>
                      </c:pt>
                      <c:pt idx="111">
                        <c:v>560.03464285714665</c:v>
                      </c:pt>
                      <c:pt idx="112">
                        <c:v>507.96000000000305</c:v>
                      </c:pt>
                      <c:pt idx="113">
                        <c:v>512.49535714286014</c:v>
                      </c:pt>
                      <c:pt idx="114">
                        <c:v>458.89071428571657</c:v>
                      </c:pt>
                      <c:pt idx="115">
                        <c:v>462.91607142857373</c:v>
                      </c:pt>
                      <c:pt idx="116">
                        <c:v>703.58142857143002</c:v>
                      </c:pt>
                      <c:pt idx="117">
                        <c:v>590.30678571428973</c:v>
                      </c:pt>
                      <c:pt idx="118">
                        <c:v>384.72214285714603</c:v>
                      </c:pt>
                      <c:pt idx="119">
                        <c:v>509.36250000000496</c:v>
                      </c:pt>
                      <c:pt idx="120">
                        <c:v>452.44285714286121</c:v>
                      </c:pt>
                      <c:pt idx="121">
                        <c:v>610.48821428571853</c:v>
                      </c:pt>
                      <c:pt idx="122">
                        <c:v>615.53357142857567</c:v>
                      </c:pt>
                      <c:pt idx="123">
                        <c:v>557.84892857143188</c:v>
                      </c:pt>
                      <c:pt idx="124">
                        <c:v>562.38428571428904</c:v>
                      </c:pt>
                      <c:pt idx="125">
                        <c:v>343.79464285714533</c:v>
                      </c:pt>
                      <c:pt idx="126">
                        <c:v>314.41500000000434</c:v>
                      </c:pt>
                      <c:pt idx="127">
                        <c:v>446.45035714285876</c:v>
                      </c:pt>
                      <c:pt idx="128">
                        <c:v>352.04571428571683</c:v>
                      </c:pt>
                      <c:pt idx="129">
                        <c:v>486.37607142857581</c:v>
                      </c:pt>
                      <c:pt idx="130">
                        <c:v>490.14642857143298</c:v>
                      </c:pt>
                      <c:pt idx="131">
                        <c:v>427.10678571428923</c:v>
                      </c:pt>
                      <c:pt idx="132">
                        <c:v>598.66714285714647</c:v>
                      </c:pt>
                      <c:pt idx="133">
                        <c:v>637.11750000000166</c:v>
                      </c:pt>
                      <c:pt idx="134">
                        <c:v>505.22785714286169</c:v>
                      </c:pt>
                      <c:pt idx="135">
                        <c:v>405.72321428571991</c:v>
                      </c:pt>
                      <c:pt idx="136">
                        <c:v>374.04857142857412</c:v>
                      </c:pt>
                      <c:pt idx="137">
                        <c:v>237.05892857143425</c:v>
                      </c:pt>
                      <c:pt idx="138">
                        <c:v>273.97928571428946</c:v>
                      </c:pt>
                      <c:pt idx="139">
                        <c:v>275.9646428571466</c:v>
                      </c:pt>
                      <c:pt idx="140">
                        <c:v>277.9500000000038</c:v>
                      </c:pt>
                      <c:pt idx="141">
                        <c:v>387.80035714285992</c:v>
                      </c:pt>
                      <c:pt idx="142">
                        <c:v>354.34071428571917</c:v>
                      </c:pt>
                      <c:pt idx="143">
                        <c:v>393.30107142857429</c:v>
                      </c:pt>
                      <c:pt idx="144">
                        <c:v>212.45142857143142</c:v>
                      </c:pt>
                      <c:pt idx="145">
                        <c:v>213.9267857142886</c:v>
                      </c:pt>
                      <c:pt idx="146">
                        <c:v>215.40214285714575</c:v>
                      </c:pt>
                      <c:pt idx="147">
                        <c:v>291.84750000000395</c:v>
                      </c:pt>
                      <c:pt idx="148">
                        <c:v>369.31285714286224</c:v>
                      </c:pt>
                      <c:pt idx="149">
                        <c:v>257.82321428572044</c:v>
                      </c:pt>
                      <c:pt idx="150">
                        <c:v>336.05357142857332</c:v>
                      </c:pt>
                      <c:pt idx="151">
                        <c:v>261.28392857143484</c:v>
                      </c:pt>
                      <c:pt idx="152">
                        <c:v>263.01428571429199</c:v>
                      </c:pt>
                      <c:pt idx="153">
                        <c:v>264.74464285714919</c:v>
                      </c:pt>
                      <c:pt idx="154">
                        <c:v>305.74500000000415</c:v>
                      </c:pt>
                      <c:pt idx="155">
                        <c:v>307.73035714286129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9B-4C4C-BAD6-22AE742F508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0.20035714285716252</c:v>
                      </c:pt>
                      <c:pt idx="1">
                        <c:v>0.40071428571432505</c:v>
                      </c:pt>
                      <c:pt idx="2">
                        <c:v>0.60107142857148754</c:v>
                      </c:pt>
                      <c:pt idx="3">
                        <c:v>0.54642857142866452</c:v>
                      </c:pt>
                      <c:pt idx="4">
                        <c:v>0.74678571428582707</c:v>
                      </c:pt>
                      <c:pt idx="5">
                        <c:v>0.43714285714298234</c:v>
                      </c:pt>
                      <c:pt idx="6">
                        <c:v>0.38250000000015938</c:v>
                      </c:pt>
                      <c:pt idx="7">
                        <c:v>0.58285714285732193</c:v>
                      </c:pt>
                      <c:pt idx="8">
                        <c:v>0.78321428571448448</c:v>
                      </c:pt>
                      <c:pt idx="9">
                        <c:v>0.72857142857166146</c:v>
                      </c:pt>
                      <c:pt idx="10">
                        <c:v>0.41892857142881673</c:v>
                      </c:pt>
                      <c:pt idx="11">
                        <c:v>0.36428571428599377</c:v>
                      </c:pt>
                      <c:pt idx="12">
                        <c:v>0.3096428571431708</c:v>
                      </c:pt>
                      <c:pt idx="13">
                        <c:v>3.2607250233240848E-13</c:v>
                      </c:pt>
                      <c:pt idx="14">
                        <c:v>-0.30964285714251866</c:v>
                      </c:pt>
                      <c:pt idx="15">
                        <c:v>-0.61928571428536339</c:v>
                      </c:pt>
                      <c:pt idx="16">
                        <c:v>-0.41892857142820084</c:v>
                      </c:pt>
                      <c:pt idx="17">
                        <c:v>3.6428571428983425E-2</c:v>
                      </c:pt>
                      <c:pt idx="18">
                        <c:v>0.49178571428616769</c:v>
                      </c:pt>
                      <c:pt idx="19">
                        <c:v>1.2021428571433375</c:v>
                      </c:pt>
                      <c:pt idx="20">
                        <c:v>2.1675000000004925</c:v>
                      </c:pt>
                      <c:pt idx="21">
                        <c:v>3.1328571428576479</c:v>
                      </c:pt>
                      <c:pt idx="22">
                        <c:v>3.8432142857148177</c:v>
                      </c:pt>
                      <c:pt idx="23">
                        <c:v>4.8085714285719732</c:v>
                      </c:pt>
                      <c:pt idx="24">
                        <c:v>5.5189285714291429</c:v>
                      </c:pt>
                      <c:pt idx="25">
                        <c:v>6.2292857142863127</c:v>
                      </c:pt>
                      <c:pt idx="26">
                        <c:v>6.6846428571434968</c:v>
                      </c:pt>
                      <c:pt idx="27">
                        <c:v>7.6500000000006523</c:v>
                      </c:pt>
                      <c:pt idx="28">
                        <c:v>9.3803571428578358</c:v>
                      </c:pt>
                      <c:pt idx="29">
                        <c:v>11.110714285715019</c:v>
                      </c:pt>
                      <c:pt idx="30">
                        <c:v>16.156071428572197</c:v>
                      </c:pt>
                      <c:pt idx="31">
                        <c:v>22.221428571429353</c:v>
                      </c:pt>
                      <c:pt idx="32">
                        <c:v>27.011785714286511</c:v>
                      </c:pt>
                      <c:pt idx="33">
                        <c:v>32.31214285714367</c:v>
                      </c:pt>
                      <c:pt idx="34">
                        <c:v>39.397500000000839</c:v>
                      </c:pt>
                      <c:pt idx="35">
                        <c:v>65.86285714285799</c:v>
                      </c:pt>
                      <c:pt idx="36">
                        <c:v>120.12321428571516</c:v>
                      </c:pt>
                      <c:pt idx="37">
                        <c:v>177.44357142857234</c:v>
                      </c:pt>
                      <c:pt idx="38">
                        <c:v>219.7189285714295</c:v>
                      </c:pt>
                      <c:pt idx="39">
                        <c:v>259.18928571428665</c:v>
                      </c:pt>
                      <c:pt idx="40">
                        <c:v>325.17964285714379</c:v>
                      </c:pt>
                      <c:pt idx="41">
                        <c:v>382.50000000000097</c:v>
                      </c:pt>
                      <c:pt idx="42">
                        <c:v>439.05535714285816</c:v>
                      </c:pt>
                      <c:pt idx="43">
                        <c:v>501.2207142857153</c:v>
                      </c:pt>
                      <c:pt idx="44">
                        <c:v>563.38607142857245</c:v>
                      </c:pt>
                      <c:pt idx="45">
                        <c:v>623.00142857142964</c:v>
                      </c:pt>
                      <c:pt idx="46">
                        <c:v>691.28678571428679</c:v>
                      </c:pt>
                      <c:pt idx="47">
                        <c:v>760.33714285714393</c:v>
                      </c:pt>
                      <c:pt idx="48">
                        <c:v>832.70250000000112</c:v>
                      </c:pt>
                      <c:pt idx="49">
                        <c:v>891.04285714285834</c:v>
                      </c:pt>
                      <c:pt idx="50">
                        <c:v>955.50321428571556</c:v>
                      </c:pt>
                      <c:pt idx="51">
                        <c:v>1014.3535714285728</c:v>
                      </c:pt>
                      <c:pt idx="52">
                        <c:v>1068.8689285714299</c:v>
                      </c:pt>
                      <c:pt idx="53">
                        <c:v>1122.364285714287</c:v>
                      </c:pt>
                      <c:pt idx="54">
                        <c:v>1179.1746428571441</c:v>
                      </c:pt>
                      <c:pt idx="55">
                        <c:v>1232.1600000000012</c:v>
                      </c:pt>
                      <c:pt idx="56">
                        <c:v>1281.3203571428585</c:v>
                      </c:pt>
                      <c:pt idx="57">
                        <c:v>1330.4807142857157</c:v>
                      </c:pt>
                      <c:pt idx="58">
                        <c:v>1379.641071428573</c:v>
                      </c:pt>
                      <c:pt idx="59">
                        <c:v>1423.1914285714302</c:v>
                      </c:pt>
                      <c:pt idx="60">
                        <c:v>1470.0567857142873</c:v>
                      </c:pt>
                      <c:pt idx="61">
                        <c:v>1511.3121428571446</c:v>
                      </c:pt>
                      <c:pt idx="62">
                        <c:v>1553.5875000000019</c:v>
                      </c:pt>
                      <c:pt idx="63">
                        <c:v>1595.0978571428591</c:v>
                      </c:pt>
                      <c:pt idx="64">
                        <c:v>1634.8232142857162</c:v>
                      </c:pt>
                      <c:pt idx="65">
                        <c:v>1672.7635714285734</c:v>
                      </c:pt>
                      <c:pt idx="66">
                        <c:v>1702.0339285714306</c:v>
                      </c:pt>
                      <c:pt idx="67">
                        <c:v>1732.0692857142878</c:v>
                      </c:pt>
                      <c:pt idx="68">
                        <c:v>1765.4196428571449</c:v>
                      </c:pt>
                      <c:pt idx="69">
                        <c:v>1800.810000000002</c:v>
                      </c:pt>
                      <c:pt idx="70">
                        <c:v>1828.8053571428591</c:v>
                      </c:pt>
                      <c:pt idx="71">
                        <c:v>1852.9757142857163</c:v>
                      </c:pt>
                      <c:pt idx="72">
                        <c:v>1877.6560714285736</c:v>
                      </c:pt>
                      <c:pt idx="73">
                        <c:v>1906.6714285714306</c:v>
                      </c:pt>
                      <c:pt idx="74">
                        <c:v>1930.8417857142879</c:v>
                      </c:pt>
                      <c:pt idx="75">
                        <c:v>1955.0121428571451</c:v>
                      </c:pt>
                      <c:pt idx="76">
                        <c:v>1976.6325000000022</c:v>
                      </c:pt>
                      <c:pt idx="77">
                        <c:v>1997.2328571428593</c:v>
                      </c:pt>
                      <c:pt idx="78">
                        <c:v>2017.0682142857165</c:v>
                      </c:pt>
                      <c:pt idx="79">
                        <c:v>2034.6085714285737</c:v>
                      </c:pt>
                      <c:pt idx="80">
                        <c:v>2052.148928571431</c:v>
                      </c:pt>
                      <c:pt idx="81">
                        <c:v>2068.4142857142883</c:v>
                      </c:pt>
                      <c:pt idx="82">
                        <c:v>2080.3446428571456</c:v>
                      </c:pt>
                      <c:pt idx="83">
                        <c:v>2093.5500000000029</c:v>
                      </c:pt>
                      <c:pt idx="84">
                        <c:v>2105.4803571428602</c:v>
                      </c:pt>
                      <c:pt idx="85">
                        <c:v>2116.6457142857175</c:v>
                      </c:pt>
                      <c:pt idx="86">
                        <c:v>2127.8110714285749</c:v>
                      </c:pt>
                      <c:pt idx="87">
                        <c:v>2137.9564285714323</c:v>
                      </c:pt>
                      <c:pt idx="88">
                        <c:v>2148.6117857142895</c:v>
                      </c:pt>
                      <c:pt idx="89">
                        <c:v>2159.7771428571468</c:v>
                      </c:pt>
                      <c:pt idx="90">
                        <c:v>2172.7275000000041</c:v>
                      </c:pt>
                      <c:pt idx="91">
                        <c:v>2182.3628571428612</c:v>
                      </c:pt>
                      <c:pt idx="92">
                        <c:v>2193.7832142857183</c:v>
                      </c:pt>
                      <c:pt idx="93">
                        <c:v>2203.6735714285755</c:v>
                      </c:pt>
                      <c:pt idx="94">
                        <c:v>2213.0539285714326</c:v>
                      </c:pt>
                      <c:pt idx="95">
                        <c:v>2223.19928571429</c:v>
                      </c:pt>
                      <c:pt idx="96">
                        <c:v>2234.3646428571474</c:v>
                      </c:pt>
                      <c:pt idx="97">
                        <c:v>2243.2350000000047</c:v>
                      </c:pt>
                      <c:pt idx="98">
                        <c:v>2251.3403571428616</c:v>
                      </c:pt>
                      <c:pt idx="99">
                        <c:v>2259.4457142857186</c:v>
                      </c:pt>
                      <c:pt idx="100">
                        <c:v>2267.0410714285758</c:v>
                      </c:pt>
                      <c:pt idx="101">
                        <c:v>2274.1264285714328</c:v>
                      </c:pt>
                      <c:pt idx="102">
                        <c:v>2280.7017857142901</c:v>
                      </c:pt>
                      <c:pt idx="103">
                        <c:v>2288.807142857147</c:v>
                      </c:pt>
                      <c:pt idx="104">
                        <c:v>2300.2275000000041</c:v>
                      </c:pt>
                      <c:pt idx="105">
                        <c:v>2311.6478571428611</c:v>
                      </c:pt>
                      <c:pt idx="106">
                        <c:v>2317.9682142857182</c:v>
                      </c:pt>
                      <c:pt idx="107">
                        <c:v>2324.0335714285752</c:v>
                      </c:pt>
                      <c:pt idx="108">
                        <c:v>2330.6089285714324</c:v>
                      </c:pt>
                      <c:pt idx="109">
                        <c:v>2336.1642857142897</c:v>
                      </c:pt>
                      <c:pt idx="110">
                        <c:v>2341.4646428571468</c:v>
                      </c:pt>
                      <c:pt idx="111">
                        <c:v>2346.5100000000039</c:v>
                      </c:pt>
                      <c:pt idx="112">
                        <c:v>2351.0453571428611</c:v>
                      </c:pt>
                      <c:pt idx="113">
                        <c:v>2355.5807142857184</c:v>
                      </c:pt>
                      <c:pt idx="114">
                        <c:v>2359.6060714285754</c:v>
                      </c:pt>
                      <c:pt idx="115">
                        <c:v>2363.6314285714325</c:v>
                      </c:pt>
                      <c:pt idx="116">
                        <c:v>2369.6967857142895</c:v>
                      </c:pt>
                      <c:pt idx="117">
                        <c:v>2374.7421428571465</c:v>
                      </c:pt>
                      <c:pt idx="118">
                        <c:v>2378.0025000000037</c:v>
                      </c:pt>
                      <c:pt idx="119">
                        <c:v>2382.2828571428608</c:v>
                      </c:pt>
                      <c:pt idx="120">
                        <c:v>2386.0532142857182</c:v>
                      </c:pt>
                      <c:pt idx="121">
                        <c:v>2391.0985714285753</c:v>
                      </c:pt>
                      <c:pt idx="122">
                        <c:v>2396.1439285714323</c:v>
                      </c:pt>
                      <c:pt idx="123">
                        <c:v>2400.6792857142896</c:v>
                      </c:pt>
                      <c:pt idx="124">
                        <c:v>2405.2146428571468</c:v>
                      </c:pt>
                      <c:pt idx="125">
                        <c:v>2407.9650000000038</c:v>
                      </c:pt>
                      <c:pt idx="126">
                        <c:v>2410.4603571428611</c:v>
                      </c:pt>
                      <c:pt idx="127">
                        <c:v>2413.9757142857184</c:v>
                      </c:pt>
                      <c:pt idx="128">
                        <c:v>2416.7260714285753</c:v>
                      </c:pt>
                      <c:pt idx="129">
                        <c:v>2420.4964285714327</c:v>
                      </c:pt>
                      <c:pt idx="130">
                        <c:v>2424.2667857142901</c:v>
                      </c:pt>
                      <c:pt idx="131">
                        <c:v>2427.5271428571473</c:v>
                      </c:pt>
                      <c:pt idx="132">
                        <c:v>2432.0625000000045</c:v>
                      </c:pt>
                      <c:pt idx="133">
                        <c:v>2436.8528571428619</c:v>
                      </c:pt>
                      <c:pt idx="134">
                        <c:v>2440.6232142857193</c:v>
                      </c:pt>
                      <c:pt idx="135">
                        <c:v>2443.6285714285764</c:v>
                      </c:pt>
                      <c:pt idx="136">
                        <c:v>2446.3789285714333</c:v>
                      </c:pt>
                      <c:pt idx="137">
                        <c:v>2448.1092857142903</c:v>
                      </c:pt>
                      <c:pt idx="138">
                        <c:v>2450.0946428571474</c:v>
                      </c:pt>
                      <c:pt idx="139">
                        <c:v>2452.0800000000045</c:v>
                      </c:pt>
                      <c:pt idx="140">
                        <c:v>2454.0653571428616</c:v>
                      </c:pt>
                      <c:pt idx="141">
                        <c:v>2456.8157142857185</c:v>
                      </c:pt>
                      <c:pt idx="142">
                        <c:v>2459.3110714285758</c:v>
                      </c:pt>
                      <c:pt idx="143">
                        <c:v>2462.0614285714328</c:v>
                      </c:pt>
                      <c:pt idx="144">
                        <c:v>2463.5367857142901</c:v>
                      </c:pt>
                      <c:pt idx="145">
                        <c:v>2465.0121428571474</c:v>
                      </c:pt>
                      <c:pt idx="146">
                        <c:v>2466.4875000000047</c:v>
                      </c:pt>
                      <c:pt idx="147">
                        <c:v>2468.4728571428618</c:v>
                      </c:pt>
                      <c:pt idx="148">
                        <c:v>2470.9682142857191</c:v>
                      </c:pt>
                      <c:pt idx="149">
                        <c:v>2472.6985714285761</c:v>
                      </c:pt>
                      <c:pt idx="150">
                        <c:v>2474.9389285714333</c:v>
                      </c:pt>
                      <c:pt idx="151">
                        <c:v>2476.6692857142903</c:v>
                      </c:pt>
                      <c:pt idx="152">
                        <c:v>2478.3996428571472</c:v>
                      </c:pt>
                      <c:pt idx="153">
                        <c:v>2480.1300000000042</c:v>
                      </c:pt>
                      <c:pt idx="154">
                        <c:v>2482.1153571428613</c:v>
                      </c:pt>
                      <c:pt idx="155">
                        <c:v>2484.1007142857184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9B-4C4C-BAD6-22AE742F508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DG_6a_2021_04_06!$H$2:$H$2011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9B-4C4C-BAD6-22AE742F5086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22BD7-44E1-466A-9367-38127E5BE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21FE1CB7-6C5C-4ACA-9D30-2B25D0D3260C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21FE1CB7-6C5C-4ACA-9D30-2B25D0D3260C}" id="{CB6226CF-1066-455D-837F-F03B3E73CF0A}">
    <text>Add mass of salt in grams</text>
  </threadedComment>
  <threadedComment ref="K5" dT="2020-11-09T19:28:27.98" personId="{21FE1CB7-6C5C-4ACA-9D30-2B25D0D3260C}" id="{F2B7FBC1-F885-4F3C-B027-322B1ABEF4C3}">
    <text>Reach length (in meters)</text>
  </threadedComment>
  <threadedComment ref="K6" dT="2020-11-09T19:28:10.02" personId="{21FE1CB7-6C5C-4ACA-9D30-2B25D0D3260C}" id="{7043DF87-E467-4A81-A1C9-8E9711516B29}">
    <text>Median travel time = time at which 50% of the total mass has passed the sensor (column G).  It is obtained from the time series.</text>
  </threadedComment>
  <threadedComment ref="K7" dT="2021-04-07T17:22:38.54" personId="{21FE1CB7-6C5C-4ACA-9D30-2B25D0D3260C}" id="{EDC6C246-749A-46D6-88C2-F6CCB8674A8C}">
    <text>Computed zeroth moment of the breakthrough curve</text>
  </threadedComment>
  <threadedComment ref="K8" dT="2021-04-07T17:22:53.10" personId="{21FE1CB7-6C5C-4ACA-9D30-2B25D0D3260C}" id="{D27A2021-0C2A-4D5B-BD86-5117D44BE75A}">
    <text>Computed first moment of the breakthrough curve</text>
  </threadedComment>
  <threadedComment ref="K9" dT="2021-04-07T17:23:07.52" personId="{21FE1CB7-6C5C-4ACA-9D30-2B25D0D3260C}" id="{97E88898-227E-45BD-97FF-5F874CB5A4AC}">
    <text>mean travel time</text>
  </threadedComment>
  <threadedComment ref="K10" dT="2021-04-07T17:23:53.38" personId="{21FE1CB7-6C5C-4ACA-9D30-2B25D0D3260C}" id="{D9A020F7-1BD2-4CD3-9918-D6C3A5CD17F8}">
    <text>Computed mean velocity</text>
  </threadedComment>
  <threadedComment ref="K11" dT="2021-04-07T17:24:11.61" personId="{21FE1CB7-6C5C-4ACA-9D30-2B25D0D3260C}" id="{783CFD2D-52C8-49B0-B0D3-96CEF485225A}">
    <text>Computed median velocity</text>
  </threadedComment>
  <threadedComment ref="K12" dT="2021-04-07T17:24:23.49" personId="{21FE1CB7-6C5C-4ACA-9D30-2B25D0D3260C}" id="{9F70EAB5-635F-410F-BF42-71D3B3CD19A5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0D4-B4D5-4A3E-9207-B2DFF739C8A6}">
  <dimension ref="A1:AC2011"/>
  <sheetViews>
    <sheetView tabSelected="1" workbookViewId="0">
      <selection activeCell="F16" sqref="F16"/>
    </sheetView>
  </sheetViews>
  <sheetFormatPr defaultRowHeight="15" x14ac:dyDescent="0.25"/>
  <cols>
    <col min="1" max="1" width="10.5703125" style="5" bestFit="1" customWidth="1"/>
    <col min="2" max="2" width="17.85546875" customWidth="1"/>
    <col min="3" max="3" width="11.7109375" style="31" bestFit="1" customWidth="1"/>
    <col min="4" max="4" width="9.140625" style="7"/>
    <col min="5" max="5" width="11.5703125" style="7" bestFit="1" customWidth="1"/>
    <col min="6" max="6" width="13.7109375" style="7" bestFit="1" customWidth="1"/>
    <col min="7" max="7" width="12.85546875" style="7" bestFit="1" customWidth="1"/>
    <col min="8" max="8" width="10.5703125" style="5" bestFit="1" customWidth="1"/>
    <col min="9" max="9" width="10.5703125" style="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0</v>
      </c>
      <c r="I1" s="1"/>
    </row>
    <row r="2" spans="1:12" x14ac:dyDescent="0.25">
      <c r="A2" s="5">
        <v>0</v>
      </c>
      <c r="B2" s="32">
        <v>44292.615277777775</v>
      </c>
      <c r="C2" s="33">
        <v>79.8</v>
      </c>
      <c r="D2" s="7">
        <f>C2-AVERAGE($C$2:$C$15)</f>
        <v>7.8571428571436286E-2</v>
      </c>
      <c r="E2" s="7">
        <f>D2*0.51</f>
        <v>4.0071428571432505E-2</v>
      </c>
      <c r="F2" s="7">
        <f t="shared" ref="F2:F33" si="0">E2*A2</f>
        <v>0</v>
      </c>
      <c r="G2" s="7">
        <f>E2*5</f>
        <v>0.20035714285716252</v>
      </c>
      <c r="H2" s="5">
        <f t="shared" ref="H2:H33" si="1">A2</f>
        <v>0</v>
      </c>
    </row>
    <row r="3" spans="1:12" x14ac:dyDescent="0.25">
      <c r="A3" s="5">
        <v>5</v>
      </c>
      <c r="B3" s="32">
        <v>44292.615335648145</v>
      </c>
      <c r="C3" s="33">
        <v>79.8</v>
      </c>
      <c r="D3" s="7">
        <f t="shared" ref="D3:D66" si="2">C3-AVERAGE($C$2:$C$15)</f>
        <v>7.8571428571436286E-2</v>
      </c>
      <c r="E3" s="7">
        <f t="shared" ref="E3:E66" si="3">D3*0.51</f>
        <v>4.0071428571432505E-2</v>
      </c>
      <c r="F3" s="7">
        <f t="shared" si="0"/>
        <v>0.20035714285716252</v>
      </c>
      <c r="G3" s="7">
        <f>G2+E3*5</f>
        <v>0.40071428571432505</v>
      </c>
      <c r="H3" s="5">
        <f t="shared" si="1"/>
        <v>5</v>
      </c>
      <c r="J3" s="34" t="s">
        <v>7</v>
      </c>
      <c r="K3" s="35"/>
      <c r="L3" s="36"/>
    </row>
    <row r="4" spans="1:12" x14ac:dyDescent="0.25">
      <c r="A4" s="5">
        <v>10</v>
      </c>
      <c r="B4" s="32">
        <v>44292.615393518521</v>
      </c>
      <c r="C4" s="33">
        <v>79.8</v>
      </c>
      <c r="D4" s="7">
        <f t="shared" si="2"/>
        <v>7.8571428571436286E-2</v>
      </c>
      <c r="E4" s="7">
        <f t="shared" si="3"/>
        <v>4.0071428571432505E-2</v>
      </c>
      <c r="F4" s="7">
        <f t="shared" si="0"/>
        <v>0.40071428571432505</v>
      </c>
      <c r="G4" s="7">
        <f>G3+E4*5</f>
        <v>0.60107142857148754</v>
      </c>
      <c r="H4" s="5">
        <f t="shared" si="1"/>
        <v>10</v>
      </c>
      <c r="J4" s="8" t="s">
        <v>8</v>
      </c>
      <c r="K4" s="9">
        <v>200</v>
      </c>
      <c r="L4" s="8" t="s">
        <v>9</v>
      </c>
    </row>
    <row r="5" spans="1:12" x14ac:dyDescent="0.25">
      <c r="A5" s="5">
        <v>15</v>
      </c>
      <c r="B5" s="32">
        <v>44292.615451388891</v>
      </c>
      <c r="C5" s="33">
        <v>79.7</v>
      </c>
      <c r="D5" s="7">
        <f t="shared" si="2"/>
        <v>-2.142857142855803E-2</v>
      </c>
      <c r="E5" s="7">
        <f t="shared" si="3"/>
        <v>-1.0928571428564595E-2</v>
      </c>
      <c r="F5" s="7">
        <f t="shared" si="0"/>
        <v>-0.16392857142846892</v>
      </c>
      <c r="G5" s="7">
        <f>G4+E5*5</f>
        <v>0.54642857142866452</v>
      </c>
      <c r="H5" s="5">
        <f t="shared" si="1"/>
        <v>15</v>
      </c>
      <c r="J5" s="10" t="s">
        <v>10</v>
      </c>
      <c r="K5" s="9">
        <v>25.908315045110946</v>
      </c>
      <c r="L5" s="11" t="s">
        <v>11</v>
      </c>
    </row>
    <row r="6" spans="1:12" ht="15.75" x14ac:dyDescent="0.3">
      <c r="A6" s="5">
        <v>20</v>
      </c>
      <c r="B6" s="32">
        <v>44292.61550925926</v>
      </c>
      <c r="C6" s="33">
        <v>79.8</v>
      </c>
      <c r="D6" s="7">
        <f t="shared" si="2"/>
        <v>7.8571428571436286E-2</v>
      </c>
      <c r="E6" s="7">
        <f t="shared" si="3"/>
        <v>4.0071428571432505E-2</v>
      </c>
      <c r="F6" s="7">
        <f t="shared" si="0"/>
        <v>0.80142857142865009</v>
      </c>
      <c r="G6" s="7">
        <f>G5+E6*5</f>
        <v>0.74678571428582707</v>
      </c>
      <c r="H6" s="5">
        <f t="shared" si="1"/>
        <v>20</v>
      </c>
      <c r="J6" s="12" t="s">
        <v>12</v>
      </c>
      <c r="K6" s="13">
        <f>VLOOKUP(MAX(G:G)/2,$G:$H,2,TRUE)</f>
        <v>275</v>
      </c>
      <c r="L6" s="8" t="s">
        <v>13</v>
      </c>
    </row>
    <row r="7" spans="1:12" x14ac:dyDescent="0.25">
      <c r="A7" s="5">
        <v>25</v>
      </c>
      <c r="B7" s="32">
        <v>44292.615567129629</v>
      </c>
      <c r="C7" s="33">
        <v>79.599999999999994</v>
      </c>
      <c r="D7" s="7">
        <f t="shared" si="2"/>
        <v>-0.12142857142856656</v>
      </c>
      <c r="E7" s="7">
        <f t="shared" si="3"/>
        <v>-6.1928571428568946E-2</v>
      </c>
      <c r="F7" s="7">
        <f t="shared" si="0"/>
        <v>-1.5482142857142236</v>
      </c>
      <c r="G7" s="7">
        <f>G6+E7*5</f>
        <v>0.43714285714298234</v>
      </c>
      <c r="H7" s="5">
        <f t="shared" si="1"/>
        <v>25</v>
      </c>
      <c r="J7" s="8" t="s">
        <v>14</v>
      </c>
      <c r="K7" s="14">
        <f>SUM(E2:E331)*(A3-A2)</f>
        <v>2484.1007142857188</v>
      </c>
      <c r="L7" s="15" t="s">
        <v>15</v>
      </c>
    </row>
    <row r="8" spans="1:12" x14ac:dyDescent="0.25">
      <c r="A8" s="5">
        <v>30</v>
      </c>
      <c r="B8" s="32">
        <v>44292.615624999999</v>
      </c>
      <c r="C8" s="33">
        <v>79.7</v>
      </c>
      <c r="D8" s="7">
        <f t="shared" si="2"/>
        <v>-2.142857142855803E-2</v>
      </c>
      <c r="E8" s="7">
        <f t="shared" si="3"/>
        <v>-1.0928571428564595E-2</v>
      </c>
      <c r="F8" s="7">
        <f t="shared" si="0"/>
        <v>-0.32785714285693784</v>
      </c>
      <c r="G8" s="7">
        <f t="shared" ref="G8:G71" si="4">G7+E8*5</f>
        <v>0.38250000000015938</v>
      </c>
      <c r="H8" s="5">
        <f t="shared" si="1"/>
        <v>30</v>
      </c>
      <c r="J8" s="8" t="s">
        <v>16</v>
      </c>
      <c r="K8" s="14">
        <f>SUM(F2:F331)*(A3-A2)</f>
        <v>773862.88928571681</v>
      </c>
      <c r="L8" s="15" t="s">
        <v>17</v>
      </c>
    </row>
    <row r="9" spans="1:12" x14ac:dyDescent="0.25">
      <c r="A9" s="5">
        <v>35</v>
      </c>
      <c r="B9" s="32">
        <v>44292.615682870368</v>
      </c>
      <c r="C9" s="33">
        <v>79.8</v>
      </c>
      <c r="D9" s="7">
        <f t="shared" si="2"/>
        <v>7.8571428571436286E-2</v>
      </c>
      <c r="E9" s="7">
        <f t="shared" si="3"/>
        <v>4.0071428571432505E-2</v>
      </c>
      <c r="F9" s="7">
        <f t="shared" si="0"/>
        <v>1.4025000000001377</v>
      </c>
      <c r="G9" s="7">
        <f t="shared" si="4"/>
        <v>0.58285714285732193</v>
      </c>
      <c r="H9" s="5">
        <f t="shared" si="1"/>
        <v>35</v>
      </c>
      <c r="J9" s="16" t="s">
        <v>18</v>
      </c>
      <c r="K9" s="14">
        <f>K8/K7</f>
        <v>311.52637444824143</v>
      </c>
      <c r="L9" s="8" t="s">
        <v>13</v>
      </c>
    </row>
    <row r="10" spans="1:12" x14ac:dyDescent="0.25">
      <c r="A10" s="5">
        <v>40</v>
      </c>
      <c r="B10" s="32">
        <v>44292.615740740737</v>
      </c>
      <c r="C10" s="33">
        <v>79.8</v>
      </c>
      <c r="D10" s="7">
        <f t="shared" si="2"/>
        <v>7.8571428571436286E-2</v>
      </c>
      <c r="E10" s="7">
        <f t="shared" si="3"/>
        <v>4.0071428571432505E-2</v>
      </c>
      <c r="F10" s="7">
        <f t="shared" si="0"/>
        <v>1.6028571428573002</v>
      </c>
      <c r="G10" s="7">
        <f t="shared" si="4"/>
        <v>0.78321428571448448</v>
      </c>
      <c r="H10" s="5">
        <f t="shared" si="1"/>
        <v>40</v>
      </c>
      <c r="J10" s="10" t="s">
        <v>19</v>
      </c>
      <c r="K10" s="17">
        <f>K5/K9</f>
        <v>8.316571940657784E-2</v>
      </c>
      <c r="L10" s="11" t="s">
        <v>20</v>
      </c>
    </row>
    <row r="11" spans="1:12" x14ac:dyDescent="0.25">
      <c r="A11" s="5">
        <v>45</v>
      </c>
      <c r="B11" s="32">
        <v>44292.615798611114</v>
      </c>
      <c r="C11" s="33">
        <v>79.7</v>
      </c>
      <c r="D11" s="7">
        <f t="shared" si="2"/>
        <v>-2.142857142855803E-2</v>
      </c>
      <c r="E11" s="7">
        <f t="shared" si="3"/>
        <v>-1.0928571428564595E-2</v>
      </c>
      <c r="F11" s="7">
        <f t="shared" si="0"/>
        <v>-0.49178571428540679</v>
      </c>
      <c r="G11" s="7">
        <f t="shared" si="4"/>
        <v>0.72857142857166146</v>
      </c>
      <c r="H11" s="5">
        <f t="shared" si="1"/>
        <v>45</v>
      </c>
      <c r="J11" s="10" t="s">
        <v>21</v>
      </c>
      <c r="K11" s="17">
        <f>K5/K6</f>
        <v>9.4212054709494356E-2</v>
      </c>
      <c r="L11" s="11" t="s">
        <v>20</v>
      </c>
    </row>
    <row r="12" spans="1:12" x14ac:dyDescent="0.25">
      <c r="A12" s="5">
        <v>50</v>
      </c>
      <c r="B12" s="32">
        <v>44292.615856481483</v>
      </c>
      <c r="C12" s="33">
        <v>79.599999999999994</v>
      </c>
      <c r="D12" s="7">
        <f t="shared" si="2"/>
        <v>-0.12142857142856656</v>
      </c>
      <c r="E12" s="7">
        <f t="shared" si="3"/>
        <v>-6.1928571428568946E-2</v>
      </c>
      <c r="F12" s="7">
        <f t="shared" si="0"/>
        <v>-3.0964285714284472</v>
      </c>
      <c r="G12" s="7">
        <f t="shared" si="4"/>
        <v>0.41892857142881673</v>
      </c>
      <c r="H12" s="5">
        <f t="shared" si="1"/>
        <v>50</v>
      </c>
      <c r="J12" s="8" t="s">
        <v>22</v>
      </c>
      <c r="K12" s="18">
        <f>K4*1000/K7</f>
        <v>80.512033529811305</v>
      </c>
      <c r="L12" s="8" t="s">
        <v>23</v>
      </c>
    </row>
    <row r="13" spans="1:12" x14ac:dyDescent="0.25">
      <c r="A13" s="5">
        <v>55</v>
      </c>
      <c r="B13" s="32">
        <v>44292.615914351853</v>
      </c>
      <c r="C13" s="33">
        <v>79.7</v>
      </c>
      <c r="D13" s="7">
        <f t="shared" si="2"/>
        <v>-2.142857142855803E-2</v>
      </c>
      <c r="E13" s="7">
        <f t="shared" si="3"/>
        <v>-1.0928571428564595E-2</v>
      </c>
      <c r="F13" s="7">
        <f t="shared" si="0"/>
        <v>-0.60107142857105278</v>
      </c>
      <c r="G13" s="7">
        <f t="shared" si="4"/>
        <v>0.36428571428599377</v>
      </c>
      <c r="H13" s="5">
        <f t="shared" si="1"/>
        <v>55</v>
      </c>
    </row>
    <row r="14" spans="1:12" x14ac:dyDescent="0.25">
      <c r="A14" s="5">
        <v>60</v>
      </c>
      <c r="B14" s="32">
        <v>44292.615972222222</v>
      </c>
      <c r="C14" s="33">
        <v>79.7</v>
      </c>
      <c r="D14" s="7">
        <f t="shared" si="2"/>
        <v>-2.142857142855803E-2</v>
      </c>
      <c r="E14" s="7">
        <f t="shared" si="3"/>
        <v>-1.0928571428564595E-2</v>
      </c>
      <c r="F14" s="7">
        <f t="shared" si="0"/>
        <v>-0.65571428571387569</v>
      </c>
      <c r="G14" s="7">
        <f t="shared" si="4"/>
        <v>0.3096428571431708</v>
      </c>
      <c r="H14" s="5">
        <f t="shared" si="1"/>
        <v>60</v>
      </c>
    </row>
    <row r="15" spans="1:12" x14ac:dyDescent="0.25">
      <c r="A15" s="5">
        <v>65</v>
      </c>
      <c r="B15" s="32">
        <v>44292.616030092591</v>
      </c>
      <c r="C15" s="33">
        <v>79.599999999999994</v>
      </c>
      <c r="D15" s="7">
        <f t="shared" si="2"/>
        <v>-0.12142857142856656</v>
      </c>
      <c r="E15" s="7">
        <f t="shared" si="3"/>
        <v>-6.1928571428568946E-2</v>
      </c>
      <c r="F15" s="7">
        <f t="shared" si="0"/>
        <v>-4.0253571428569819</v>
      </c>
      <c r="G15" s="7">
        <f t="shared" si="4"/>
        <v>3.2607250233240848E-13</v>
      </c>
      <c r="H15" s="5">
        <f t="shared" si="1"/>
        <v>65</v>
      </c>
    </row>
    <row r="16" spans="1:12" x14ac:dyDescent="0.25">
      <c r="A16" s="5">
        <v>70</v>
      </c>
      <c r="B16" s="32">
        <v>44292.616087962961</v>
      </c>
      <c r="C16" s="33">
        <v>79.599999999999994</v>
      </c>
      <c r="D16" s="7">
        <f t="shared" si="2"/>
        <v>-0.12142857142856656</v>
      </c>
      <c r="E16" s="7">
        <f t="shared" si="3"/>
        <v>-6.1928571428568946E-2</v>
      </c>
      <c r="F16" s="7">
        <f t="shared" si="0"/>
        <v>-4.3349999999998259</v>
      </c>
      <c r="G16" s="7">
        <f t="shared" si="4"/>
        <v>-0.30964285714251866</v>
      </c>
      <c r="H16" s="5">
        <f t="shared" si="1"/>
        <v>70</v>
      </c>
    </row>
    <row r="17" spans="1:19" x14ac:dyDescent="0.25">
      <c r="A17" s="5">
        <v>75</v>
      </c>
      <c r="B17" s="32">
        <v>44292.61614583333</v>
      </c>
      <c r="C17" s="33">
        <v>79.599999999999994</v>
      </c>
      <c r="D17" s="7">
        <f t="shared" si="2"/>
        <v>-0.12142857142856656</v>
      </c>
      <c r="E17" s="7">
        <f t="shared" si="3"/>
        <v>-6.1928571428568946E-2</v>
      </c>
      <c r="F17" s="7">
        <f t="shared" si="0"/>
        <v>-4.6446428571426708</v>
      </c>
      <c r="G17" s="7">
        <f t="shared" si="4"/>
        <v>-0.61928571428536339</v>
      </c>
      <c r="H17" s="5">
        <f t="shared" si="1"/>
        <v>75</v>
      </c>
    </row>
    <row r="18" spans="1:19" x14ac:dyDescent="0.25">
      <c r="A18" s="5">
        <v>80</v>
      </c>
      <c r="B18" s="32">
        <v>44292.616203703707</v>
      </c>
      <c r="C18" s="33">
        <v>79.8</v>
      </c>
      <c r="D18" s="7">
        <f t="shared" si="2"/>
        <v>7.8571428571436286E-2</v>
      </c>
      <c r="E18" s="7">
        <f t="shared" si="3"/>
        <v>4.0071428571432505E-2</v>
      </c>
      <c r="F18" s="7">
        <f t="shared" si="0"/>
        <v>3.2057142857146004</v>
      </c>
      <c r="G18" s="7">
        <f t="shared" si="4"/>
        <v>-0.41892857142820084</v>
      </c>
      <c r="H18" s="5">
        <f t="shared" si="1"/>
        <v>80</v>
      </c>
    </row>
    <row r="19" spans="1:19" x14ac:dyDescent="0.25">
      <c r="A19" s="5">
        <v>85</v>
      </c>
      <c r="B19" s="32">
        <v>44292.616261574076</v>
      </c>
      <c r="C19" s="33">
        <v>79.900000000000006</v>
      </c>
      <c r="D19" s="7">
        <f t="shared" si="2"/>
        <v>0.17857142857144481</v>
      </c>
      <c r="E19" s="7">
        <f t="shared" si="3"/>
        <v>9.1071428571436852E-2</v>
      </c>
      <c r="F19" s="7">
        <f t="shared" si="0"/>
        <v>7.7410714285721323</v>
      </c>
      <c r="G19" s="7">
        <f t="shared" si="4"/>
        <v>3.6428571428983425E-2</v>
      </c>
      <c r="H19" s="5">
        <f t="shared" si="1"/>
        <v>85</v>
      </c>
    </row>
    <row r="20" spans="1:19" x14ac:dyDescent="0.25">
      <c r="A20" s="5">
        <v>90</v>
      </c>
      <c r="B20" s="32">
        <v>44292.616319444445</v>
      </c>
      <c r="C20" s="33">
        <v>79.900000000000006</v>
      </c>
      <c r="D20" s="7">
        <f t="shared" si="2"/>
        <v>0.17857142857144481</v>
      </c>
      <c r="E20" s="7">
        <f t="shared" si="3"/>
        <v>9.1071428571436852E-2</v>
      </c>
      <c r="F20" s="7">
        <f t="shared" si="0"/>
        <v>8.1964285714293172</v>
      </c>
      <c r="G20" s="7">
        <f t="shared" si="4"/>
        <v>0.49178571428616769</v>
      </c>
      <c r="H20" s="5">
        <f t="shared" si="1"/>
        <v>90</v>
      </c>
    </row>
    <row r="21" spans="1:19" x14ac:dyDescent="0.25">
      <c r="A21" s="5">
        <v>95</v>
      </c>
      <c r="B21" s="32">
        <v>44292.616377314815</v>
      </c>
      <c r="C21" s="33">
        <v>80</v>
      </c>
      <c r="D21" s="7">
        <f t="shared" si="2"/>
        <v>0.27857142857143913</v>
      </c>
      <c r="E21" s="7">
        <f t="shared" si="3"/>
        <v>0.14207142857143396</v>
      </c>
      <c r="F21" s="7">
        <f t="shared" si="0"/>
        <v>13.496785714286226</v>
      </c>
      <c r="G21" s="7">
        <f t="shared" si="4"/>
        <v>1.2021428571433375</v>
      </c>
      <c r="H21" s="5">
        <f t="shared" si="1"/>
        <v>95</v>
      </c>
    </row>
    <row r="22" spans="1:19" x14ac:dyDescent="0.25">
      <c r="A22" s="5">
        <v>100</v>
      </c>
      <c r="B22" s="32">
        <v>44292.616435185184</v>
      </c>
      <c r="C22" s="33">
        <v>80.099999999999994</v>
      </c>
      <c r="D22" s="7">
        <f t="shared" si="2"/>
        <v>0.37857142857143344</v>
      </c>
      <c r="E22" s="7">
        <f t="shared" si="3"/>
        <v>0.19307142857143106</v>
      </c>
      <c r="F22" s="7">
        <f t="shared" si="0"/>
        <v>19.307142857143106</v>
      </c>
      <c r="G22" s="7">
        <f t="shared" si="4"/>
        <v>2.1675000000004925</v>
      </c>
      <c r="H22" s="5">
        <f t="shared" si="1"/>
        <v>100</v>
      </c>
    </row>
    <row r="23" spans="1:19" x14ac:dyDescent="0.25">
      <c r="A23" s="5">
        <v>105</v>
      </c>
      <c r="B23" s="32">
        <v>44292.616493055553</v>
      </c>
      <c r="C23" s="33">
        <v>80.099999999999994</v>
      </c>
      <c r="D23" s="7">
        <f t="shared" si="2"/>
        <v>0.37857142857143344</v>
      </c>
      <c r="E23" s="7">
        <f t="shared" si="3"/>
        <v>0.19307142857143106</v>
      </c>
      <c r="F23" s="7">
        <f t="shared" si="0"/>
        <v>20.27250000000026</v>
      </c>
      <c r="G23" s="7">
        <f t="shared" si="4"/>
        <v>3.1328571428576479</v>
      </c>
      <c r="H23" s="5">
        <f t="shared" si="1"/>
        <v>105</v>
      </c>
    </row>
    <row r="24" spans="1:19" x14ac:dyDescent="0.25">
      <c r="A24" s="5">
        <v>110</v>
      </c>
      <c r="B24" s="32">
        <v>44292.616550925923</v>
      </c>
      <c r="C24" s="33">
        <v>80</v>
      </c>
      <c r="D24" s="7">
        <f t="shared" si="2"/>
        <v>0.27857142857143913</v>
      </c>
      <c r="E24" s="7">
        <f t="shared" si="3"/>
        <v>0.14207142857143396</v>
      </c>
      <c r="F24" s="7">
        <f t="shared" si="0"/>
        <v>15.627857142857735</v>
      </c>
      <c r="G24" s="7">
        <f t="shared" si="4"/>
        <v>3.8432142857148177</v>
      </c>
      <c r="H24" s="5">
        <f t="shared" si="1"/>
        <v>110</v>
      </c>
    </row>
    <row r="25" spans="1:19" x14ac:dyDescent="0.25">
      <c r="A25" s="5">
        <v>115</v>
      </c>
      <c r="B25" s="32">
        <v>44292.616608796299</v>
      </c>
      <c r="C25" s="33">
        <v>80.099999999999994</v>
      </c>
      <c r="D25" s="7">
        <f t="shared" si="2"/>
        <v>0.37857142857143344</v>
      </c>
      <c r="E25" s="7">
        <f t="shared" si="3"/>
        <v>0.19307142857143106</v>
      </c>
      <c r="F25" s="7">
        <f t="shared" si="0"/>
        <v>22.203214285714573</v>
      </c>
      <c r="G25" s="7">
        <f t="shared" si="4"/>
        <v>4.8085714285719732</v>
      </c>
      <c r="H25" s="5">
        <f t="shared" si="1"/>
        <v>115</v>
      </c>
    </row>
    <row r="26" spans="1:19" x14ac:dyDescent="0.25">
      <c r="A26" s="5">
        <v>120</v>
      </c>
      <c r="B26" s="32">
        <v>44292.616666666669</v>
      </c>
      <c r="C26" s="33">
        <v>80</v>
      </c>
      <c r="D26" s="7">
        <f t="shared" si="2"/>
        <v>0.27857142857143913</v>
      </c>
      <c r="E26" s="7">
        <f t="shared" si="3"/>
        <v>0.14207142857143396</v>
      </c>
      <c r="F26" s="7">
        <f t="shared" si="0"/>
        <v>17.048571428572075</v>
      </c>
      <c r="G26" s="7">
        <f t="shared" si="4"/>
        <v>5.5189285714291429</v>
      </c>
      <c r="H26" s="5">
        <f t="shared" si="1"/>
        <v>120</v>
      </c>
    </row>
    <row r="27" spans="1:19" x14ac:dyDescent="0.25">
      <c r="A27" s="5">
        <v>125</v>
      </c>
      <c r="B27" s="32">
        <v>44292.616724537038</v>
      </c>
      <c r="C27" s="33">
        <v>80</v>
      </c>
      <c r="D27" s="7">
        <f t="shared" si="2"/>
        <v>0.27857142857143913</v>
      </c>
      <c r="E27" s="7">
        <f t="shared" si="3"/>
        <v>0.14207142857143396</v>
      </c>
      <c r="F27" s="7">
        <f t="shared" si="0"/>
        <v>17.758928571429244</v>
      </c>
      <c r="G27" s="7">
        <f t="shared" si="4"/>
        <v>6.2292857142863127</v>
      </c>
      <c r="H27" s="5">
        <f t="shared" si="1"/>
        <v>125</v>
      </c>
    </row>
    <row r="28" spans="1:19" x14ac:dyDescent="0.25">
      <c r="A28" s="5">
        <v>130</v>
      </c>
      <c r="B28" s="32">
        <v>44292.616782407407</v>
      </c>
      <c r="C28" s="33">
        <v>79.900000000000006</v>
      </c>
      <c r="D28" s="7">
        <f t="shared" si="2"/>
        <v>0.17857142857144481</v>
      </c>
      <c r="E28" s="7">
        <f t="shared" si="3"/>
        <v>9.1071428571436852E-2</v>
      </c>
      <c r="F28" s="7">
        <f t="shared" si="0"/>
        <v>11.83928571428679</v>
      </c>
      <c r="G28" s="7">
        <f t="shared" si="4"/>
        <v>6.6846428571434968</v>
      </c>
      <c r="H28" s="5">
        <f t="shared" si="1"/>
        <v>130</v>
      </c>
    </row>
    <row r="29" spans="1:19" x14ac:dyDescent="0.25">
      <c r="A29" s="5">
        <v>135</v>
      </c>
      <c r="B29" s="32">
        <v>44292.616840277777</v>
      </c>
      <c r="C29" s="33">
        <v>80.099999999999994</v>
      </c>
      <c r="D29" s="7">
        <f t="shared" si="2"/>
        <v>0.37857142857143344</v>
      </c>
      <c r="E29" s="7">
        <f t="shared" si="3"/>
        <v>0.19307142857143106</v>
      </c>
      <c r="F29" s="7">
        <f t="shared" si="0"/>
        <v>26.064642857143191</v>
      </c>
      <c r="G29" s="7">
        <f t="shared" si="4"/>
        <v>7.6500000000006523</v>
      </c>
      <c r="H29" s="5">
        <f t="shared" si="1"/>
        <v>135</v>
      </c>
    </row>
    <row r="30" spans="1:19" x14ac:dyDescent="0.25">
      <c r="A30" s="5">
        <v>140</v>
      </c>
      <c r="B30" s="32">
        <v>44292.616898148146</v>
      </c>
      <c r="C30" s="33">
        <v>80.400000000000006</v>
      </c>
      <c r="D30" s="7">
        <f t="shared" si="2"/>
        <v>0.67857142857144481</v>
      </c>
      <c r="E30" s="7">
        <f t="shared" si="3"/>
        <v>0.34607142857143686</v>
      </c>
      <c r="F30" s="7">
        <f t="shared" si="0"/>
        <v>48.450000000001161</v>
      </c>
      <c r="G30" s="7">
        <f t="shared" si="4"/>
        <v>9.3803571428578358</v>
      </c>
      <c r="H30" s="5">
        <f t="shared" si="1"/>
        <v>140</v>
      </c>
      <c r="N30" s="19" t="s">
        <v>7</v>
      </c>
      <c r="O30" s="19" t="s">
        <v>24</v>
      </c>
      <c r="P30" s="19" t="s">
        <v>25</v>
      </c>
      <c r="Q30" s="20"/>
      <c r="R30" s="20"/>
      <c r="S30" s="20"/>
    </row>
    <row r="31" spans="1:19" x14ac:dyDescent="0.25">
      <c r="A31" s="5">
        <v>145</v>
      </c>
      <c r="B31" s="32">
        <v>44292.616956018515</v>
      </c>
      <c r="C31" s="33">
        <v>80.400000000000006</v>
      </c>
      <c r="D31" s="7">
        <f t="shared" si="2"/>
        <v>0.67857142857144481</v>
      </c>
      <c r="E31" s="7">
        <f t="shared" si="3"/>
        <v>0.34607142857143686</v>
      </c>
      <c r="F31" s="7">
        <f t="shared" si="0"/>
        <v>50.180357142858341</v>
      </c>
      <c r="G31" s="7">
        <f t="shared" si="4"/>
        <v>11.110714285715019</v>
      </c>
      <c r="H31" s="5">
        <f t="shared" si="1"/>
        <v>145</v>
      </c>
      <c r="N31" s="21" t="s">
        <v>26</v>
      </c>
      <c r="O31" s="21">
        <v>2039</v>
      </c>
      <c r="P31" s="21" t="s">
        <v>9</v>
      </c>
      <c r="Q31" s="22" t="s">
        <v>27</v>
      </c>
      <c r="R31" s="23"/>
      <c r="S31" s="23"/>
    </row>
    <row r="32" spans="1:19" x14ac:dyDescent="0.25">
      <c r="A32" s="5">
        <v>150</v>
      </c>
      <c r="B32" s="32">
        <v>44292.617013888892</v>
      </c>
      <c r="C32" s="33">
        <v>81.7</v>
      </c>
      <c r="D32" s="7">
        <f t="shared" si="2"/>
        <v>1.978571428571442</v>
      </c>
      <c r="E32" s="7">
        <f t="shared" si="3"/>
        <v>1.0090714285714355</v>
      </c>
      <c r="F32" s="7">
        <f t="shared" si="0"/>
        <v>151.36071428571532</v>
      </c>
      <c r="G32" s="7">
        <f t="shared" si="4"/>
        <v>16.156071428572197</v>
      </c>
      <c r="H32" s="5">
        <f t="shared" si="1"/>
        <v>150</v>
      </c>
      <c r="N32" s="21" t="s">
        <v>10</v>
      </c>
      <c r="O32" s="21">
        <v>60.422960725075527</v>
      </c>
      <c r="P32" s="21" t="s">
        <v>11</v>
      </c>
      <c r="Q32" s="22" t="s">
        <v>28</v>
      </c>
      <c r="R32" s="23"/>
      <c r="S32" s="23"/>
    </row>
    <row r="33" spans="1:29" x14ac:dyDescent="0.25">
      <c r="A33" s="5">
        <v>155</v>
      </c>
      <c r="B33" s="32">
        <v>44292.617071759261</v>
      </c>
      <c r="C33" s="33">
        <v>82.1</v>
      </c>
      <c r="D33" s="7">
        <f t="shared" si="2"/>
        <v>2.3785714285714334</v>
      </c>
      <c r="E33" s="7">
        <f t="shared" si="3"/>
        <v>1.213071428571431</v>
      </c>
      <c r="F33" s="7">
        <f t="shared" si="0"/>
        <v>188.02607142857181</v>
      </c>
      <c r="G33" s="7">
        <f t="shared" si="4"/>
        <v>22.221428571429353</v>
      </c>
      <c r="H33" s="5">
        <f t="shared" si="1"/>
        <v>155</v>
      </c>
      <c r="N33" s="21" t="s">
        <v>29</v>
      </c>
      <c r="O33" s="21">
        <v>348</v>
      </c>
      <c r="P33" s="21" t="s">
        <v>13</v>
      </c>
      <c r="Q33" s="24" t="s">
        <v>30</v>
      </c>
      <c r="R33" s="25"/>
      <c r="S33" s="25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x14ac:dyDescent="0.25">
      <c r="A34" s="5">
        <v>160</v>
      </c>
      <c r="B34" s="32">
        <v>44292.617129629631</v>
      </c>
      <c r="C34" s="33">
        <v>81.599999999999994</v>
      </c>
      <c r="D34" s="7">
        <f t="shared" si="2"/>
        <v>1.8785714285714334</v>
      </c>
      <c r="E34" s="7">
        <f t="shared" si="3"/>
        <v>0.95807142857143113</v>
      </c>
      <c r="F34" s="7">
        <f t="shared" ref="F34:F65" si="5">E34*A34</f>
        <v>153.29142857142898</v>
      </c>
      <c r="G34" s="7">
        <f t="shared" si="4"/>
        <v>27.011785714286511</v>
      </c>
      <c r="H34" s="5">
        <f t="shared" ref="H34:H65" si="6">A34</f>
        <v>160</v>
      </c>
      <c r="N34" s="21" t="s">
        <v>31</v>
      </c>
      <c r="O34" s="21">
        <v>7649.1874731449989</v>
      </c>
      <c r="P34" s="21" t="s">
        <v>15</v>
      </c>
      <c r="Q34" s="24" t="s">
        <v>32</v>
      </c>
      <c r="R34" s="25"/>
      <c r="S34" s="25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x14ac:dyDescent="0.25">
      <c r="A35" s="5">
        <v>165</v>
      </c>
      <c r="B35" s="32">
        <v>44292.6171875</v>
      </c>
      <c r="C35" s="33">
        <v>81.8</v>
      </c>
      <c r="D35" s="7">
        <f t="shared" si="2"/>
        <v>2.0785714285714363</v>
      </c>
      <c r="E35" s="7">
        <f t="shared" si="3"/>
        <v>1.0600714285714326</v>
      </c>
      <c r="F35" s="7">
        <f t="shared" si="5"/>
        <v>174.91178571428637</v>
      </c>
      <c r="G35" s="7">
        <f t="shared" si="4"/>
        <v>32.31214285714367</v>
      </c>
      <c r="H35" s="5">
        <f t="shared" si="6"/>
        <v>165</v>
      </c>
      <c r="N35" s="21" t="s">
        <v>33</v>
      </c>
      <c r="O35" s="21">
        <v>2814763.2049386874</v>
      </c>
      <c r="P35" s="21" t="s">
        <v>17</v>
      </c>
      <c r="Q35" s="24" t="s">
        <v>34</v>
      </c>
      <c r="R35" s="25"/>
      <c r="S35" s="25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x14ac:dyDescent="0.25">
      <c r="A36" s="5">
        <v>170</v>
      </c>
      <c r="B36" s="32">
        <v>44292.617245370369</v>
      </c>
      <c r="C36" s="33">
        <v>82.5</v>
      </c>
      <c r="D36" s="7">
        <f t="shared" si="2"/>
        <v>2.7785714285714391</v>
      </c>
      <c r="E36" s="7">
        <f t="shared" si="3"/>
        <v>1.4170714285714341</v>
      </c>
      <c r="F36" s="7">
        <f t="shared" si="5"/>
        <v>240.90214285714379</v>
      </c>
      <c r="G36" s="7">
        <f t="shared" si="4"/>
        <v>39.397500000000839</v>
      </c>
      <c r="H36" s="5">
        <f t="shared" si="6"/>
        <v>170</v>
      </c>
      <c r="N36" s="21" t="s">
        <v>35</v>
      </c>
      <c r="O36" s="21">
        <v>367.98198695231935</v>
      </c>
      <c r="P36" s="21" t="s">
        <v>13</v>
      </c>
      <c r="Q36" s="24" t="s">
        <v>36</v>
      </c>
      <c r="R36" s="25"/>
      <c r="S36" s="25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x14ac:dyDescent="0.25">
      <c r="A37" s="5">
        <v>175</v>
      </c>
      <c r="B37" s="32">
        <v>44292.617303240739</v>
      </c>
      <c r="C37" s="33">
        <v>90.1</v>
      </c>
      <c r="D37" s="7">
        <f t="shared" si="2"/>
        <v>10.378571428571433</v>
      </c>
      <c r="E37" s="7">
        <f t="shared" si="3"/>
        <v>5.2930714285714311</v>
      </c>
      <c r="F37" s="7">
        <f t="shared" si="5"/>
        <v>926.28750000000048</v>
      </c>
      <c r="G37" s="7">
        <f t="shared" si="4"/>
        <v>65.86285714285799</v>
      </c>
      <c r="H37" s="5">
        <f t="shared" si="6"/>
        <v>175</v>
      </c>
      <c r="N37" s="21" t="s">
        <v>19</v>
      </c>
      <c r="O37" s="21">
        <v>0.1642008654431901</v>
      </c>
      <c r="P37" s="21" t="s">
        <v>20</v>
      </c>
      <c r="Q37" s="27" t="s">
        <v>37</v>
      </c>
      <c r="R37" s="28"/>
      <c r="S37" s="28"/>
    </row>
    <row r="38" spans="1:29" x14ac:dyDescent="0.25">
      <c r="A38" s="5">
        <v>180</v>
      </c>
      <c r="B38" s="32">
        <v>44292.617361111108</v>
      </c>
      <c r="C38" s="33">
        <v>101</v>
      </c>
      <c r="D38" s="7">
        <f t="shared" si="2"/>
        <v>21.278571428571439</v>
      </c>
      <c r="E38" s="7">
        <f t="shared" si="3"/>
        <v>10.852071428571435</v>
      </c>
      <c r="F38" s="7">
        <f t="shared" si="5"/>
        <v>1953.3728571428583</v>
      </c>
      <c r="G38" s="7">
        <f t="shared" si="4"/>
        <v>120.12321428571516</v>
      </c>
      <c r="H38" s="5">
        <f t="shared" si="6"/>
        <v>180</v>
      </c>
      <c r="N38" s="21" t="s">
        <v>21</v>
      </c>
      <c r="O38" s="21">
        <v>0.17362919748584921</v>
      </c>
      <c r="P38" s="21" t="s">
        <v>20</v>
      </c>
      <c r="Q38" s="27" t="s">
        <v>38</v>
      </c>
      <c r="R38" s="28"/>
      <c r="S38" s="28"/>
    </row>
    <row r="39" spans="1:29" x14ac:dyDescent="0.25">
      <c r="A39" s="5">
        <v>185</v>
      </c>
      <c r="B39" s="32">
        <v>44292.617418981485</v>
      </c>
      <c r="C39" s="33">
        <v>102.2</v>
      </c>
      <c r="D39" s="7">
        <f t="shared" si="2"/>
        <v>22.478571428571442</v>
      </c>
      <c r="E39" s="7">
        <f t="shared" si="3"/>
        <v>11.464071428571435</v>
      </c>
      <c r="F39" s="7">
        <f t="shared" si="5"/>
        <v>2120.8532142857152</v>
      </c>
      <c r="G39" s="7">
        <f t="shared" si="4"/>
        <v>177.44357142857234</v>
      </c>
      <c r="H39" s="5">
        <f t="shared" si="6"/>
        <v>185</v>
      </c>
      <c r="N39" s="21" t="s">
        <v>22</v>
      </c>
      <c r="O39" s="21">
        <v>266.56426021176543</v>
      </c>
      <c r="P39" s="21" t="s">
        <v>23</v>
      </c>
      <c r="Q39" s="27" t="s">
        <v>39</v>
      </c>
      <c r="R39" s="28"/>
      <c r="S39" s="28"/>
    </row>
    <row r="40" spans="1:29" x14ac:dyDescent="0.25">
      <c r="A40" s="5">
        <v>190</v>
      </c>
      <c r="B40" s="32">
        <v>44292.617476851854</v>
      </c>
      <c r="C40" s="33">
        <v>96.3</v>
      </c>
      <c r="D40" s="7">
        <f t="shared" si="2"/>
        <v>16.578571428571436</v>
      </c>
      <c r="E40" s="7">
        <f t="shared" si="3"/>
        <v>8.4550714285714328</v>
      </c>
      <c r="F40" s="7">
        <f t="shared" si="5"/>
        <v>1606.4635714285723</v>
      </c>
      <c r="G40" s="7">
        <f t="shared" si="4"/>
        <v>219.7189285714295</v>
      </c>
      <c r="H40" s="5">
        <f t="shared" si="6"/>
        <v>190</v>
      </c>
    </row>
    <row r="41" spans="1:29" x14ac:dyDescent="0.25">
      <c r="A41" s="5">
        <v>195</v>
      </c>
      <c r="B41" s="32">
        <v>44292.617534722223</v>
      </c>
      <c r="C41" s="33">
        <v>95.2</v>
      </c>
      <c r="D41" s="7">
        <f t="shared" si="2"/>
        <v>15.478571428571442</v>
      </c>
      <c r="E41" s="7">
        <f t="shared" si="3"/>
        <v>7.8940714285714355</v>
      </c>
      <c r="F41" s="7">
        <f t="shared" si="5"/>
        <v>1539.3439285714298</v>
      </c>
      <c r="G41" s="7">
        <f t="shared" si="4"/>
        <v>259.18928571428665</v>
      </c>
      <c r="H41" s="5">
        <f t="shared" si="6"/>
        <v>195</v>
      </c>
      <c r="N41" s="29" t="s">
        <v>40</v>
      </c>
      <c r="O41" t="s">
        <v>41</v>
      </c>
    </row>
    <row r="42" spans="1:29" x14ac:dyDescent="0.25">
      <c r="A42" s="5">
        <v>200</v>
      </c>
      <c r="B42" s="32">
        <v>44292.617592592593</v>
      </c>
      <c r="C42" s="33">
        <v>105.6</v>
      </c>
      <c r="D42" s="7">
        <f t="shared" si="2"/>
        <v>25.878571428571433</v>
      </c>
      <c r="E42" s="7">
        <f t="shared" si="3"/>
        <v>13.198071428571431</v>
      </c>
      <c r="F42" s="7">
        <f t="shared" si="5"/>
        <v>2639.6142857142863</v>
      </c>
      <c r="G42" s="7">
        <f t="shared" si="4"/>
        <v>325.17964285714379</v>
      </c>
      <c r="H42" s="5">
        <f t="shared" si="6"/>
        <v>200</v>
      </c>
      <c r="N42" s="30" t="s">
        <v>42</v>
      </c>
      <c r="O42" t="s">
        <v>43</v>
      </c>
    </row>
    <row r="43" spans="1:29" x14ac:dyDescent="0.25">
      <c r="A43" s="5">
        <v>205</v>
      </c>
      <c r="B43" s="32">
        <v>44292.617650462962</v>
      </c>
      <c r="C43" s="33">
        <v>102.2</v>
      </c>
      <c r="D43" s="7">
        <f t="shared" si="2"/>
        <v>22.478571428571442</v>
      </c>
      <c r="E43" s="7">
        <f t="shared" si="3"/>
        <v>11.464071428571435</v>
      </c>
      <c r="F43" s="7">
        <f t="shared" si="5"/>
        <v>2350.1346428571442</v>
      </c>
      <c r="G43" s="7">
        <f t="shared" si="4"/>
        <v>382.50000000000097</v>
      </c>
      <c r="H43" s="5">
        <f t="shared" si="6"/>
        <v>205</v>
      </c>
      <c r="N43" s="29" t="s">
        <v>44</v>
      </c>
      <c r="O43" t="s">
        <v>45</v>
      </c>
    </row>
    <row r="44" spans="1:29" x14ac:dyDescent="0.25">
      <c r="A44" s="5">
        <v>210</v>
      </c>
      <c r="B44" s="32">
        <v>44292.617708333331</v>
      </c>
      <c r="C44" s="33">
        <v>101.9</v>
      </c>
      <c r="D44" s="7">
        <f t="shared" si="2"/>
        <v>22.178571428571445</v>
      </c>
      <c r="E44" s="7">
        <f t="shared" si="3"/>
        <v>11.311071428571436</v>
      </c>
      <c r="F44" s="7">
        <f t="shared" si="5"/>
        <v>2375.3250000000016</v>
      </c>
      <c r="G44" s="7">
        <f t="shared" si="4"/>
        <v>439.05535714285816</v>
      </c>
      <c r="H44" s="5">
        <f t="shared" si="6"/>
        <v>210</v>
      </c>
    </row>
    <row r="45" spans="1:29" x14ac:dyDescent="0.25">
      <c r="A45" s="5">
        <v>215</v>
      </c>
      <c r="B45" s="32">
        <v>44292.617766203701</v>
      </c>
      <c r="C45" s="33">
        <v>104.1</v>
      </c>
      <c r="D45" s="7">
        <f t="shared" si="2"/>
        <v>24.378571428571433</v>
      </c>
      <c r="E45" s="7">
        <f t="shared" si="3"/>
        <v>12.433071428571431</v>
      </c>
      <c r="F45" s="7">
        <f t="shared" si="5"/>
        <v>2673.1103571428575</v>
      </c>
      <c r="G45" s="7">
        <f t="shared" si="4"/>
        <v>501.2207142857153</v>
      </c>
      <c r="H45" s="5">
        <f t="shared" si="6"/>
        <v>215</v>
      </c>
    </row>
    <row r="46" spans="1:29" x14ac:dyDescent="0.25">
      <c r="A46" s="5">
        <v>220</v>
      </c>
      <c r="B46" s="32">
        <v>44292.617824074077</v>
      </c>
      <c r="C46" s="33">
        <v>104.1</v>
      </c>
      <c r="D46" s="7">
        <f t="shared" si="2"/>
        <v>24.378571428571433</v>
      </c>
      <c r="E46" s="7">
        <f t="shared" si="3"/>
        <v>12.433071428571431</v>
      </c>
      <c r="F46" s="7">
        <f t="shared" si="5"/>
        <v>2735.2757142857149</v>
      </c>
      <c r="G46" s="7">
        <f t="shared" si="4"/>
        <v>563.38607142857245</v>
      </c>
      <c r="H46" s="5">
        <f t="shared" si="6"/>
        <v>220</v>
      </c>
    </row>
    <row r="47" spans="1:29" x14ac:dyDescent="0.25">
      <c r="A47" s="5">
        <v>225</v>
      </c>
      <c r="B47" s="32">
        <v>44292.617881944447</v>
      </c>
      <c r="C47" s="33">
        <v>103.1</v>
      </c>
      <c r="D47" s="7">
        <f t="shared" si="2"/>
        <v>23.378571428571433</v>
      </c>
      <c r="E47" s="7">
        <f t="shared" si="3"/>
        <v>11.923071428571431</v>
      </c>
      <c r="F47" s="7">
        <f t="shared" si="5"/>
        <v>2682.6910714285718</v>
      </c>
      <c r="G47" s="7">
        <f t="shared" si="4"/>
        <v>623.00142857142964</v>
      </c>
      <c r="H47" s="5">
        <f t="shared" si="6"/>
        <v>225</v>
      </c>
    </row>
    <row r="48" spans="1:29" x14ac:dyDescent="0.25">
      <c r="A48" s="5">
        <v>230</v>
      </c>
      <c r="B48" s="32">
        <v>44292.617939814816</v>
      </c>
      <c r="C48" s="33">
        <v>106.5</v>
      </c>
      <c r="D48" s="7">
        <f t="shared" si="2"/>
        <v>26.778571428571439</v>
      </c>
      <c r="E48" s="7">
        <f t="shared" si="3"/>
        <v>13.657071428571435</v>
      </c>
      <c r="F48" s="7">
        <f t="shared" si="5"/>
        <v>3141.1264285714301</v>
      </c>
      <c r="G48" s="7">
        <f t="shared" si="4"/>
        <v>691.28678571428679</v>
      </c>
      <c r="H48" s="5">
        <f t="shared" si="6"/>
        <v>230</v>
      </c>
    </row>
    <row r="49" spans="1:8" x14ac:dyDescent="0.25">
      <c r="A49" s="5">
        <v>235</v>
      </c>
      <c r="B49" s="32">
        <v>44292.617997685185</v>
      </c>
      <c r="C49" s="33">
        <v>106.8</v>
      </c>
      <c r="D49" s="7">
        <f t="shared" si="2"/>
        <v>27.078571428571436</v>
      </c>
      <c r="E49" s="7">
        <f t="shared" si="3"/>
        <v>13.810071428571433</v>
      </c>
      <c r="F49" s="7">
        <f t="shared" si="5"/>
        <v>3245.3667857142868</v>
      </c>
      <c r="G49" s="7">
        <f t="shared" si="4"/>
        <v>760.33714285714393</v>
      </c>
      <c r="H49" s="5">
        <f t="shared" si="6"/>
        <v>235</v>
      </c>
    </row>
    <row r="50" spans="1:8" x14ac:dyDescent="0.25">
      <c r="A50" s="5">
        <v>240</v>
      </c>
      <c r="B50" s="32">
        <v>44292.618055555555</v>
      </c>
      <c r="C50" s="33">
        <v>108.1</v>
      </c>
      <c r="D50" s="7">
        <f t="shared" si="2"/>
        <v>28.378571428571433</v>
      </c>
      <c r="E50" s="7">
        <f t="shared" si="3"/>
        <v>14.473071428571432</v>
      </c>
      <c r="F50" s="7">
        <f t="shared" si="5"/>
        <v>3473.5371428571434</v>
      </c>
      <c r="G50" s="7">
        <f t="shared" si="4"/>
        <v>832.70250000000112</v>
      </c>
      <c r="H50" s="5">
        <f t="shared" si="6"/>
        <v>240</v>
      </c>
    </row>
    <row r="51" spans="1:8" x14ac:dyDescent="0.25">
      <c r="A51" s="5">
        <v>245</v>
      </c>
      <c r="B51" s="32">
        <v>44292.618113425924</v>
      </c>
      <c r="C51" s="33">
        <v>102.6</v>
      </c>
      <c r="D51" s="7">
        <f t="shared" si="2"/>
        <v>22.878571428571433</v>
      </c>
      <c r="E51" s="7">
        <f t="shared" si="3"/>
        <v>11.668071428571432</v>
      </c>
      <c r="F51" s="7">
        <f t="shared" si="5"/>
        <v>2858.6775000000007</v>
      </c>
      <c r="G51" s="7">
        <f t="shared" si="4"/>
        <v>891.04285714285834</v>
      </c>
      <c r="H51" s="5">
        <f t="shared" si="6"/>
        <v>245</v>
      </c>
    </row>
    <row r="52" spans="1:8" x14ac:dyDescent="0.25">
      <c r="A52" s="5">
        <v>250</v>
      </c>
      <c r="B52" s="32">
        <v>44292.618171296293</v>
      </c>
      <c r="C52" s="33">
        <v>105</v>
      </c>
      <c r="D52" s="7">
        <f t="shared" si="2"/>
        <v>25.278571428571439</v>
      </c>
      <c r="E52" s="7">
        <f t="shared" si="3"/>
        <v>12.892071428571434</v>
      </c>
      <c r="F52" s="7">
        <f t="shared" si="5"/>
        <v>3223.0178571428587</v>
      </c>
      <c r="G52" s="7">
        <f t="shared" si="4"/>
        <v>955.50321428571556</v>
      </c>
      <c r="H52" s="5">
        <f t="shared" si="6"/>
        <v>250</v>
      </c>
    </row>
    <row r="53" spans="1:8" x14ac:dyDescent="0.25">
      <c r="A53" s="5">
        <v>255</v>
      </c>
      <c r="B53" s="32">
        <v>44292.61822916667</v>
      </c>
      <c r="C53" s="33">
        <v>102.8</v>
      </c>
      <c r="D53" s="7">
        <f t="shared" si="2"/>
        <v>23.078571428571436</v>
      </c>
      <c r="E53" s="7">
        <f t="shared" si="3"/>
        <v>11.770071428571432</v>
      </c>
      <c r="F53" s="7">
        <f t="shared" si="5"/>
        <v>3001.3682142857151</v>
      </c>
      <c r="G53" s="7">
        <f t="shared" si="4"/>
        <v>1014.3535714285728</v>
      </c>
      <c r="H53" s="5">
        <f t="shared" si="6"/>
        <v>255</v>
      </c>
    </row>
    <row r="54" spans="1:8" x14ac:dyDescent="0.25">
      <c r="A54" s="5">
        <v>260</v>
      </c>
      <c r="B54" s="32">
        <v>44292.618287037039</v>
      </c>
      <c r="C54" s="33">
        <v>101.1</v>
      </c>
      <c r="D54" s="7">
        <f t="shared" si="2"/>
        <v>21.378571428571433</v>
      </c>
      <c r="E54" s="7">
        <f t="shared" si="3"/>
        <v>10.903071428571431</v>
      </c>
      <c r="F54" s="7">
        <f t="shared" si="5"/>
        <v>2834.7985714285724</v>
      </c>
      <c r="G54" s="7">
        <f t="shared" si="4"/>
        <v>1068.8689285714299</v>
      </c>
      <c r="H54" s="5">
        <f t="shared" si="6"/>
        <v>260</v>
      </c>
    </row>
    <row r="55" spans="1:8" x14ac:dyDescent="0.25">
      <c r="A55" s="5">
        <v>265</v>
      </c>
      <c r="B55" s="32">
        <v>44292.618344907409</v>
      </c>
      <c r="C55" s="33">
        <v>100.7</v>
      </c>
      <c r="D55" s="7">
        <f t="shared" si="2"/>
        <v>20.978571428571442</v>
      </c>
      <c r="E55" s="7">
        <f t="shared" si="3"/>
        <v>10.699071428571436</v>
      </c>
      <c r="F55" s="7">
        <f t="shared" si="5"/>
        <v>2835.2539285714306</v>
      </c>
      <c r="G55" s="7">
        <f t="shared" si="4"/>
        <v>1122.364285714287</v>
      </c>
      <c r="H55" s="5">
        <f t="shared" si="6"/>
        <v>265</v>
      </c>
    </row>
    <row r="56" spans="1:8" x14ac:dyDescent="0.25">
      <c r="A56" s="5">
        <v>270</v>
      </c>
      <c r="B56" s="32">
        <v>44292.618402777778</v>
      </c>
      <c r="C56" s="33">
        <v>102</v>
      </c>
      <c r="D56" s="7">
        <f t="shared" si="2"/>
        <v>22.278571428571439</v>
      </c>
      <c r="E56" s="7">
        <f t="shared" si="3"/>
        <v>11.362071428571435</v>
      </c>
      <c r="F56" s="7">
        <f t="shared" si="5"/>
        <v>3067.7592857142872</v>
      </c>
      <c r="G56" s="7">
        <f t="shared" si="4"/>
        <v>1179.1746428571441</v>
      </c>
      <c r="H56" s="5">
        <f t="shared" si="6"/>
        <v>270</v>
      </c>
    </row>
    <row r="57" spans="1:8" x14ac:dyDescent="0.25">
      <c r="A57" s="5">
        <v>275</v>
      </c>
      <c r="B57" s="32">
        <v>44292.618460648147</v>
      </c>
      <c r="C57" s="33">
        <v>100.5</v>
      </c>
      <c r="D57" s="7">
        <f t="shared" si="2"/>
        <v>20.778571428571439</v>
      </c>
      <c r="E57" s="7">
        <f t="shared" si="3"/>
        <v>10.597071428571434</v>
      </c>
      <c r="F57" s="7">
        <f t="shared" si="5"/>
        <v>2914.1946428571446</v>
      </c>
      <c r="G57" s="7">
        <f t="shared" si="4"/>
        <v>1232.1600000000012</v>
      </c>
      <c r="H57" s="5">
        <f t="shared" si="6"/>
        <v>275</v>
      </c>
    </row>
    <row r="58" spans="1:8" x14ac:dyDescent="0.25">
      <c r="A58" s="5">
        <v>280</v>
      </c>
      <c r="B58" s="32">
        <v>44292.618518518517</v>
      </c>
      <c r="C58" s="33">
        <v>99</v>
      </c>
      <c r="D58" s="7">
        <f t="shared" si="2"/>
        <v>19.278571428571439</v>
      </c>
      <c r="E58" s="7">
        <f t="shared" si="3"/>
        <v>9.8320714285714335</v>
      </c>
      <c r="F58" s="7">
        <f t="shared" si="5"/>
        <v>2752.9800000000014</v>
      </c>
      <c r="G58" s="7">
        <f t="shared" si="4"/>
        <v>1281.3203571428585</v>
      </c>
      <c r="H58" s="5">
        <f t="shared" si="6"/>
        <v>280</v>
      </c>
    </row>
    <row r="59" spans="1:8" x14ac:dyDescent="0.25">
      <c r="A59" s="5">
        <v>285</v>
      </c>
      <c r="B59" s="32">
        <v>44292.618576388886</v>
      </c>
      <c r="C59" s="33">
        <v>99</v>
      </c>
      <c r="D59" s="7">
        <f t="shared" si="2"/>
        <v>19.278571428571439</v>
      </c>
      <c r="E59" s="7">
        <f t="shared" si="3"/>
        <v>9.8320714285714335</v>
      </c>
      <c r="F59" s="7">
        <f t="shared" si="5"/>
        <v>2802.1403571428586</v>
      </c>
      <c r="G59" s="7">
        <f t="shared" si="4"/>
        <v>1330.4807142857157</v>
      </c>
      <c r="H59" s="5">
        <f t="shared" si="6"/>
        <v>285</v>
      </c>
    </row>
    <row r="60" spans="1:8" x14ac:dyDescent="0.25">
      <c r="A60" s="5">
        <v>290</v>
      </c>
      <c r="B60" s="32">
        <v>44292.618634259263</v>
      </c>
      <c r="C60" s="33">
        <v>99</v>
      </c>
      <c r="D60" s="7">
        <f t="shared" si="2"/>
        <v>19.278571428571439</v>
      </c>
      <c r="E60" s="7">
        <f t="shared" si="3"/>
        <v>9.8320714285714335</v>
      </c>
      <c r="F60" s="7">
        <f t="shared" si="5"/>
        <v>2851.3007142857159</v>
      </c>
      <c r="G60" s="7">
        <f t="shared" si="4"/>
        <v>1379.641071428573</v>
      </c>
      <c r="H60" s="5">
        <f t="shared" si="6"/>
        <v>290</v>
      </c>
    </row>
    <row r="61" spans="1:8" x14ac:dyDescent="0.25">
      <c r="A61" s="5">
        <v>295</v>
      </c>
      <c r="B61" s="32">
        <v>44292.618692129632</v>
      </c>
      <c r="C61" s="33">
        <v>96.8</v>
      </c>
      <c r="D61" s="7">
        <f t="shared" si="2"/>
        <v>17.078571428571436</v>
      </c>
      <c r="E61" s="7">
        <f t="shared" si="3"/>
        <v>8.7100714285714318</v>
      </c>
      <c r="F61" s="7">
        <f t="shared" si="5"/>
        <v>2569.4710714285725</v>
      </c>
      <c r="G61" s="7">
        <f t="shared" si="4"/>
        <v>1423.1914285714302</v>
      </c>
      <c r="H61" s="5">
        <f t="shared" si="6"/>
        <v>295</v>
      </c>
    </row>
    <row r="62" spans="1:8" x14ac:dyDescent="0.25">
      <c r="A62" s="5">
        <v>300</v>
      </c>
      <c r="B62" s="32">
        <v>44292.618750000001</v>
      </c>
      <c r="C62" s="33">
        <v>98.1</v>
      </c>
      <c r="D62" s="7">
        <f t="shared" si="2"/>
        <v>18.378571428571433</v>
      </c>
      <c r="E62" s="7">
        <f t="shared" si="3"/>
        <v>9.3730714285714321</v>
      </c>
      <c r="F62" s="7">
        <f t="shared" si="5"/>
        <v>2811.9214285714297</v>
      </c>
      <c r="G62" s="7">
        <f t="shared" si="4"/>
        <v>1470.0567857142873</v>
      </c>
      <c r="H62" s="5">
        <f t="shared" si="6"/>
        <v>300</v>
      </c>
    </row>
    <row r="63" spans="1:8" x14ac:dyDescent="0.25">
      <c r="A63" s="5">
        <v>305</v>
      </c>
      <c r="B63" s="32">
        <v>44292.618807870371</v>
      </c>
      <c r="C63" s="33">
        <v>95.9</v>
      </c>
      <c r="D63" s="7">
        <f t="shared" si="2"/>
        <v>16.178571428571445</v>
      </c>
      <c r="E63" s="7">
        <f t="shared" si="3"/>
        <v>8.2510714285714375</v>
      </c>
      <c r="F63" s="7">
        <f t="shared" si="5"/>
        <v>2516.5767857142882</v>
      </c>
      <c r="G63" s="7">
        <f t="shared" si="4"/>
        <v>1511.3121428571446</v>
      </c>
      <c r="H63" s="5">
        <f t="shared" si="6"/>
        <v>305</v>
      </c>
    </row>
    <row r="64" spans="1:8" x14ac:dyDescent="0.25">
      <c r="A64" s="5">
        <v>310</v>
      </c>
      <c r="B64" s="32">
        <v>44292.61886574074</v>
      </c>
      <c r="C64" s="33">
        <v>96.3</v>
      </c>
      <c r="D64" s="7">
        <f t="shared" si="2"/>
        <v>16.578571428571436</v>
      </c>
      <c r="E64" s="7">
        <f t="shared" si="3"/>
        <v>8.4550714285714328</v>
      </c>
      <c r="F64" s="7">
        <f t="shared" si="5"/>
        <v>2621.0721428571442</v>
      </c>
      <c r="G64" s="7">
        <f t="shared" si="4"/>
        <v>1553.5875000000019</v>
      </c>
      <c r="H64" s="5">
        <f t="shared" si="6"/>
        <v>310</v>
      </c>
    </row>
    <row r="65" spans="1:8" x14ac:dyDescent="0.25">
      <c r="A65" s="5">
        <v>315</v>
      </c>
      <c r="B65" s="32">
        <v>44292.618923611109</v>
      </c>
      <c r="C65" s="33">
        <v>96</v>
      </c>
      <c r="D65" s="7">
        <f t="shared" si="2"/>
        <v>16.278571428571439</v>
      </c>
      <c r="E65" s="7">
        <f t="shared" si="3"/>
        <v>8.3020714285714341</v>
      </c>
      <c r="F65" s="7">
        <f t="shared" si="5"/>
        <v>2615.152500000002</v>
      </c>
      <c r="G65" s="7">
        <f t="shared" si="4"/>
        <v>1595.0978571428591</v>
      </c>
      <c r="H65" s="5">
        <f t="shared" si="6"/>
        <v>315</v>
      </c>
    </row>
    <row r="66" spans="1:8" x14ac:dyDescent="0.25">
      <c r="A66" s="5">
        <v>320</v>
      </c>
      <c r="B66" s="32">
        <v>44292.618981481479</v>
      </c>
      <c r="C66" s="33">
        <v>95.3</v>
      </c>
      <c r="D66" s="7">
        <f t="shared" si="2"/>
        <v>15.578571428571436</v>
      </c>
      <c r="E66" s="7">
        <f t="shared" si="3"/>
        <v>7.945071428571433</v>
      </c>
      <c r="F66" s="7">
        <f t="shared" ref="F66:F97" si="7">E66*A66</f>
        <v>2542.4228571428584</v>
      </c>
      <c r="G66" s="7">
        <f t="shared" si="4"/>
        <v>1634.8232142857162</v>
      </c>
      <c r="H66" s="5">
        <f t="shared" ref="H66:H97" si="8">A66</f>
        <v>320</v>
      </c>
    </row>
    <row r="67" spans="1:8" x14ac:dyDescent="0.25">
      <c r="A67" s="5">
        <v>325</v>
      </c>
      <c r="B67" s="32">
        <v>44292.619039351855</v>
      </c>
      <c r="C67" s="33">
        <v>94.6</v>
      </c>
      <c r="D67" s="7">
        <f t="shared" ref="D67:D130" si="9">C67-AVERAGE($C$2:$C$15)</f>
        <v>14.878571428571433</v>
      </c>
      <c r="E67" s="7">
        <f t="shared" ref="E67:E130" si="10">D67*0.51</f>
        <v>7.588071428571431</v>
      </c>
      <c r="F67" s="7">
        <f t="shared" si="7"/>
        <v>2466.1232142857152</v>
      </c>
      <c r="G67" s="7">
        <f t="shared" si="4"/>
        <v>1672.7635714285734</v>
      </c>
      <c r="H67" s="5">
        <f t="shared" si="8"/>
        <v>325</v>
      </c>
    </row>
    <row r="68" spans="1:8" x14ac:dyDescent="0.25">
      <c r="A68" s="5">
        <v>330</v>
      </c>
      <c r="B68" s="32">
        <v>44292.619097222225</v>
      </c>
      <c r="C68" s="33">
        <v>91.2</v>
      </c>
      <c r="D68" s="7">
        <f t="shared" si="9"/>
        <v>11.478571428571442</v>
      </c>
      <c r="E68" s="7">
        <f t="shared" si="10"/>
        <v>5.8540714285714355</v>
      </c>
      <c r="F68" s="7">
        <f t="shared" si="7"/>
        <v>1931.8435714285738</v>
      </c>
      <c r="G68" s="7">
        <f t="shared" si="4"/>
        <v>1702.0339285714306</v>
      </c>
      <c r="H68" s="5">
        <f t="shared" si="8"/>
        <v>330</v>
      </c>
    </row>
    <row r="69" spans="1:8" x14ac:dyDescent="0.25">
      <c r="A69" s="5">
        <v>335</v>
      </c>
      <c r="B69" s="32">
        <v>44292.619155092594</v>
      </c>
      <c r="C69" s="33">
        <v>91.5</v>
      </c>
      <c r="D69" s="7">
        <f t="shared" si="9"/>
        <v>11.778571428571439</v>
      </c>
      <c r="E69" s="7">
        <f t="shared" si="10"/>
        <v>6.0070714285714342</v>
      </c>
      <c r="F69" s="7">
        <f t="shared" si="7"/>
        <v>2012.3689285714304</v>
      </c>
      <c r="G69" s="7">
        <f t="shared" si="4"/>
        <v>1732.0692857142878</v>
      </c>
      <c r="H69" s="5">
        <f t="shared" si="8"/>
        <v>335</v>
      </c>
    </row>
    <row r="70" spans="1:8" x14ac:dyDescent="0.25">
      <c r="A70" s="5">
        <v>340</v>
      </c>
      <c r="B70" s="32">
        <v>44292.619212962964</v>
      </c>
      <c r="C70" s="33">
        <v>92.8</v>
      </c>
      <c r="D70" s="7">
        <f t="shared" si="9"/>
        <v>13.078571428571436</v>
      </c>
      <c r="E70" s="7">
        <f t="shared" si="10"/>
        <v>6.6700714285714326</v>
      </c>
      <c r="F70" s="7">
        <f t="shared" si="7"/>
        <v>2267.8242857142873</v>
      </c>
      <c r="G70" s="7">
        <f t="shared" si="4"/>
        <v>1765.4196428571449</v>
      </c>
      <c r="H70" s="5">
        <f t="shared" si="8"/>
        <v>340</v>
      </c>
    </row>
    <row r="71" spans="1:8" x14ac:dyDescent="0.25">
      <c r="A71" s="5">
        <v>345</v>
      </c>
      <c r="B71" s="32">
        <v>44292.619270833333</v>
      </c>
      <c r="C71" s="33">
        <v>93.6</v>
      </c>
      <c r="D71" s="7">
        <f t="shared" si="9"/>
        <v>13.878571428571433</v>
      </c>
      <c r="E71" s="7">
        <f t="shared" si="10"/>
        <v>7.0780714285714312</v>
      </c>
      <c r="F71" s="7">
        <f t="shared" si="7"/>
        <v>2441.9346428571439</v>
      </c>
      <c r="G71" s="7">
        <f t="shared" si="4"/>
        <v>1800.810000000002</v>
      </c>
      <c r="H71" s="5">
        <f t="shared" si="8"/>
        <v>345</v>
      </c>
    </row>
    <row r="72" spans="1:8" x14ac:dyDescent="0.25">
      <c r="A72" s="5">
        <v>350</v>
      </c>
      <c r="B72" s="32">
        <v>44292.619328703702</v>
      </c>
      <c r="C72" s="33">
        <v>90.7</v>
      </c>
      <c r="D72" s="7">
        <f t="shared" si="9"/>
        <v>10.978571428571442</v>
      </c>
      <c r="E72" s="7">
        <f t="shared" si="10"/>
        <v>5.5990714285714356</v>
      </c>
      <c r="F72" s="7">
        <f t="shared" si="7"/>
        <v>1959.6750000000025</v>
      </c>
      <c r="G72" s="7">
        <f t="shared" ref="G72:G135" si="11">G71+E72*5</f>
        <v>1828.8053571428591</v>
      </c>
      <c r="H72" s="5">
        <f t="shared" si="8"/>
        <v>350</v>
      </c>
    </row>
    <row r="73" spans="1:8" x14ac:dyDescent="0.25">
      <c r="A73" s="5">
        <v>355</v>
      </c>
      <c r="B73" s="32">
        <v>44292.619386574072</v>
      </c>
      <c r="C73" s="33">
        <v>89.2</v>
      </c>
      <c r="D73" s="7">
        <f t="shared" si="9"/>
        <v>9.478571428571442</v>
      </c>
      <c r="E73" s="7">
        <f t="shared" si="10"/>
        <v>4.8340714285714359</v>
      </c>
      <c r="F73" s="7">
        <f t="shared" si="7"/>
        <v>1716.0953571428597</v>
      </c>
      <c r="G73" s="7">
        <f t="shared" si="11"/>
        <v>1852.9757142857163</v>
      </c>
      <c r="H73" s="5">
        <f t="shared" si="8"/>
        <v>355</v>
      </c>
    </row>
    <row r="74" spans="1:8" x14ac:dyDescent="0.25">
      <c r="A74" s="5">
        <v>360</v>
      </c>
      <c r="B74" s="32">
        <v>44292.619444444441</v>
      </c>
      <c r="C74" s="33">
        <v>89.4</v>
      </c>
      <c r="D74" s="7">
        <f t="shared" si="9"/>
        <v>9.6785714285714448</v>
      </c>
      <c r="E74" s="7">
        <f t="shared" si="10"/>
        <v>4.9360714285714371</v>
      </c>
      <c r="F74" s="7">
        <f t="shared" si="7"/>
        <v>1776.9857142857174</v>
      </c>
      <c r="G74" s="7">
        <f t="shared" si="11"/>
        <v>1877.6560714285736</v>
      </c>
      <c r="H74" s="5">
        <f t="shared" si="8"/>
        <v>360</v>
      </c>
    </row>
    <row r="75" spans="1:8" x14ac:dyDescent="0.25">
      <c r="A75" s="5">
        <v>365</v>
      </c>
      <c r="B75" s="32">
        <v>44292.619502314818</v>
      </c>
      <c r="C75" s="33">
        <v>91.1</v>
      </c>
      <c r="D75" s="7">
        <f t="shared" si="9"/>
        <v>11.378571428571433</v>
      </c>
      <c r="E75" s="7">
        <f t="shared" si="10"/>
        <v>5.8030714285714309</v>
      </c>
      <c r="F75" s="7">
        <f t="shared" si="7"/>
        <v>2118.1210714285721</v>
      </c>
      <c r="G75" s="7">
        <f t="shared" si="11"/>
        <v>1906.6714285714306</v>
      </c>
      <c r="H75" s="5">
        <f t="shared" si="8"/>
        <v>365</v>
      </c>
    </row>
    <row r="76" spans="1:8" x14ac:dyDescent="0.25">
      <c r="A76" s="5">
        <v>370</v>
      </c>
      <c r="B76" s="32">
        <v>44292.619560185187</v>
      </c>
      <c r="C76" s="33">
        <v>89.2</v>
      </c>
      <c r="D76" s="7">
        <f t="shared" si="9"/>
        <v>9.478571428571442</v>
      </c>
      <c r="E76" s="7">
        <f t="shared" si="10"/>
        <v>4.8340714285714359</v>
      </c>
      <c r="F76" s="7">
        <f t="shared" si="7"/>
        <v>1788.6064285714313</v>
      </c>
      <c r="G76" s="7">
        <f t="shared" si="11"/>
        <v>1930.8417857142879</v>
      </c>
      <c r="H76" s="5">
        <f t="shared" si="8"/>
        <v>370</v>
      </c>
    </row>
    <row r="77" spans="1:8" x14ac:dyDescent="0.25">
      <c r="A77" s="5">
        <v>375</v>
      </c>
      <c r="B77" s="32">
        <v>44292.619618055556</v>
      </c>
      <c r="C77" s="33">
        <v>89.2</v>
      </c>
      <c r="D77" s="7">
        <f t="shared" si="9"/>
        <v>9.478571428571442</v>
      </c>
      <c r="E77" s="7">
        <f t="shared" si="10"/>
        <v>4.8340714285714359</v>
      </c>
      <c r="F77" s="7">
        <f t="shared" si="7"/>
        <v>1812.7767857142885</v>
      </c>
      <c r="G77" s="7">
        <f t="shared" si="11"/>
        <v>1955.0121428571451</v>
      </c>
      <c r="H77" s="5">
        <f t="shared" si="8"/>
        <v>375</v>
      </c>
    </row>
    <row r="78" spans="1:8" x14ac:dyDescent="0.25">
      <c r="A78" s="5">
        <v>380</v>
      </c>
      <c r="B78" s="32">
        <v>44292.619675925926</v>
      </c>
      <c r="C78" s="33">
        <v>88.2</v>
      </c>
      <c r="D78" s="7">
        <f t="shared" si="9"/>
        <v>8.478571428571442</v>
      </c>
      <c r="E78" s="7">
        <f t="shared" si="10"/>
        <v>4.3240714285714352</v>
      </c>
      <c r="F78" s="7">
        <f t="shared" si="7"/>
        <v>1643.1471428571454</v>
      </c>
      <c r="G78" s="7">
        <f t="shared" si="11"/>
        <v>1976.6325000000022</v>
      </c>
      <c r="H78" s="5">
        <f t="shared" si="8"/>
        <v>380</v>
      </c>
    </row>
    <row r="79" spans="1:8" x14ac:dyDescent="0.25">
      <c r="A79" s="5">
        <v>385</v>
      </c>
      <c r="B79" s="32">
        <v>44292.619733796295</v>
      </c>
      <c r="C79" s="33">
        <v>87.8</v>
      </c>
      <c r="D79" s="7">
        <f t="shared" si="9"/>
        <v>8.0785714285714363</v>
      </c>
      <c r="E79" s="7">
        <f t="shared" si="10"/>
        <v>4.1200714285714328</v>
      </c>
      <c r="F79" s="7">
        <f t="shared" si="7"/>
        <v>1586.2275000000016</v>
      </c>
      <c r="G79" s="7">
        <f t="shared" si="11"/>
        <v>1997.2328571428593</v>
      </c>
      <c r="H79" s="5">
        <f t="shared" si="8"/>
        <v>385</v>
      </c>
    </row>
    <row r="80" spans="1:8" x14ac:dyDescent="0.25">
      <c r="A80" s="5">
        <v>390</v>
      </c>
      <c r="B80" s="32">
        <v>44292.619791666664</v>
      </c>
      <c r="C80" s="33">
        <v>87.5</v>
      </c>
      <c r="D80" s="7">
        <f t="shared" si="9"/>
        <v>7.7785714285714391</v>
      </c>
      <c r="E80" s="7">
        <f t="shared" si="10"/>
        <v>3.9670714285714341</v>
      </c>
      <c r="F80" s="7">
        <f t="shared" si="7"/>
        <v>1547.1578571428593</v>
      </c>
      <c r="G80" s="7">
        <f t="shared" si="11"/>
        <v>2017.0682142857165</v>
      </c>
      <c r="H80" s="5">
        <f t="shared" si="8"/>
        <v>390</v>
      </c>
    </row>
    <row r="81" spans="1:8" x14ac:dyDescent="0.25">
      <c r="A81" s="5">
        <v>395</v>
      </c>
      <c r="B81" s="32">
        <v>44292.619849537034</v>
      </c>
      <c r="C81" s="33">
        <v>86.6</v>
      </c>
      <c r="D81" s="7">
        <f t="shared" si="9"/>
        <v>6.8785714285714334</v>
      </c>
      <c r="E81" s="7">
        <f t="shared" si="10"/>
        <v>3.5080714285714309</v>
      </c>
      <c r="F81" s="7">
        <f t="shared" si="7"/>
        <v>1385.6882142857153</v>
      </c>
      <c r="G81" s="7">
        <f t="shared" si="11"/>
        <v>2034.6085714285737</v>
      </c>
      <c r="H81" s="5">
        <f t="shared" si="8"/>
        <v>395</v>
      </c>
    </row>
    <row r="82" spans="1:8" x14ac:dyDescent="0.25">
      <c r="A82" s="5">
        <v>400</v>
      </c>
      <c r="B82" s="32">
        <v>44292.61990740741</v>
      </c>
      <c r="C82" s="33">
        <v>86.6</v>
      </c>
      <c r="D82" s="7">
        <f t="shared" si="9"/>
        <v>6.8785714285714334</v>
      </c>
      <c r="E82" s="7">
        <f t="shared" si="10"/>
        <v>3.5080714285714309</v>
      </c>
      <c r="F82" s="7">
        <f t="shared" si="7"/>
        <v>1403.2285714285724</v>
      </c>
      <c r="G82" s="7">
        <f t="shared" si="11"/>
        <v>2052.148928571431</v>
      </c>
      <c r="H82" s="5">
        <f t="shared" si="8"/>
        <v>400</v>
      </c>
    </row>
    <row r="83" spans="1:8" x14ac:dyDescent="0.25">
      <c r="A83" s="5">
        <v>405</v>
      </c>
      <c r="B83" s="32">
        <v>44292.61996527778</v>
      </c>
      <c r="C83" s="33">
        <v>86.1</v>
      </c>
      <c r="D83" s="7">
        <f t="shared" si="9"/>
        <v>6.3785714285714334</v>
      </c>
      <c r="E83" s="7">
        <f t="shared" si="10"/>
        <v>3.2530714285714311</v>
      </c>
      <c r="F83" s="7">
        <f t="shared" si="7"/>
        <v>1317.4939285714295</v>
      </c>
      <c r="G83" s="7">
        <f t="shared" si="11"/>
        <v>2068.4142857142883</v>
      </c>
      <c r="H83" s="5">
        <f t="shared" si="8"/>
        <v>405</v>
      </c>
    </row>
    <row r="84" spans="1:8" x14ac:dyDescent="0.25">
      <c r="A84" s="5">
        <v>410</v>
      </c>
      <c r="B84" s="32">
        <v>44292.620023148149</v>
      </c>
      <c r="C84" s="33">
        <v>84.4</v>
      </c>
      <c r="D84" s="7">
        <f t="shared" si="9"/>
        <v>4.6785714285714448</v>
      </c>
      <c r="E84" s="7">
        <f t="shared" si="10"/>
        <v>2.3860714285714368</v>
      </c>
      <c r="F84" s="7">
        <f t="shared" si="7"/>
        <v>978.28928571428912</v>
      </c>
      <c r="G84" s="7">
        <f t="shared" si="11"/>
        <v>2080.3446428571456</v>
      </c>
      <c r="H84" s="5">
        <f t="shared" si="8"/>
        <v>410</v>
      </c>
    </row>
    <row r="85" spans="1:8" x14ac:dyDescent="0.25">
      <c r="A85" s="5">
        <v>415</v>
      </c>
      <c r="B85" s="32">
        <v>44292.620081018518</v>
      </c>
      <c r="C85" s="33">
        <v>84.9</v>
      </c>
      <c r="D85" s="7">
        <f t="shared" si="9"/>
        <v>5.1785714285714448</v>
      </c>
      <c r="E85" s="7">
        <f t="shared" si="10"/>
        <v>2.6410714285714367</v>
      </c>
      <c r="F85" s="7">
        <f t="shared" si="7"/>
        <v>1096.0446428571463</v>
      </c>
      <c r="G85" s="7">
        <f t="shared" si="11"/>
        <v>2093.5500000000029</v>
      </c>
      <c r="H85" s="5">
        <f t="shared" si="8"/>
        <v>415</v>
      </c>
    </row>
    <row r="86" spans="1:8" x14ac:dyDescent="0.25">
      <c r="A86" s="5">
        <v>420</v>
      </c>
      <c r="B86" s="32">
        <v>44292.620138888888</v>
      </c>
      <c r="C86" s="33">
        <v>84.4</v>
      </c>
      <c r="D86" s="7">
        <f t="shared" si="9"/>
        <v>4.6785714285714448</v>
      </c>
      <c r="E86" s="7">
        <f t="shared" si="10"/>
        <v>2.3860714285714368</v>
      </c>
      <c r="F86" s="7">
        <f t="shared" si="7"/>
        <v>1002.1500000000035</v>
      </c>
      <c r="G86" s="7">
        <f t="shared" si="11"/>
        <v>2105.4803571428602</v>
      </c>
      <c r="H86" s="5">
        <f t="shared" si="8"/>
        <v>420</v>
      </c>
    </row>
    <row r="87" spans="1:8" x14ac:dyDescent="0.25">
      <c r="A87" s="5">
        <v>425</v>
      </c>
      <c r="B87" s="32">
        <v>44292.620196759257</v>
      </c>
      <c r="C87" s="33">
        <v>84.1</v>
      </c>
      <c r="D87" s="7">
        <f t="shared" si="9"/>
        <v>4.3785714285714334</v>
      </c>
      <c r="E87" s="7">
        <f t="shared" si="10"/>
        <v>2.233071428571431</v>
      </c>
      <c r="F87" s="7">
        <f t="shared" si="7"/>
        <v>949.05535714285816</v>
      </c>
      <c r="G87" s="7">
        <f t="shared" si="11"/>
        <v>2116.6457142857175</v>
      </c>
      <c r="H87" s="5">
        <f t="shared" si="8"/>
        <v>425</v>
      </c>
    </row>
    <row r="88" spans="1:8" x14ac:dyDescent="0.25">
      <c r="A88" s="5">
        <v>430</v>
      </c>
      <c r="B88" s="32">
        <v>44292.620254629626</v>
      </c>
      <c r="C88" s="33">
        <v>84.1</v>
      </c>
      <c r="D88" s="7">
        <f t="shared" si="9"/>
        <v>4.3785714285714334</v>
      </c>
      <c r="E88" s="7">
        <f t="shared" si="10"/>
        <v>2.233071428571431</v>
      </c>
      <c r="F88" s="7">
        <f t="shared" si="7"/>
        <v>960.2207142857153</v>
      </c>
      <c r="G88" s="7">
        <f t="shared" si="11"/>
        <v>2127.8110714285749</v>
      </c>
      <c r="H88" s="5">
        <f t="shared" si="8"/>
        <v>430</v>
      </c>
    </row>
    <row r="89" spans="1:8" x14ac:dyDescent="0.25">
      <c r="A89" s="5">
        <v>435</v>
      </c>
      <c r="B89" s="32">
        <v>44292.620312500003</v>
      </c>
      <c r="C89" s="33">
        <v>83.7</v>
      </c>
      <c r="D89" s="7">
        <f t="shared" si="9"/>
        <v>3.978571428571442</v>
      </c>
      <c r="E89" s="7">
        <f t="shared" si="10"/>
        <v>2.0290714285714353</v>
      </c>
      <c r="F89" s="7">
        <f t="shared" si="7"/>
        <v>882.64607142857437</v>
      </c>
      <c r="G89" s="7">
        <f t="shared" si="11"/>
        <v>2137.9564285714323</v>
      </c>
      <c r="H89" s="5">
        <f t="shared" si="8"/>
        <v>435</v>
      </c>
    </row>
    <row r="90" spans="1:8" x14ac:dyDescent="0.25">
      <c r="A90" s="5">
        <v>440</v>
      </c>
      <c r="B90" s="32">
        <v>44292.620370370372</v>
      </c>
      <c r="C90" s="33">
        <v>83.9</v>
      </c>
      <c r="D90" s="7">
        <f t="shared" si="9"/>
        <v>4.1785714285714448</v>
      </c>
      <c r="E90" s="7">
        <f t="shared" si="10"/>
        <v>2.1310714285714369</v>
      </c>
      <c r="F90" s="7">
        <f t="shared" si="7"/>
        <v>937.67142857143222</v>
      </c>
      <c r="G90" s="7">
        <f t="shared" si="11"/>
        <v>2148.6117857142895</v>
      </c>
      <c r="H90" s="5">
        <f t="shared" si="8"/>
        <v>440</v>
      </c>
    </row>
    <row r="91" spans="1:8" x14ac:dyDescent="0.25">
      <c r="A91" s="5">
        <v>445</v>
      </c>
      <c r="B91" s="32">
        <v>44292.620428240742</v>
      </c>
      <c r="C91" s="33">
        <v>84.1</v>
      </c>
      <c r="D91" s="7">
        <f t="shared" si="9"/>
        <v>4.3785714285714334</v>
      </c>
      <c r="E91" s="7">
        <f t="shared" si="10"/>
        <v>2.233071428571431</v>
      </c>
      <c r="F91" s="7">
        <f t="shared" si="7"/>
        <v>993.71678571428686</v>
      </c>
      <c r="G91" s="7">
        <f t="shared" si="11"/>
        <v>2159.7771428571468</v>
      </c>
      <c r="H91" s="5">
        <f t="shared" si="8"/>
        <v>445</v>
      </c>
    </row>
    <row r="92" spans="1:8" x14ac:dyDescent="0.25">
      <c r="A92" s="5">
        <v>450</v>
      </c>
      <c r="B92" s="32">
        <v>44292.620486111111</v>
      </c>
      <c r="C92" s="33">
        <v>84.8</v>
      </c>
      <c r="D92" s="7">
        <f t="shared" si="9"/>
        <v>5.0785714285714363</v>
      </c>
      <c r="E92" s="7">
        <f t="shared" si="10"/>
        <v>2.5900714285714326</v>
      </c>
      <c r="F92" s="7">
        <f t="shared" si="7"/>
        <v>1165.5321428571447</v>
      </c>
      <c r="G92" s="7">
        <f t="shared" si="11"/>
        <v>2172.7275000000041</v>
      </c>
      <c r="H92" s="5">
        <f t="shared" si="8"/>
        <v>450</v>
      </c>
    </row>
    <row r="93" spans="1:8" x14ac:dyDescent="0.25">
      <c r="A93" s="5">
        <v>455</v>
      </c>
      <c r="B93" s="32">
        <v>44292.62054398148</v>
      </c>
      <c r="C93" s="33">
        <v>83.5</v>
      </c>
      <c r="D93" s="7">
        <f t="shared" si="9"/>
        <v>3.7785714285714391</v>
      </c>
      <c r="E93" s="7">
        <f t="shared" si="10"/>
        <v>1.9270714285714341</v>
      </c>
      <c r="F93" s="7">
        <f t="shared" si="7"/>
        <v>876.8175000000025</v>
      </c>
      <c r="G93" s="7">
        <f t="shared" si="11"/>
        <v>2182.3628571428612</v>
      </c>
      <c r="H93" s="5">
        <f t="shared" si="8"/>
        <v>455</v>
      </c>
    </row>
    <row r="94" spans="1:8" x14ac:dyDescent="0.25">
      <c r="A94" s="5">
        <v>460</v>
      </c>
      <c r="B94" s="32">
        <v>44292.62060185185</v>
      </c>
      <c r="C94" s="33">
        <v>84.2</v>
      </c>
      <c r="D94" s="7">
        <f t="shared" si="9"/>
        <v>4.478571428571442</v>
      </c>
      <c r="E94" s="7">
        <f t="shared" si="10"/>
        <v>2.2840714285714356</v>
      </c>
      <c r="F94" s="7">
        <f t="shared" si="7"/>
        <v>1050.6728571428605</v>
      </c>
      <c r="G94" s="7">
        <f t="shared" si="11"/>
        <v>2193.7832142857183</v>
      </c>
      <c r="H94" s="5">
        <f t="shared" si="8"/>
        <v>460</v>
      </c>
    </row>
    <row r="95" spans="1:8" x14ac:dyDescent="0.25">
      <c r="A95" s="5">
        <v>465</v>
      </c>
      <c r="B95" s="32">
        <v>44292.620659722219</v>
      </c>
      <c r="C95" s="33">
        <v>83.6</v>
      </c>
      <c r="D95" s="7">
        <f t="shared" si="9"/>
        <v>3.8785714285714334</v>
      </c>
      <c r="E95" s="7">
        <f t="shared" si="10"/>
        <v>1.9780714285714311</v>
      </c>
      <c r="F95" s="7">
        <f t="shared" si="7"/>
        <v>919.80321428571551</v>
      </c>
      <c r="G95" s="7">
        <f t="shared" si="11"/>
        <v>2203.6735714285755</v>
      </c>
      <c r="H95" s="5">
        <f t="shared" si="8"/>
        <v>465</v>
      </c>
    </row>
    <row r="96" spans="1:8" x14ac:dyDescent="0.25">
      <c r="A96" s="5">
        <v>470</v>
      </c>
      <c r="B96" s="32">
        <v>44292.620717592596</v>
      </c>
      <c r="C96" s="33">
        <v>83.4</v>
      </c>
      <c r="D96" s="7">
        <f t="shared" si="9"/>
        <v>3.6785714285714448</v>
      </c>
      <c r="E96" s="7">
        <f t="shared" si="10"/>
        <v>1.8760714285714368</v>
      </c>
      <c r="F96" s="7">
        <f t="shared" si="7"/>
        <v>881.75357142857536</v>
      </c>
      <c r="G96" s="7">
        <f t="shared" si="11"/>
        <v>2213.0539285714326</v>
      </c>
      <c r="H96" s="5">
        <f t="shared" si="8"/>
        <v>470</v>
      </c>
    </row>
    <row r="97" spans="1:8" x14ac:dyDescent="0.25">
      <c r="A97" s="5">
        <v>475</v>
      </c>
      <c r="B97" s="32">
        <v>44292.620775462965</v>
      </c>
      <c r="C97" s="33">
        <v>83.7</v>
      </c>
      <c r="D97" s="7">
        <f t="shared" si="9"/>
        <v>3.978571428571442</v>
      </c>
      <c r="E97" s="7">
        <f t="shared" si="10"/>
        <v>2.0290714285714353</v>
      </c>
      <c r="F97" s="7">
        <f t="shared" si="7"/>
        <v>963.80892857143181</v>
      </c>
      <c r="G97" s="7">
        <f t="shared" si="11"/>
        <v>2223.19928571429</v>
      </c>
      <c r="H97" s="5">
        <f t="shared" si="8"/>
        <v>475</v>
      </c>
    </row>
    <row r="98" spans="1:8" x14ac:dyDescent="0.25">
      <c r="A98" s="5">
        <v>480</v>
      </c>
      <c r="B98" s="32">
        <v>44292.620833333334</v>
      </c>
      <c r="C98" s="33">
        <v>84.1</v>
      </c>
      <c r="D98" s="7">
        <f t="shared" si="9"/>
        <v>4.3785714285714334</v>
      </c>
      <c r="E98" s="7">
        <f t="shared" si="10"/>
        <v>2.233071428571431</v>
      </c>
      <c r="F98" s="7">
        <f t="shared" ref="F98:F129" si="12">E98*A98</f>
        <v>1071.874285714287</v>
      </c>
      <c r="G98" s="7">
        <f t="shared" si="11"/>
        <v>2234.3646428571474</v>
      </c>
      <c r="H98" s="5">
        <f t="shared" ref="H98:H129" si="13">A98</f>
        <v>480</v>
      </c>
    </row>
    <row r="99" spans="1:8" x14ac:dyDescent="0.25">
      <c r="A99" s="5">
        <v>485</v>
      </c>
      <c r="B99" s="32">
        <v>44292.620891203704</v>
      </c>
      <c r="C99" s="33">
        <v>83.2</v>
      </c>
      <c r="D99" s="7">
        <f t="shared" si="9"/>
        <v>3.478571428571442</v>
      </c>
      <c r="E99" s="7">
        <f t="shared" si="10"/>
        <v>1.7740714285714354</v>
      </c>
      <c r="F99" s="7">
        <f t="shared" si="12"/>
        <v>860.42464285714618</v>
      </c>
      <c r="G99" s="7">
        <f t="shared" si="11"/>
        <v>2243.2350000000047</v>
      </c>
      <c r="H99" s="5">
        <f t="shared" si="13"/>
        <v>485</v>
      </c>
    </row>
    <row r="100" spans="1:8" x14ac:dyDescent="0.25">
      <c r="A100" s="5">
        <v>490</v>
      </c>
      <c r="B100" s="32">
        <v>44292.620949074073</v>
      </c>
      <c r="C100" s="33">
        <v>82.9</v>
      </c>
      <c r="D100" s="7">
        <f t="shared" si="9"/>
        <v>3.1785714285714448</v>
      </c>
      <c r="E100" s="7">
        <f t="shared" si="10"/>
        <v>1.6210714285714369</v>
      </c>
      <c r="F100" s="7">
        <f t="shared" si="12"/>
        <v>794.32500000000414</v>
      </c>
      <c r="G100" s="7">
        <f t="shared" si="11"/>
        <v>2251.3403571428616</v>
      </c>
      <c r="H100" s="5">
        <f t="shared" si="13"/>
        <v>490</v>
      </c>
    </row>
    <row r="101" spans="1:8" x14ac:dyDescent="0.25">
      <c r="A101" s="5">
        <v>495</v>
      </c>
      <c r="B101" s="32">
        <v>44292.621006944442</v>
      </c>
      <c r="C101" s="33">
        <v>82.9</v>
      </c>
      <c r="D101" s="7">
        <f t="shared" si="9"/>
        <v>3.1785714285714448</v>
      </c>
      <c r="E101" s="7">
        <f t="shared" si="10"/>
        <v>1.6210714285714369</v>
      </c>
      <c r="F101" s="7">
        <f t="shared" si="12"/>
        <v>802.43035714286123</v>
      </c>
      <c r="G101" s="7">
        <f t="shared" si="11"/>
        <v>2259.4457142857186</v>
      </c>
      <c r="H101" s="5">
        <f t="shared" si="13"/>
        <v>495</v>
      </c>
    </row>
    <row r="102" spans="1:8" x14ac:dyDescent="0.25">
      <c r="A102" s="5">
        <v>500</v>
      </c>
      <c r="B102" s="32">
        <v>44292.621064814812</v>
      </c>
      <c r="C102" s="33">
        <v>82.7</v>
      </c>
      <c r="D102" s="7">
        <f t="shared" si="9"/>
        <v>2.978571428571442</v>
      </c>
      <c r="E102" s="7">
        <f t="shared" si="10"/>
        <v>1.5190714285714355</v>
      </c>
      <c r="F102" s="7">
        <f t="shared" si="12"/>
        <v>759.53571428571775</v>
      </c>
      <c r="G102" s="7">
        <f t="shared" si="11"/>
        <v>2267.0410714285758</v>
      </c>
      <c r="H102" s="5">
        <f t="shared" si="13"/>
        <v>500</v>
      </c>
    </row>
    <row r="103" spans="1:8" x14ac:dyDescent="0.25">
      <c r="A103" s="5">
        <v>505</v>
      </c>
      <c r="B103" s="32">
        <v>44292.621122685188</v>
      </c>
      <c r="C103" s="33">
        <v>82.5</v>
      </c>
      <c r="D103" s="7">
        <f t="shared" si="9"/>
        <v>2.7785714285714391</v>
      </c>
      <c r="E103" s="7">
        <f t="shared" si="10"/>
        <v>1.4170714285714341</v>
      </c>
      <c r="F103" s="7">
        <f t="shared" si="12"/>
        <v>715.62107142857417</v>
      </c>
      <c r="G103" s="7">
        <f t="shared" si="11"/>
        <v>2274.1264285714328</v>
      </c>
      <c r="H103" s="5">
        <f t="shared" si="13"/>
        <v>505</v>
      </c>
    </row>
    <row r="104" spans="1:8" x14ac:dyDescent="0.25">
      <c r="A104" s="5">
        <v>510</v>
      </c>
      <c r="B104" s="32">
        <v>44292.621180555558</v>
      </c>
      <c r="C104" s="33">
        <v>82.3</v>
      </c>
      <c r="D104" s="7">
        <f t="shared" si="9"/>
        <v>2.5785714285714363</v>
      </c>
      <c r="E104" s="7">
        <f t="shared" si="10"/>
        <v>1.3150714285714324</v>
      </c>
      <c r="F104" s="7">
        <f t="shared" si="12"/>
        <v>670.6864285714305</v>
      </c>
      <c r="G104" s="7">
        <f t="shared" si="11"/>
        <v>2280.7017857142901</v>
      </c>
      <c r="H104" s="5">
        <f t="shared" si="13"/>
        <v>510</v>
      </c>
    </row>
    <row r="105" spans="1:8" x14ac:dyDescent="0.25">
      <c r="A105" s="5">
        <v>515</v>
      </c>
      <c r="B105" s="32">
        <v>44292.621238425927</v>
      </c>
      <c r="C105" s="33">
        <v>82.9</v>
      </c>
      <c r="D105" s="7">
        <f t="shared" si="9"/>
        <v>3.1785714285714448</v>
      </c>
      <c r="E105" s="7">
        <f t="shared" si="10"/>
        <v>1.6210714285714369</v>
      </c>
      <c r="F105" s="7">
        <f t="shared" si="12"/>
        <v>834.85178571429003</v>
      </c>
      <c r="G105" s="7">
        <f t="shared" si="11"/>
        <v>2288.807142857147</v>
      </c>
      <c r="H105" s="5">
        <f t="shared" si="13"/>
        <v>515</v>
      </c>
    </row>
    <row r="106" spans="1:8" x14ac:dyDescent="0.25">
      <c r="A106" s="5">
        <v>520</v>
      </c>
      <c r="B106" s="32">
        <v>44292.621296296296</v>
      </c>
      <c r="C106" s="33">
        <v>84.2</v>
      </c>
      <c r="D106" s="7">
        <f t="shared" si="9"/>
        <v>4.478571428571442</v>
      </c>
      <c r="E106" s="7">
        <f t="shared" si="10"/>
        <v>2.2840714285714356</v>
      </c>
      <c r="F106" s="7">
        <f t="shared" si="12"/>
        <v>1187.7171428571464</v>
      </c>
      <c r="G106" s="7">
        <f t="shared" si="11"/>
        <v>2300.2275000000041</v>
      </c>
      <c r="H106" s="5">
        <f t="shared" si="13"/>
        <v>520</v>
      </c>
    </row>
    <row r="107" spans="1:8" x14ac:dyDescent="0.25">
      <c r="A107" s="5">
        <v>525</v>
      </c>
      <c r="B107" s="32">
        <v>44292.621354166666</v>
      </c>
      <c r="C107" s="33">
        <v>84.2</v>
      </c>
      <c r="D107" s="7">
        <f t="shared" si="9"/>
        <v>4.478571428571442</v>
      </c>
      <c r="E107" s="7">
        <f t="shared" si="10"/>
        <v>2.2840714285714356</v>
      </c>
      <c r="F107" s="7">
        <f t="shared" si="12"/>
        <v>1199.1375000000037</v>
      </c>
      <c r="G107" s="7">
        <f t="shared" si="11"/>
        <v>2311.6478571428611</v>
      </c>
      <c r="H107" s="5">
        <f t="shared" si="13"/>
        <v>525</v>
      </c>
    </row>
    <row r="108" spans="1:8" x14ac:dyDescent="0.25">
      <c r="A108" s="5">
        <v>530</v>
      </c>
      <c r="B108" s="32">
        <v>44292.621412037035</v>
      </c>
      <c r="C108" s="33">
        <v>82.2</v>
      </c>
      <c r="D108" s="7">
        <f t="shared" si="9"/>
        <v>2.478571428571442</v>
      </c>
      <c r="E108" s="7">
        <f t="shared" si="10"/>
        <v>1.2640714285714354</v>
      </c>
      <c r="F108" s="7">
        <f t="shared" si="12"/>
        <v>669.9578571428608</v>
      </c>
      <c r="G108" s="7">
        <f t="shared" si="11"/>
        <v>2317.9682142857182</v>
      </c>
      <c r="H108" s="5">
        <f t="shared" si="13"/>
        <v>530</v>
      </c>
    </row>
    <row r="109" spans="1:8" x14ac:dyDescent="0.25">
      <c r="A109" s="5">
        <v>535</v>
      </c>
      <c r="B109" s="32">
        <v>44292.621469907404</v>
      </c>
      <c r="C109" s="33">
        <v>82.1</v>
      </c>
      <c r="D109" s="7">
        <f t="shared" si="9"/>
        <v>2.3785714285714334</v>
      </c>
      <c r="E109" s="7">
        <f t="shared" si="10"/>
        <v>1.213071428571431</v>
      </c>
      <c r="F109" s="7">
        <f t="shared" si="12"/>
        <v>648.99321428571557</v>
      </c>
      <c r="G109" s="7">
        <f t="shared" si="11"/>
        <v>2324.0335714285752</v>
      </c>
      <c r="H109" s="5">
        <f t="shared" si="13"/>
        <v>535</v>
      </c>
    </row>
    <row r="110" spans="1:8" x14ac:dyDescent="0.25">
      <c r="A110" s="5">
        <v>540</v>
      </c>
      <c r="B110" s="32">
        <v>44292.621527777781</v>
      </c>
      <c r="C110" s="33">
        <v>82.3</v>
      </c>
      <c r="D110" s="7">
        <f t="shared" si="9"/>
        <v>2.5785714285714363</v>
      </c>
      <c r="E110" s="7">
        <f t="shared" si="10"/>
        <v>1.3150714285714324</v>
      </c>
      <c r="F110" s="7">
        <f t="shared" si="12"/>
        <v>710.13857142857353</v>
      </c>
      <c r="G110" s="7">
        <f t="shared" si="11"/>
        <v>2330.6089285714324</v>
      </c>
      <c r="H110" s="5">
        <f t="shared" si="13"/>
        <v>540</v>
      </c>
    </row>
    <row r="111" spans="1:8" x14ac:dyDescent="0.25">
      <c r="A111" s="5">
        <v>545</v>
      </c>
      <c r="B111" s="32">
        <v>44292.62158564815</v>
      </c>
      <c r="C111" s="33">
        <v>81.900000000000006</v>
      </c>
      <c r="D111" s="7">
        <f t="shared" si="9"/>
        <v>2.1785714285714448</v>
      </c>
      <c r="E111" s="7">
        <f t="shared" si="10"/>
        <v>1.1110714285714369</v>
      </c>
      <c r="F111" s="7">
        <f t="shared" si="12"/>
        <v>605.53392857143308</v>
      </c>
      <c r="G111" s="7">
        <f t="shared" si="11"/>
        <v>2336.1642857142897</v>
      </c>
      <c r="H111" s="5">
        <f t="shared" si="13"/>
        <v>545</v>
      </c>
    </row>
    <row r="112" spans="1:8" x14ac:dyDescent="0.25">
      <c r="A112" s="5">
        <v>550</v>
      </c>
      <c r="B112" s="32">
        <v>44292.62164351852</v>
      </c>
      <c r="C112" s="33">
        <v>81.8</v>
      </c>
      <c r="D112" s="7">
        <f t="shared" si="9"/>
        <v>2.0785714285714363</v>
      </c>
      <c r="E112" s="7">
        <f t="shared" si="10"/>
        <v>1.0600714285714326</v>
      </c>
      <c r="F112" s="7">
        <f t="shared" si="12"/>
        <v>583.03928571428787</v>
      </c>
      <c r="G112" s="7">
        <f t="shared" si="11"/>
        <v>2341.4646428571468</v>
      </c>
      <c r="H112" s="5">
        <f t="shared" si="13"/>
        <v>550</v>
      </c>
    </row>
    <row r="113" spans="1:8" x14ac:dyDescent="0.25">
      <c r="A113" s="5">
        <v>555</v>
      </c>
      <c r="B113" s="32">
        <v>44292.621701388889</v>
      </c>
      <c r="C113" s="33">
        <v>81.7</v>
      </c>
      <c r="D113" s="7">
        <f t="shared" si="9"/>
        <v>1.978571428571442</v>
      </c>
      <c r="E113" s="7">
        <f t="shared" si="10"/>
        <v>1.0090714285714355</v>
      </c>
      <c r="F113" s="7">
        <f t="shared" si="12"/>
        <v>560.03464285714665</v>
      </c>
      <c r="G113" s="7">
        <f t="shared" si="11"/>
        <v>2346.5100000000039</v>
      </c>
      <c r="H113" s="5">
        <f t="shared" si="13"/>
        <v>555</v>
      </c>
    </row>
    <row r="114" spans="1:8" x14ac:dyDescent="0.25">
      <c r="A114" s="5">
        <v>560</v>
      </c>
      <c r="B114" s="32">
        <v>44292.621759259258</v>
      </c>
      <c r="C114" s="33">
        <v>81.5</v>
      </c>
      <c r="D114" s="7">
        <f t="shared" si="9"/>
        <v>1.7785714285714391</v>
      </c>
      <c r="E114" s="7">
        <f t="shared" si="10"/>
        <v>0.90707142857143397</v>
      </c>
      <c r="F114" s="7">
        <f t="shared" si="12"/>
        <v>507.96000000000305</v>
      </c>
      <c r="G114" s="7">
        <f t="shared" si="11"/>
        <v>2351.0453571428611</v>
      </c>
      <c r="H114" s="5">
        <f t="shared" si="13"/>
        <v>560</v>
      </c>
    </row>
    <row r="115" spans="1:8" x14ac:dyDescent="0.25">
      <c r="A115" s="5">
        <v>565</v>
      </c>
      <c r="B115" s="32">
        <v>44292.621817129628</v>
      </c>
      <c r="C115" s="33">
        <v>81.5</v>
      </c>
      <c r="D115" s="7">
        <f t="shared" si="9"/>
        <v>1.7785714285714391</v>
      </c>
      <c r="E115" s="7">
        <f t="shared" si="10"/>
        <v>0.90707142857143397</v>
      </c>
      <c r="F115" s="7">
        <f t="shared" si="12"/>
        <v>512.49535714286014</v>
      </c>
      <c r="G115" s="7">
        <f t="shared" si="11"/>
        <v>2355.5807142857184</v>
      </c>
      <c r="H115" s="5">
        <f t="shared" si="13"/>
        <v>565</v>
      </c>
    </row>
    <row r="116" spans="1:8" x14ac:dyDescent="0.25">
      <c r="A116" s="5">
        <v>570</v>
      </c>
      <c r="B116" s="32">
        <v>44292.621874999997</v>
      </c>
      <c r="C116" s="33">
        <v>81.3</v>
      </c>
      <c r="D116" s="7">
        <f t="shared" si="9"/>
        <v>1.5785714285714363</v>
      </c>
      <c r="E116" s="7">
        <f t="shared" si="10"/>
        <v>0.80507142857143255</v>
      </c>
      <c r="F116" s="7">
        <f t="shared" si="12"/>
        <v>458.89071428571657</v>
      </c>
      <c r="G116" s="7">
        <f t="shared" si="11"/>
        <v>2359.6060714285754</v>
      </c>
      <c r="H116" s="5">
        <f t="shared" si="13"/>
        <v>570</v>
      </c>
    </row>
    <row r="117" spans="1:8" x14ac:dyDescent="0.25">
      <c r="A117" s="5">
        <v>575</v>
      </c>
      <c r="B117" s="32">
        <v>44292.621932870374</v>
      </c>
      <c r="C117" s="33">
        <v>81.3</v>
      </c>
      <c r="D117" s="7">
        <f t="shared" si="9"/>
        <v>1.5785714285714363</v>
      </c>
      <c r="E117" s="7">
        <f t="shared" si="10"/>
        <v>0.80507142857143255</v>
      </c>
      <c r="F117" s="7">
        <f t="shared" si="12"/>
        <v>462.91607142857373</v>
      </c>
      <c r="G117" s="7">
        <f t="shared" si="11"/>
        <v>2363.6314285714325</v>
      </c>
      <c r="H117" s="5">
        <f t="shared" si="13"/>
        <v>575</v>
      </c>
    </row>
    <row r="118" spans="1:8" x14ac:dyDescent="0.25">
      <c r="A118" s="5">
        <v>580</v>
      </c>
      <c r="B118" s="32">
        <v>44292.621990740743</v>
      </c>
      <c r="C118" s="33">
        <v>82.1</v>
      </c>
      <c r="D118" s="7">
        <f t="shared" si="9"/>
        <v>2.3785714285714334</v>
      </c>
      <c r="E118" s="7">
        <f t="shared" si="10"/>
        <v>1.213071428571431</v>
      </c>
      <c r="F118" s="7">
        <f t="shared" si="12"/>
        <v>703.58142857143002</v>
      </c>
      <c r="G118" s="7">
        <f t="shared" si="11"/>
        <v>2369.6967857142895</v>
      </c>
      <c r="H118" s="5">
        <f t="shared" si="13"/>
        <v>580</v>
      </c>
    </row>
    <row r="119" spans="1:8" x14ac:dyDescent="0.25">
      <c r="A119" s="5">
        <v>585</v>
      </c>
      <c r="B119" s="32">
        <v>44292.622048611112</v>
      </c>
      <c r="C119" s="33">
        <v>81.7</v>
      </c>
      <c r="D119" s="7">
        <f t="shared" si="9"/>
        <v>1.978571428571442</v>
      </c>
      <c r="E119" s="7">
        <f t="shared" si="10"/>
        <v>1.0090714285714355</v>
      </c>
      <c r="F119" s="7">
        <f t="shared" si="12"/>
        <v>590.30678571428973</v>
      </c>
      <c r="G119" s="7">
        <f t="shared" si="11"/>
        <v>2374.7421428571465</v>
      </c>
      <c r="H119" s="5">
        <f t="shared" si="13"/>
        <v>585</v>
      </c>
    </row>
    <row r="120" spans="1:8" x14ac:dyDescent="0.25">
      <c r="A120" s="5">
        <v>590</v>
      </c>
      <c r="B120" s="32">
        <v>44292.622106481482</v>
      </c>
      <c r="C120" s="33">
        <v>81</v>
      </c>
      <c r="D120" s="7">
        <f t="shared" si="9"/>
        <v>1.2785714285714391</v>
      </c>
      <c r="E120" s="7">
        <f t="shared" si="10"/>
        <v>0.65207142857143396</v>
      </c>
      <c r="F120" s="7">
        <f t="shared" si="12"/>
        <v>384.72214285714603</v>
      </c>
      <c r="G120" s="7">
        <f t="shared" si="11"/>
        <v>2378.0025000000037</v>
      </c>
      <c r="H120" s="5">
        <f t="shared" si="13"/>
        <v>590</v>
      </c>
    </row>
    <row r="121" spans="1:8" x14ac:dyDescent="0.25">
      <c r="A121" s="5">
        <v>595</v>
      </c>
      <c r="B121" s="32">
        <v>44292.622164351851</v>
      </c>
      <c r="C121" s="33">
        <v>81.400000000000006</v>
      </c>
      <c r="D121" s="7">
        <f t="shared" si="9"/>
        <v>1.6785714285714448</v>
      </c>
      <c r="E121" s="7">
        <f t="shared" si="10"/>
        <v>0.85607142857143692</v>
      </c>
      <c r="F121" s="7">
        <f t="shared" si="12"/>
        <v>509.36250000000496</v>
      </c>
      <c r="G121" s="7">
        <f t="shared" si="11"/>
        <v>2382.2828571428608</v>
      </c>
      <c r="H121" s="5">
        <f t="shared" si="13"/>
        <v>595</v>
      </c>
    </row>
    <row r="122" spans="1:8" x14ac:dyDescent="0.25">
      <c r="A122" s="5">
        <v>600</v>
      </c>
      <c r="B122" s="32">
        <v>44292.62222222222</v>
      </c>
      <c r="C122" s="33">
        <v>81.2</v>
      </c>
      <c r="D122" s="7">
        <f t="shared" si="9"/>
        <v>1.478571428571442</v>
      </c>
      <c r="E122" s="7">
        <f t="shared" si="10"/>
        <v>0.75407142857143539</v>
      </c>
      <c r="F122" s="7">
        <f t="shared" si="12"/>
        <v>452.44285714286121</v>
      </c>
      <c r="G122" s="7">
        <f t="shared" si="11"/>
        <v>2386.0532142857182</v>
      </c>
      <c r="H122" s="5">
        <f t="shared" si="13"/>
        <v>600</v>
      </c>
    </row>
    <row r="123" spans="1:8" x14ac:dyDescent="0.25">
      <c r="A123" s="5">
        <v>605</v>
      </c>
      <c r="B123" s="32">
        <v>44292.62228009259</v>
      </c>
      <c r="C123" s="33">
        <v>81.7</v>
      </c>
      <c r="D123" s="7">
        <f t="shared" si="9"/>
        <v>1.978571428571442</v>
      </c>
      <c r="E123" s="7">
        <f t="shared" si="10"/>
        <v>1.0090714285714355</v>
      </c>
      <c r="F123" s="7">
        <f t="shared" si="12"/>
        <v>610.48821428571853</v>
      </c>
      <c r="G123" s="7">
        <f t="shared" si="11"/>
        <v>2391.0985714285753</v>
      </c>
      <c r="H123" s="5">
        <f t="shared" si="13"/>
        <v>605</v>
      </c>
    </row>
    <row r="124" spans="1:8" x14ac:dyDescent="0.25">
      <c r="A124" s="5">
        <v>610</v>
      </c>
      <c r="B124" s="32">
        <v>44292.622337962966</v>
      </c>
      <c r="C124" s="33">
        <v>81.7</v>
      </c>
      <c r="D124" s="7">
        <f t="shared" si="9"/>
        <v>1.978571428571442</v>
      </c>
      <c r="E124" s="7">
        <f t="shared" si="10"/>
        <v>1.0090714285714355</v>
      </c>
      <c r="F124" s="7">
        <f t="shared" si="12"/>
        <v>615.53357142857567</v>
      </c>
      <c r="G124" s="7">
        <f t="shared" si="11"/>
        <v>2396.1439285714323</v>
      </c>
      <c r="H124" s="5">
        <f t="shared" si="13"/>
        <v>610</v>
      </c>
    </row>
    <row r="125" spans="1:8" x14ac:dyDescent="0.25">
      <c r="A125" s="5">
        <v>615</v>
      </c>
      <c r="B125" s="32">
        <v>44292.622395833336</v>
      </c>
      <c r="C125" s="33">
        <v>81.5</v>
      </c>
      <c r="D125" s="7">
        <f t="shared" si="9"/>
        <v>1.7785714285714391</v>
      </c>
      <c r="E125" s="7">
        <f t="shared" si="10"/>
        <v>0.90707142857143397</v>
      </c>
      <c r="F125" s="7">
        <f t="shared" si="12"/>
        <v>557.84892857143188</v>
      </c>
      <c r="G125" s="7">
        <f t="shared" si="11"/>
        <v>2400.6792857142896</v>
      </c>
      <c r="H125" s="5">
        <f t="shared" si="13"/>
        <v>615</v>
      </c>
    </row>
    <row r="126" spans="1:8" x14ac:dyDescent="0.25">
      <c r="A126" s="5">
        <v>620</v>
      </c>
      <c r="B126" s="32">
        <v>44292.622453703705</v>
      </c>
      <c r="C126" s="33">
        <v>81.5</v>
      </c>
      <c r="D126" s="7">
        <f t="shared" si="9"/>
        <v>1.7785714285714391</v>
      </c>
      <c r="E126" s="7">
        <f t="shared" si="10"/>
        <v>0.90707142857143397</v>
      </c>
      <c r="F126" s="7">
        <f t="shared" si="12"/>
        <v>562.38428571428904</v>
      </c>
      <c r="G126" s="7">
        <f t="shared" si="11"/>
        <v>2405.2146428571468</v>
      </c>
      <c r="H126" s="5">
        <f t="shared" si="13"/>
        <v>620</v>
      </c>
    </row>
    <row r="127" spans="1:8" x14ac:dyDescent="0.25">
      <c r="A127" s="5">
        <v>625</v>
      </c>
      <c r="B127" s="32">
        <v>44292.622511574074</v>
      </c>
      <c r="C127" s="33">
        <v>80.8</v>
      </c>
      <c r="D127" s="7">
        <f t="shared" si="9"/>
        <v>1.0785714285714363</v>
      </c>
      <c r="E127" s="7">
        <f t="shared" si="10"/>
        <v>0.55007142857143254</v>
      </c>
      <c r="F127" s="7">
        <f t="shared" si="12"/>
        <v>343.79464285714533</v>
      </c>
      <c r="G127" s="7">
        <f t="shared" si="11"/>
        <v>2407.9650000000038</v>
      </c>
      <c r="H127" s="5">
        <f t="shared" si="13"/>
        <v>625</v>
      </c>
    </row>
    <row r="128" spans="1:8" x14ac:dyDescent="0.25">
      <c r="A128" s="5">
        <v>630</v>
      </c>
      <c r="B128" s="32">
        <v>44292.622569444444</v>
      </c>
      <c r="C128" s="33">
        <v>80.7</v>
      </c>
      <c r="D128" s="7">
        <f t="shared" si="9"/>
        <v>0.97857142857144197</v>
      </c>
      <c r="E128" s="7">
        <f t="shared" si="10"/>
        <v>0.49907142857143544</v>
      </c>
      <c r="F128" s="7">
        <f t="shared" si="12"/>
        <v>314.41500000000434</v>
      </c>
      <c r="G128" s="7">
        <f t="shared" si="11"/>
        <v>2410.4603571428611</v>
      </c>
      <c r="H128" s="5">
        <f t="shared" si="13"/>
        <v>630</v>
      </c>
    </row>
    <row r="129" spans="1:8" x14ac:dyDescent="0.25">
      <c r="A129" s="5">
        <v>635</v>
      </c>
      <c r="B129" s="32">
        <v>44292.622627314813</v>
      </c>
      <c r="C129" s="33">
        <v>81.099999999999994</v>
      </c>
      <c r="D129" s="7">
        <f t="shared" si="9"/>
        <v>1.3785714285714334</v>
      </c>
      <c r="E129" s="7">
        <f t="shared" si="10"/>
        <v>0.70307142857143112</v>
      </c>
      <c r="F129" s="7">
        <f t="shared" si="12"/>
        <v>446.45035714285876</v>
      </c>
      <c r="G129" s="7">
        <f t="shared" si="11"/>
        <v>2413.9757142857184</v>
      </c>
      <c r="H129" s="5">
        <f t="shared" si="13"/>
        <v>635</v>
      </c>
    </row>
    <row r="130" spans="1:8" x14ac:dyDescent="0.25">
      <c r="A130" s="5">
        <v>640</v>
      </c>
      <c r="B130" s="32">
        <v>44292.622685185182</v>
      </c>
      <c r="C130" s="33">
        <v>80.8</v>
      </c>
      <c r="D130" s="7">
        <f t="shared" si="9"/>
        <v>1.0785714285714363</v>
      </c>
      <c r="E130" s="7">
        <f t="shared" si="10"/>
        <v>0.55007142857143254</v>
      </c>
      <c r="F130" s="7">
        <f t="shared" ref="F130:F161" si="14">E130*A130</f>
        <v>352.04571428571683</v>
      </c>
      <c r="G130" s="7">
        <f t="shared" si="11"/>
        <v>2416.7260714285753</v>
      </c>
      <c r="H130" s="5">
        <f t="shared" ref="H130:H157" si="15">A130</f>
        <v>640</v>
      </c>
    </row>
    <row r="131" spans="1:8" x14ac:dyDescent="0.25">
      <c r="A131" s="5">
        <v>645</v>
      </c>
      <c r="B131" s="32">
        <v>44292.622743055559</v>
      </c>
      <c r="C131" s="33">
        <v>81.2</v>
      </c>
      <c r="D131" s="7">
        <f t="shared" ref="D131:D157" si="16">C131-AVERAGE($C$2:$C$15)</f>
        <v>1.478571428571442</v>
      </c>
      <c r="E131" s="7">
        <f t="shared" ref="E131:E157" si="17">D131*0.51</f>
        <v>0.75407142857143539</v>
      </c>
      <c r="F131" s="7">
        <f t="shared" si="14"/>
        <v>486.37607142857581</v>
      </c>
      <c r="G131" s="7">
        <f t="shared" si="11"/>
        <v>2420.4964285714327</v>
      </c>
      <c r="H131" s="5">
        <f t="shared" si="15"/>
        <v>645</v>
      </c>
    </row>
    <row r="132" spans="1:8" x14ac:dyDescent="0.25">
      <c r="A132" s="5">
        <v>650</v>
      </c>
      <c r="B132" s="32">
        <v>44292.622800925928</v>
      </c>
      <c r="C132" s="33">
        <v>81.2</v>
      </c>
      <c r="D132" s="7">
        <f t="shared" si="16"/>
        <v>1.478571428571442</v>
      </c>
      <c r="E132" s="7">
        <f t="shared" si="17"/>
        <v>0.75407142857143539</v>
      </c>
      <c r="F132" s="7">
        <f t="shared" si="14"/>
        <v>490.14642857143298</v>
      </c>
      <c r="G132" s="7">
        <f t="shared" si="11"/>
        <v>2424.2667857142901</v>
      </c>
      <c r="H132" s="5">
        <f t="shared" si="15"/>
        <v>650</v>
      </c>
    </row>
    <row r="133" spans="1:8" x14ac:dyDescent="0.25">
      <c r="A133" s="5">
        <v>655</v>
      </c>
      <c r="B133" s="32">
        <v>44292.622858796298</v>
      </c>
      <c r="C133" s="33">
        <v>81</v>
      </c>
      <c r="D133" s="7">
        <f t="shared" si="16"/>
        <v>1.2785714285714391</v>
      </c>
      <c r="E133" s="7">
        <f t="shared" si="17"/>
        <v>0.65207142857143396</v>
      </c>
      <c r="F133" s="7">
        <f t="shared" si="14"/>
        <v>427.10678571428923</v>
      </c>
      <c r="G133" s="7">
        <f t="shared" si="11"/>
        <v>2427.5271428571473</v>
      </c>
      <c r="H133" s="5">
        <f t="shared" si="15"/>
        <v>655</v>
      </c>
    </row>
    <row r="134" spans="1:8" x14ac:dyDescent="0.25">
      <c r="A134" s="5">
        <v>660</v>
      </c>
      <c r="B134" s="32">
        <v>44292.622916666667</v>
      </c>
      <c r="C134" s="33">
        <v>81.5</v>
      </c>
      <c r="D134" s="7">
        <f t="shared" si="16"/>
        <v>1.7785714285714391</v>
      </c>
      <c r="E134" s="7">
        <f t="shared" si="17"/>
        <v>0.90707142857143397</v>
      </c>
      <c r="F134" s="7">
        <f t="shared" si="14"/>
        <v>598.66714285714647</v>
      </c>
      <c r="G134" s="7">
        <f t="shared" si="11"/>
        <v>2432.0625000000045</v>
      </c>
      <c r="H134" s="5">
        <f t="shared" si="15"/>
        <v>660</v>
      </c>
    </row>
    <row r="135" spans="1:8" x14ac:dyDescent="0.25">
      <c r="A135" s="5">
        <v>665</v>
      </c>
      <c r="B135" s="32">
        <v>44292.622974537036</v>
      </c>
      <c r="C135" s="33">
        <v>81.599999999999994</v>
      </c>
      <c r="D135" s="7">
        <f t="shared" si="16"/>
        <v>1.8785714285714334</v>
      </c>
      <c r="E135" s="7">
        <f t="shared" si="17"/>
        <v>0.95807142857143113</v>
      </c>
      <c r="F135" s="7">
        <f t="shared" si="14"/>
        <v>637.11750000000166</v>
      </c>
      <c r="G135" s="7">
        <f t="shared" si="11"/>
        <v>2436.8528571428619</v>
      </c>
      <c r="H135" s="5">
        <f t="shared" si="15"/>
        <v>665</v>
      </c>
    </row>
    <row r="136" spans="1:8" x14ac:dyDescent="0.25">
      <c r="A136" s="5">
        <v>670</v>
      </c>
      <c r="B136" s="32">
        <v>44292.623032407406</v>
      </c>
      <c r="C136" s="33">
        <v>81.2</v>
      </c>
      <c r="D136" s="7">
        <f t="shared" si="16"/>
        <v>1.478571428571442</v>
      </c>
      <c r="E136" s="7">
        <f t="shared" si="17"/>
        <v>0.75407142857143539</v>
      </c>
      <c r="F136" s="7">
        <f t="shared" si="14"/>
        <v>505.22785714286169</v>
      </c>
      <c r="G136" s="7">
        <f t="shared" ref="G136:G157" si="18">G135+E136*5</f>
        <v>2440.6232142857193</v>
      </c>
      <c r="H136" s="5">
        <f t="shared" si="15"/>
        <v>670</v>
      </c>
    </row>
    <row r="137" spans="1:8" x14ac:dyDescent="0.25">
      <c r="A137" s="5">
        <v>675</v>
      </c>
      <c r="B137" s="32">
        <v>44292.623090277775</v>
      </c>
      <c r="C137" s="33">
        <v>80.900000000000006</v>
      </c>
      <c r="D137" s="7">
        <f t="shared" si="16"/>
        <v>1.1785714285714448</v>
      </c>
      <c r="E137" s="7">
        <f t="shared" si="17"/>
        <v>0.60107142857143692</v>
      </c>
      <c r="F137" s="7">
        <f t="shared" si="14"/>
        <v>405.72321428571991</v>
      </c>
      <c r="G137" s="7">
        <f t="shared" si="18"/>
        <v>2443.6285714285764</v>
      </c>
      <c r="H137" s="5">
        <f t="shared" si="15"/>
        <v>675</v>
      </c>
    </row>
    <row r="138" spans="1:8" x14ac:dyDescent="0.25">
      <c r="A138" s="5">
        <v>680</v>
      </c>
      <c r="B138" s="32">
        <v>44292.623148148145</v>
      </c>
      <c r="C138" s="33">
        <v>80.8</v>
      </c>
      <c r="D138" s="7">
        <f t="shared" si="16"/>
        <v>1.0785714285714363</v>
      </c>
      <c r="E138" s="7">
        <f t="shared" si="17"/>
        <v>0.55007142857143254</v>
      </c>
      <c r="F138" s="7">
        <f t="shared" si="14"/>
        <v>374.04857142857412</v>
      </c>
      <c r="G138" s="7">
        <f t="shared" si="18"/>
        <v>2446.3789285714333</v>
      </c>
      <c r="H138" s="5">
        <f t="shared" si="15"/>
        <v>680</v>
      </c>
    </row>
    <row r="139" spans="1:8" x14ac:dyDescent="0.25">
      <c r="A139" s="5">
        <v>685</v>
      </c>
      <c r="B139" s="32">
        <v>44292.623206018521</v>
      </c>
      <c r="C139" s="33">
        <v>80.400000000000006</v>
      </c>
      <c r="D139" s="7">
        <f t="shared" si="16"/>
        <v>0.67857142857144481</v>
      </c>
      <c r="E139" s="7">
        <f t="shared" si="17"/>
        <v>0.34607142857143686</v>
      </c>
      <c r="F139" s="7">
        <f t="shared" si="14"/>
        <v>237.05892857143425</v>
      </c>
      <c r="G139" s="7">
        <f t="shared" si="18"/>
        <v>2448.1092857142903</v>
      </c>
      <c r="H139" s="5">
        <f t="shared" si="15"/>
        <v>685</v>
      </c>
    </row>
    <row r="140" spans="1:8" x14ac:dyDescent="0.25">
      <c r="A140" s="5">
        <v>690</v>
      </c>
      <c r="B140" s="32">
        <v>44292.623263888891</v>
      </c>
      <c r="C140" s="33">
        <v>80.5</v>
      </c>
      <c r="D140" s="7">
        <f t="shared" si="16"/>
        <v>0.77857142857143913</v>
      </c>
      <c r="E140" s="7">
        <f t="shared" si="17"/>
        <v>0.39707142857143396</v>
      </c>
      <c r="F140" s="7">
        <f t="shared" si="14"/>
        <v>273.97928571428946</v>
      </c>
      <c r="G140" s="7">
        <f t="shared" si="18"/>
        <v>2450.0946428571474</v>
      </c>
      <c r="H140" s="5">
        <f t="shared" si="15"/>
        <v>690</v>
      </c>
    </row>
    <row r="141" spans="1:8" x14ac:dyDescent="0.25">
      <c r="A141" s="5">
        <v>695</v>
      </c>
      <c r="B141" s="32">
        <v>44292.62332175926</v>
      </c>
      <c r="C141" s="33">
        <v>80.5</v>
      </c>
      <c r="D141" s="7">
        <f t="shared" si="16"/>
        <v>0.77857142857143913</v>
      </c>
      <c r="E141" s="7">
        <f t="shared" si="17"/>
        <v>0.39707142857143396</v>
      </c>
      <c r="F141" s="7">
        <f t="shared" si="14"/>
        <v>275.9646428571466</v>
      </c>
      <c r="G141" s="7">
        <f t="shared" si="18"/>
        <v>2452.0800000000045</v>
      </c>
      <c r="H141" s="5">
        <f t="shared" si="15"/>
        <v>695</v>
      </c>
    </row>
    <row r="142" spans="1:8" x14ac:dyDescent="0.25">
      <c r="A142" s="5">
        <v>700</v>
      </c>
      <c r="B142" s="32">
        <v>44292.623379629629</v>
      </c>
      <c r="C142" s="33">
        <v>80.5</v>
      </c>
      <c r="D142" s="7">
        <f t="shared" si="16"/>
        <v>0.77857142857143913</v>
      </c>
      <c r="E142" s="7">
        <f t="shared" si="17"/>
        <v>0.39707142857143396</v>
      </c>
      <c r="F142" s="7">
        <f t="shared" si="14"/>
        <v>277.9500000000038</v>
      </c>
      <c r="G142" s="7">
        <f t="shared" si="18"/>
        <v>2454.0653571428616</v>
      </c>
      <c r="H142" s="5">
        <f t="shared" si="15"/>
        <v>700</v>
      </c>
    </row>
    <row r="143" spans="1:8" x14ac:dyDescent="0.25">
      <c r="A143" s="5">
        <v>705</v>
      </c>
      <c r="B143" s="32">
        <v>44292.623437499999</v>
      </c>
      <c r="C143" s="33">
        <v>80.8</v>
      </c>
      <c r="D143" s="7">
        <f t="shared" si="16"/>
        <v>1.0785714285714363</v>
      </c>
      <c r="E143" s="7">
        <f t="shared" si="17"/>
        <v>0.55007142857143254</v>
      </c>
      <c r="F143" s="7">
        <f t="shared" si="14"/>
        <v>387.80035714285992</v>
      </c>
      <c r="G143" s="7">
        <f t="shared" si="18"/>
        <v>2456.8157142857185</v>
      </c>
      <c r="H143" s="5">
        <f t="shared" si="15"/>
        <v>705</v>
      </c>
    </row>
    <row r="144" spans="1:8" x14ac:dyDescent="0.25">
      <c r="A144" s="5">
        <v>710</v>
      </c>
      <c r="B144" s="32">
        <v>44292.623495370368</v>
      </c>
      <c r="C144" s="33">
        <v>80.7</v>
      </c>
      <c r="D144" s="7">
        <f t="shared" si="16"/>
        <v>0.97857142857144197</v>
      </c>
      <c r="E144" s="7">
        <f t="shared" si="17"/>
        <v>0.49907142857143544</v>
      </c>
      <c r="F144" s="7">
        <f t="shared" si="14"/>
        <v>354.34071428571917</v>
      </c>
      <c r="G144" s="7">
        <f t="shared" si="18"/>
        <v>2459.3110714285758</v>
      </c>
      <c r="H144" s="5">
        <f t="shared" si="15"/>
        <v>710</v>
      </c>
    </row>
    <row r="145" spans="1:8" x14ac:dyDescent="0.25">
      <c r="A145" s="5">
        <v>715</v>
      </c>
      <c r="B145" s="32">
        <v>44292.623553240737</v>
      </c>
      <c r="C145" s="33">
        <v>80.8</v>
      </c>
      <c r="D145" s="7">
        <f t="shared" si="16"/>
        <v>1.0785714285714363</v>
      </c>
      <c r="E145" s="7">
        <f t="shared" si="17"/>
        <v>0.55007142857143254</v>
      </c>
      <c r="F145" s="7">
        <f t="shared" si="14"/>
        <v>393.30107142857429</v>
      </c>
      <c r="G145" s="7">
        <f t="shared" si="18"/>
        <v>2462.0614285714328</v>
      </c>
      <c r="H145" s="5">
        <f t="shared" si="15"/>
        <v>715</v>
      </c>
    </row>
    <row r="146" spans="1:8" x14ac:dyDescent="0.25">
      <c r="A146" s="5">
        <v>720</v>
      </c>
      <c r="B146" s="32">
        <v>44292.623611111114</v>
      </c>
      <c r="C146" s="33">
        <v>80.3</v>
      </c>
      <c r="D146" s="7">
        <f t="shared" si="16"/>
        <v>0.57857142857143629</v>
      </c>
      <c r="E146" s="7">
        <f t="shared" si="17"/>
        <v>0.29507142857143254</v>
      </c>
      <c r="F146" s="7">
        <f t="shared" si="14"/>
        <v>212.45142857143142</v>
      </c>
      <c r="G146" s="7">
        <f t="shared" si="18"/>
        <v>2463.5367857142901</v>
      </c>
      <c r="H146" s="5">
        <f t="shared" si="15"/>
        <v>720</v>
      </c>
    </row>
    <row r="147" spans="1:8" x14ac:dyDescent="0.25">
      <c r="A147" s="5">
        <v>725</v>
      </c>
      <c r="B147" s="32">
        <v>44292.623668981483</v>
      </c>
      <c r="C147" s="33">
        <v>80.3</v>
      </c>
      <c r="D147" s="7">
        <f t="shared" si="16"/>
        <v>0.57857142857143629</v>
      </c>
      <c r="E147" s="7">
        <f t="shared" si="17"/>
        <v>0.29507142857143254</v>
      </c>
      <c r="F147" s="7">
        <f t="shared" si="14"/>
        <v>213.9267857142886</v>
      </c>
      <c r="G147" s="7">
        <f t="shared" si="18"/>
        <v>2465.0121428571474</v>
      </c>
      <c r="H147" s="5">
        <f t="shared" si="15"/>
        <v>725</v>
      </c>
    </row>
    <row r="148" spans="1:8" x14ac:dyDescent="0.25">
      <c r="A148" s="5">
        <v>730</v>
      </c>
      <c r="B148" s="32">
        <v>44292.623726851853</v>
      </c>
      <c r="C148" s="33">
        <v>80.3</v>
      </c>
      <c r="D148" s="7">
        <f t="shared" si="16"/>
        <v>0.57857142857143629</v>
      </c>
      <c r="E148" s="7">
        <f t="shared" si="17"/>
        <v>0.29507142857143254</v>
      </c>
      <c r="F148" s="7">
        <f t="shared" si="14"/>
        <v>215.40214285714575</v>
      </c>
      <c r="G148" s="7">
        <f t="shared" si="18"/>
        <v>2466.4875000000047</v>
      </c>
      <c r="H148" s="5">
        <f t="shared" si="15"/>
        <v>730</v>
      </c>
    </row>
    <row r="149" spans="1:8" x14ac:dyDescent="0.25">
      <c r="A149" s="5">
        <v>735</v>
      </c>
      <c r="B149" s="32">
        <v>44292.623784722222</v>
      </c>
      <c r="C149" s="33">
        <v>80.5</v>
      </c>
      <c r="D149" s="7">
        <f t="shared" si="16"/>
        <v>0.77857142857143913</v>
      </c>
      <c r="E149" s="7">
        <f t="shared" si="17"/>
        <v>0.39707142857143396</v>
      </c>
      <c r="F149" s="7">
        <f t="shared" si="14"/>
        <v>291.84750000000395</v>
      </c>
      <c r="G149" s="7">
        <f t="shared" si="18"/>
        <v>2468.4728571428618</v>
      </c>
      <c r="H149" s="5">
        <f t="shared" si="15"/>
        <v>735</v>
      </c>
    </row>
    <row r="150" spans="1:8" x14ac:dyDescent="0.25">
      <c r="A150" s="5">
        <v>740</v>
      </c>
      <c r="B150" s="32">
        <v>44292.623842592591</v>
      </c>
      <c r="C150" s="33">
        <v>80.7</v>
      </c>
      <c r="D150" s="7">
        <f t="shared" si="16"/>
        <v>0.97857142857144197</v>
      </c>
      <c r="E150" s="7">
        <f t="shared" si="17"/>
        <v>0.49907142857143544</v>
      </c>
      <c r="F150" s="7">
        <f t="shared" si="14"/>
        <v>369.31285714286224</v>
      </c>
      <c r="G150" s="7">
        <f t="shared" si="18"/>
        <v>2470.9682142857191</v>
      </c>
      <c r="H150" s="5">
        <f t="shared" si="15"/>
        <v>740</v>
      </c>
    </row>
    <row r="151" spans="1:8" x14ac:dyDescent="0.25">
      <c r="A151" s="5">
        <v>745</v>
      </c>
      <c r="B151" s="32">
        <v>44292.623900462961</v>
      </c>
      <c r="C151" s="33">
        <v>80.400000000000006</v>
      </c>
      <c r="D151" s="7">
        <f t="shared" si="16"/>
        <v>0.67857142857144481</v>
      </c>
      <c r="E151" s="7">
        <f t="shared" si="17"/>
        <v>0.34607142857143686</v>
      </c>
      <c r="F151" s="7">
        <f t="shared" si="14"/>
        <v>257.82321428572044</v>
      </c>
      <c r="G151" s="7">
        <f t="shared" si="18"/>
        <v>2472.6985714285761</v>
      </c>
      <c r="H151" s="5">
        <f t="shared" si="15"/>
        <v>745</v>
      </c>
    </row>
    <row r="152" spans="1:8" x14ac:dyDescent="0.25">
      <c r="A152" s="5">
        <v>750</v>
      </c>
      <c r="B152" s="32">
        <v>44292.62395833333</v>
      </c>
      <c r="C152" s="33">
        <v>80.599999999999994</v>
      </c>
      <c r="D152" s="7">
        <f t="shared" si="16"/>
        <v>0.87857142857143344</v>
      </c>
      <c r="E152" s="7">
        <f t="shared" si="17"/>
        <v>0.44807142857143106</v>
      </c>
      <c r="F152" s="7">
        <f t="shared" si="14"/>
        <v>336.05357142857332</v>
      </c>
      <c r="G152" s="7">
        <f t="shared" si="18"/>
        <v>2474.9389285714333</v>
      </c>
      <c r="H152" s="5">
        <f t="shared" si="15"/>
        <v>750</v>
      </c>
    </row>
    <row r="153" spans="1:8" x14ac:dyDescent="0.25">
      <c r="A153" s="5">
        <v>755</v>
      </c>
      <c r="B153" s="32">
        <v>44292.624016203707</v>
      </c>
      <c r="C153" s="33">
        <v>80.400000000000006</v>
      </c>
      <c r="D153" s="7">
        <f t="shared" si="16"/>
        <v>0.67857142857144481</v>
      </c>
      <c r="E153" s="7">
        <f t="shared" si="17"/>
        <v>0.34607142857143686</v>
      </c>
      <c r="F153" s="7">
        <f t="shared" si="14"/>
        <v>261.28392857143484</v>
      </c>
      <c r="G153" s="7">
        <f t="shared" si="18"/>
        <v>2476.6692857142903</v>
      </c>
      <c r="H153" s="5">
        <f t="shared" si="15"/>
        <v>755</v>
      </c>
    </row>
    <row r="154" spans="1:8" x14ac:dyDescent="0.25">
      <c r="A154" s="5">
        <v>760</v>
      </c>
      <c r="B154" s="32">
        <v>44292.624074074076</v>
      </c>
      <c r="C154" s="33">
        <v>80.400000000000006</v>
      </c>
      <c r="D154" s="7">
        <f t="shared" si="16"/>
        <v>0.67857142857144481</v>
      </c>
      <c r="E154" s="7">
        <f t="shared" si="17"/>
        <v>0.34607142857143686</v>
      </c>
      <c r="F154" s="7">
        <f t="shared" si="14"/>
        <v>263.01428571429199</v>
      </c>
      <c r="G154" s="7">
        <f t="shared" si="18"/>
        <v>2478.3996428571472</v>
      </c>
      <c r="H154" s="5">
        <f t="shared" si="15"/>
        <v>760</v>
      </c>
    </row>
    <row r="155" spans="1:8" x14ac:dyDescent="0.25">
      <c r="A155" s="5">
        <v>765</v>
      </c>
      <c r="B155" s="32">
        <v>44292.624131944445</v>
      </c>
      <c r="C155" s="33">
        <v>80.400000000000006</v>
      </c>
      <c r="D155" s="7">
        <f t="shared" si="16"/>
        <v>0.67857142857144481</v>
      </c>
      <c r="E155" s="7">
        <f t="shared" si="17"/>
        <v>0.34607142857143686</v>
      </c>
      <c r="F155" s="7">
        <f t="shared" si="14"/>
        <v>264.74464285714919</v>
      </c>
      <c r="G155" s="7">
        <f t="shared" si="18"/>
        <v>2480.1300000000042</v>
      </c>
      <c r="H155" s="5">
        <f t="shared" si="15"/>
        <v>765</v>
      </c>
    </row>
    <row r="156" spans="1:8" x14ac:dyDescent="0.25">
      <c r="A156" s="5">
        <v>770</v>
      </c>
      <c r="B156" s="32">
        <v>44292.624189814815</v>
      </c>
      <c r="C156" s="33">
        <v>80.5</v>
      </c>
      <c r="D156" s="7">
        <f t="shared" si="16"/>
        <v>0.77857142857143913</v>
      </c>
      <c r="E156" s="7">
        <f t="shared" si="17"/>
        <v>0.39707142857143396</v>
      </c>
      <c r="F156" s="7">
        <f t="shared" si="14"/>
        <v>305.74500000000415</v>
      </c>
      <c r="G156" s="7">
        <f t="shared" si="18"/>
        <v>2482.1153571428613</v>
      </c>
      <c r="H156" s="5">
        <f t="shared" si="15"/>
        <v>770</v>
      </c>
    </row>
    <row r="157" spans="1:8" x14ac:dyDescent="0.25">
      <c r="A157" s="5">
        <v>775</v>
      </c>
      <c r="B157" s="32">
        <v>44292.624247685184</v>
      </c>
      <c r="C157" s="33">
        <v>80.5</v>
      </c>
      <c r="D157" s="7">
        <f t="shared" si="16"/>
        <v>0.77857142857143913</v>
      </c>
      <c r="E157" s="7">
        <f t="shared" si="17"/>
        <v>0.39707142857143396</v>
      </c>
      <c r="F157" s="7">
        <f t="shared" si="14"/>
        <v>307.73035714286129</v>
      </c>
      <c r="G157" s="7">
        <f t="shared" si="18"/>
        <v>2484.1007142857184</v>
      </c>
      <c r="H157" s="5">
        <f t="shared" si="15"/>
        <v>775</v>
      </c>
    </row>
    <row r="158" spans="1:8" x14ac:dyDescent="0.25">
      <c r="B158" s="32"/>
      <c r="C158" s="33"/>
    </row>
    <row r="159" spans="1:8" x14ac:dyDescent="0.25">
      <c r="B159" s="32"/>
      <c r="C159" s="33"/>
    </row>
    <row r="160" spans="1:8" x14ac:dyDescent="0.25">
      <c r="B160" s="32"/>
      <c r="C160" s="33"/>
    </row>
    <row r="161" spans="2:3" x14ac:dyDescent="0.25">
      <c r="B161" s="32"/>
      <c r="C161" s="33"/>
    </row>
    <row r="162" spans="2:3" x14ac:dyDescent="0.25">
      <c r="B162" s="32"/>
      <c r="C162" s="33"/>
    </row>
    <row r="163" spans="2:3" x14ac:dyDescent="0.25">
      <c r="B163" s="32"/>
      <c r="C163" s="33"/>
    </row>
    <row r="164" spans="2:3" x14ac:dyDescent="0.25">
      <c r="B164" s="32"/>
      <c r="C164" s="33"/>
    </row>
    <row r="165" spans="2:3" x14ac:dyDescent="0.25">
      <c r="B165" s="32"/>
      <c r="C165" s="33"/>
    </row>
    <row r="166" spans="2:3" x14ac:dyDescent="0.25">
      <c r="B166" s="32"/>
      <c r="C166" s="33"/>
    </row>
    <row r="167" spans="2:3" x14ac:dyDescent="0.25">
      <c r="B167" s="32"/>
      <c r="C167" s="33"/>
    </row>
    <row r="168" spans="2:3" x14ac:dyDescent="0.25">
      <c r="B168" s="32"/>
      <c r="C168" s="33"/>
    </row>
    <row r="169" spans="2:3" x14ac:dyDescent="0.25">
      <c r="B169" s="32"/>
      <c r="C169" s="33"/>
    </row>
    <row r="170" spans="2:3" x14ac:dyDescent="0.25">
      <c r="B170" s="32"/>
      <c r="C170" s="33"/>
    </row>
    <row r="171" spans="2:3" x14ac:dyDescent="0.25">
      <c r="B171" s="32"/>
      <c r="C171" s="33"/>
    </row>
    <row r="172" spans="2:3" x14ac:dyDescent="0.25">
      <c r="B172" s="32"/>
      <c r="C172" s="33"/>
    </row>
    <row r="173" spans="2:3" x14ac:dyDescent="0.25">
      <c r="B173" s="32"/>
      <c r="C173" s="33"/>
    </row>
    <row r="174" spans="2:3" x14ac:dyDescent="0.25">
      <c r="B174" s="32"/>
      <c r="C174" s="33"/>
    </row>
    <row r="175" spans="2:3" x14ac:dyDescent="0.25">
      <c r="B175" s="32"/>
      <c r="C175" s="33"/>
    </row>
    <row r="176" spans="2:3" x14ac:dyDescent="0.25">
      <c r="B176" s="32"/>
      <c r="C176" s="33"/>
    </row>
    <row r="177" spans="2:3" x14ac:dyDescent="0.25">
      <c r="B177" s="32"/>
      <c r="C177" s="33"/>
    </row>
    <row r="178" spans="2:3" x14ac:dyDescent="0.25">
      <c r="B178" s="32"/>
      <c r="C178" s="33"/>
    </row>
    <row r="179" spans="2:3" x14ac:dyDescent="0.25">
      <c r="B179" s="32"/>
      <c r="C179" s="33"/>
    </row>
    <row r="180" spans="2:3" x14ac:dyDescent="0.25">
      <c r="B180" s="32"/>
      <c r="C180" s="33"/>
    </row>
    <row r="181" spans="2:3" x14ac:dyDescent="0.25">
      <c r="B181" s="32"/>
      <c r="C181" s="33"/>
    </row>
    <row r="182" spans="2:3" x14ac:dyDescent="0.25">
      <c r="B182" s="32"/>
      <c r="C182" s="33"/>
    </row>
    <row r="183" spans="2:3" x14ac:dyDescent="0.25">
      <c r="B183" s="32"/>
      <c r="C183" s="33"/>
    </row>
    <row r="184" spans="2:3" x14ac:dyDescent="0.25">
      <c r="B184" s="32"/>
      <c r="C184" s="33"/>
    </row>
    <row r="185" spans="2:3" x14ac:dyDescent="0.25">
      <c r="B185" s="32"/>
      <c r="C185" s="33"/>
    </row>
    <row r="186" spans="2:3" x14ac:dyDescent="0.25">
      <c r="B186" s="32"/>
      <c r="C186" s="33"/>
    </row>
    <row r="187" spans="2:3" x14ac:dyDescent="0.25">
      <c r="B187" s="32"/>
      <c r="C187" s="33"/>
    </row>
    <row r="188" spans="2:3" x14ac:dyDescent="0.25">
      <c r="B188" s="32"/>
      <c r="C188" s="33"/>
    </row>
    <row r="189" spans="2:3" x14ac:dyDescent="0.25">
      <c r="B189" s="32"/>
      <c r="C189" s="33"/>
    </row>
    <row r="190" spans="2:3" x14ac:dyDescent="0.25">
      <c r="B190" s="32"/>
      <c r="C190" s="33"/>
    </row>
    <row r="191" spans="2:3" x14ac:dyDescent="0.25">
      <c r="B191" s="32"/>
      <c r="C191" s="33"/>
    </row>
    <row r="192" spans="2:3" x14ac:dyDescent="0.25">
      <c r="B192" s="32"/>
      <c r="C192" s="33"/>
    </row>
    <row r="193" spans="2:3" x14ac:dyDescent="0.25">
      <c r="B193" s="32"/>
      <c r="C193" s="33"/>
    </row>
    <row r="194" spans="2:3" x14ac:dyDescent="0.25">
      <c r="B194" s="32"/>
      <c r="C194" s="33"/>
    </row>
    <row r="195" spans="2:3" x14ac:dyDescent="0.25">
      <c r="B195" s="32"/>
      <c r="C195" s="33"/>
    </row>
    <row r="196" spans="2:3" x14ac:dyDescent="0.25">
      <c r="B196" s="32"/>
      <c r="C196" s="33"/>
    </row>
    <row r="197" spans="2:3" x14ac:dyDescent="0.25">
      <c r="B197" s="32"/>
      <c r="C197" s="33"/>
    </row>
    <row r="198" spans="2:3" x14ac:dyDescent="0.25">
      <c r="B198" s="32"/>
      <c r="C198" s="33"/>
    </row>
    <row r="199" spans="2:3" x14ac:dyDescent="0.25">
      <c r="B199" s="32"/>
      <c r="C199" s="33"/>
    </row>
    <row r="200" spans="2:3" x14ac:dyDescent="0.25">
      <c r="B200" s="32"/>
      <c r="C200" s="33"/>
    </row>
    <row r="201" spans="2:3" x14ac:dyDescent="0.25">
      <c r="B201" s="32"/>
      <c r="C201" s="33"/>
    </row>
    <row r="202" spans="2:3" x14ac:dyDescent="0.25">
      <c r="B202" s="32"/>
      <c r="C202" s="33"/>
    </row>
    <row r="203" spans="2:3" x14ac:dyDescent="0.25">
      <c r="B203" s="32"/>
      <c r="C203" s="33"/>
    </row>
    <row r="204" spans="2:3" x14ac:dyDescent="0.25">
      <c r="B204" s="32"/>
      <c r="C204" s="33"/>
    </row>
    <row r="205" spans="2:3" x14ac:dyDescent="0.25">
      <c r="B205" s="32"/>
      <c r="C205" s="33"/>
    </row>
    <row r="206" spans="2:3" x14ac:dyDescent="0.25">
      <c r="B206" s="32"/>
      <c r="C206" s="33"/>
    </row>
    <row r="207" spans="2:3" x14ac:dyDescent="0.25">
      <c r="B207" s="32"/>
      <c r="C207" s="33"/>
    </row>
    <row r="208" spans="2:3" x14ac:dyDescent="0.25">
      <c r="B208" s="32"/>
      <c r="C208" s="33"/>
    </row>
    <row r="209" spans="2:3" x14ac:dyDescent="0.25">
      <c r="B209" s="32"/>
      <c r="C209" s="33"/>
    </row>
    <row r="210" spans="2:3" x14ac:dyDescent="0.25">
      <c r="B210" s="32"/>
      <c r="C210" s="33"/>
    </row>
    <row r="211" spans="2:3" x14ac:dyDescent="0.25">
      <c r="B211" s="32"/>
      <c r="C211" s="33"/>
    </row>
    <row r="212" spans="2:3" x14ac:dyDescent="0.25">
      <c r="B212" s="32"/>
      <c r="C212" s="33"/>
    </row>
    <row r="213" spans="2:3" x14ac:dyDescent="0.25">
      <c r="B213" s="32"/>
      <c r="C213" s="33"/>
    </row>
    <row r="214" spans="2:3" x14ac:dyDescent="0.25">
      <c r="B214" s="32"/>
      <c r="C214" s="33"/>
    </row>
    <row r="215" spans="2:3" x14ac:dyDescent="0.25">
      <c r="B215" s="32"/>
      <c r="C215" s="33"/>
    </row>
    <row r="216" spans="2:3" x14ac:dyDescent="0.25">
      <c r="B216" s="32"/>
      <c r="C216" s="33"/>
    </row>
    <row r="217" spans="2:3" x14ac:dyDescent="0.25">
      <c r="B217" s="32"/>
      <c r="C217" s="33"/>
    </row>
    <row r="218" spans="2:3" x14ac:dyDescent="0.25">
      <c r="B218" s="32"/>
      <c r="C218" s="33"/>
    </row>
    <row r="219" spans="2:3" x14ac:dyDescent="0.25">
      <c r="B219" s="32"/>
      <c r="C219" s="33"/>
    </row>
    <row r="220" spans="2:3" x14ac:dyDescent="0.25">
      <c r="B220" s="32"/>
      <c r="C220" s="33"/>
    </row>
    <row r="221" spans="2:3" x14ac:dyDescent="0.25">
      <c r="B221" s="32"/>
      <c r="C221" s="33"/>
    </row>
    <row r="222" spans="2:3" x14ac:dyDescent="0.25">
      <c r="B222" s="32"/>
      <c r="C222" s="33"/>
    </row>
    <row r="223" spans="2:3" x14ac:dyDescent="0.25">
      <c r="B223" s="32"/>
      <c r="C223" s="33"/>
    </row>
    <row r="224" spans="2:3" x14ac:dyDescent="0.25">
      <c r="B224" s="32"/>
      <c r="C224" s="33"/>
    </row>
    <row r="225" spans="2:3" x14ac:dyDescent="0.25">
      <c r="B225" s="32"/>
      <c r="C225" s="33"/>
    </row>
    <row r="226" spans="2:3" x14ac:dyDescent="0.25">
      <c r="B226" s="32"/>
      <c r="C226" s="33"/>
    </row>
    <row r="227" spans="2:3" x14ac:dyDescent="0.25">
      <c r="B227" s="32"/>
      <c r="C227" s="33"/>
    </row>
    <row r="228" spans="2:3" x14ac:dyDescent="0.25">
      <c r="B228" s="32"/>
      <c r="C228" s="33"/>
    </row>
    <row r="229" spans="2:3" x14ac:dyDescent="0.25">
      <c r="B229" s="32"/>
      <c r="C229" s="33"/>
    </row>
    <row r="230" spans="2:3" x14ac:dyDescent="0.25">
      <c r="B230" s="32"/>
      <c r="C230" s="33"/>
    </row>
    <row r="231" spans="2:3" x14ac:dyDescent="0.25">
      <c r="B231" s="32"/>
      <c r="C231" s="33"/>
    </row>
    <row r="232" spans="2:3" x14ac:dyDescent="0.25">
      <c r="B232" s="32"/>
      <c r="C232" s="33"/>
    </row>
    <row r="233" spans="2:3" x14ac:dyDescent="0.25">
      <c r="B233" s="32"/>
      <c r="C233" s="33"/>
    </row>
    <row r="234" spans="2:3" x14ac:dyDescent="0.25">
      <c r="B234" s="32"/>
      <c r="C234" s="33"/>
    </row>
    <row r="235" spans="2:3" x14ac:dyDescent="0.25">
      <c r="B235" s="32"/>
      <c r="C235" s="33"/>
    </row>
    <row r="236" spans="2:3" x14ac:dyDescent="0.25">
      <c r="B236" s="32"/>
      <c r="C236" s="33"/>
    </row>
    <row r="237" spans="2:3" x14ac:dyDescent="0.25">
      <c r="B237" s="32"/>
      <c r="C237" s="33"/>
    </row>
    <row r="238" spans="2:3" x14ac:dyDescent="0.25">
      <c r="B238" s="32"/>
      <c r="C238" s="33"/>
    </row>
    <row r="239" spans="2:3" x14ac:dyDescent="0.25">
      <c r="B239" s="32"/>
      <c r="C239" s="33"/>
    </row>
    <row r="240" spans="2:3" x14ac:dyDescent="0.25">
      <c r="B240" s="32"/>
      <c r="C240" s="33"/>
    </row>
    <row r="241" spans="2:3" x14ac:dyDescent="0.25">
      <c r="B241" s="32"/>
      <c r="C241" s="33"/>
    </row>
    <row r="242" spans="2:3" x14ac:dyDescent="0.25">
      <c r="B242" s="32"/>
      <c r="C242" s="33"/>
    </row>
    <row r="243" spans="2:3" x14ac:dyDescent="0.25">
      <c r="B243" s="32"/>
      <c r="C243" s="33"/>
    </row>
    <row r="244" spans="2:3" x14ac:dyDescent="0.25">
      <c r="B244" s="32"/>
      <c r="C244" s="33"/>
    </row>
    <row r="245" spans="2:3" x14ac:dyDescent="0.25">
      <c r="B245" s="32"/>
      <c r="C245" s="33"/>
    </row>
    <row r="246" spans="2:3" x14ac:dyDescent="0.25">
      <c r="B246" s="32"/>
      <c r="C246" s="33"/>
    </row>
    <row r="247" spans="2:3" x14ac:dyDescent="0.25">
      <c r="B247" s="32"/>
      <c r="C247" s="33"/>
    </row>
    <row r="248" spans="2:3" x14ac:dyDescent="0.25">
      <c r="B248" s="32"/>
      <c r="C248" s="33"/>
    </row>
    <row r="249" spans="2:3" x14ac:dyDescent="0.25">
      <c r="B249" s="32"/>
      <c r="C249" s="33"/>
    </row>
    <row r="250" spans="2:3" x14ac:dyDescent="0.25">
      <c r="B250" s="32"/>
      <c r="C250" s="33"/>
    </row>
    <row r="251" spans="2:3" x14ac:dyDescent="0.25">
      <c r="B251" s="32"/>
      <c r="C251" s="33"/>
    </row>
    <row r="252" spans="2:3" x14ac:dyDescent="0.25">
      <c r="B252" s="32"/>
      <c r="C252" s="33"/>
    </row>
    <row r="253" spans="2:3" x14ac:dyDescent="0.25">
      <c r="B253" s="32"/>
      <c r="C253" s="33"/>
    </row>
    <row r="254" spans="2:3" x14ac:dyDescent="0.25">
      <c r="B254" s="32"/>
      <c r="C254" s="33"/>
    </row>
    <row r="255" spans="2:3" x14ac:dyDescent="0.25">
      <c r="B255" s="32"/>
      <c r="C255" s="33"/>
    </row>
    <row r="256" spans="2:3" x14ac:dyDescent="0.25">
      <c r="B256" s="32"/>
      <c r="C256" s="33"/>
    </row>
    <row r="257" spans="2:3" x14ac:dyDescent="0.25">
      <c r="B257" s="32"/>
      <c r="C257" s="33"/>
    </row>
    <row r="258" spans="2:3" x14ac:dyDescent="0.25">
      <c r="B258" s="32"/>
      <c r="C258" s="33"/>
    </row>
    <row r="259" spans="2:3" x14ac:dyDescent="0.25">
      <c r="B259" s="32"/>
      <c r="C259" s="33"/>
    </row>
    <row r="260" spans="2:3" x14ac:dyDescent="0.25">
      <c r="B260" s="32"/>
      <c r="C260" s="33"/>
    </row>
    <row r="261" spans="2:3" x14ac:dyDescent="0.25">
      <c r="B261" s="32"/>
      <c r="C261" s="33"/>
    </row>
    <row r="262" spans="2:3" x14ac:dyDescent="0.25">
      <c r="B262" s="32"/>
      <c r="C262" s="33"/>
    </row>
    <row r="263" spans="2:3" x14ac:dyDescent="0.25">
      <c r="B263" s="32"/>
      <c r="C263" s="33"/>
    </row>
    <row r="264" spans="2:3" x14ac:dyDescent="0.25">
      <c r="B264" s="32"/>
      <c r="C264" s="33"/>
    </row>
    <row r="265" spans="2:3" x14ac:dyDescent="0.25">
      <c r="B265" s="32"/>
      <c r="C265" s="33"/>
    </row>
    <row r="266" spans="2:3" x14ac:dyDescent="0.25">
      <c r="B266" s="32"/>
      <c r="C266" s="33"/>
    </row>
    <row r="267" spans="2:3" x14ac:dyDescent="0.25">
      <c r="B267" s="32"/>
      <c r="C267" s="33"/>
    </row>
    <row r="268" spans="2:3" x14ac:dyDescent="0.25">
      <c r="B268" s="32"/>
      <c r="C268" s="33"/>
    </row>
    <row r="269" spans="2:3" x14ac:dyDescent="0.25">
      <c r="B269" s="32"/>
      <c r="C269" s="33"/>
    </row>
    <row r="270" spans="2:3" x14ac:dyDescent="0.25">
      <c r="B270" s="32"/>
      <c r="C270" s="33"/>
    </row>
    <row r="271" spans="2:3" x14ac:dyDescent="0.25">
      <c r="B271" s="32"/>
      <c r="C271" s="33"/>
    </row>
    <row r="272" spans="2:3" x14ac:dyDescent="0.25">
      <c r="B272" s="32"/>
      <c r="C272" s="33"/>
    </row>
    <row r="273" spans="2:3" x14ac:dyDescent="0.25">
      <c r="B273" s="32"/>
      <c r="C273" s="33"/>
    </row>
    <row r="274" spans="2:3" x14ac:dyDescent="0.25">
      <c r="B274" s="32"/>
      <c r="C274" s="33"/>
    </row>
    <row r="275" spans="2:3" x14ac:dyDescent="0.25">
      <c r="B275" s="32"/>
      <c r="C275" s="33"/>
    </row>
    <row r="276" spans="2:3" x14ac:dyDescent="0.25">
      <c r="B276" s="32"/>
      <c r="C276" s="33"/>
    </row>
    <row r="277" spans="2:3" x14ac:dyDescent="0.25">
      <c r="B277" s="32"/>
      <c r="C277" s="33"/>
    </row>
    <row r="278" spans="2:3" x14ac:dyDescent="0.25">
      <c r="B278" s="32"/>
      <c r="C278" s="33"/>
    </row>
    <row r="279" spans="2:3" x14ac:dyDescent="0.25">
      <c r="B279" s="32"/>
      <c r="C279" s="33"/>
    </row>
    <row r="280" spans="2:3" x14ac:dyDescent="0.25">
      <c r="B280" s="32"/>
      <c r="C280" s="33"/>
    </row>
    <row r="281" spans="2:3" x14ac:dyDescent="0.25">
      <c r="B281" s="32"/>
      <c r="C281" s="33"/>
    </row>
    <row r="282" spans="2:3" x14ac:dyDescent="0.25">
      <c r="B282" s="32"/>
      <c r="C282" s="33"/>
    </row>
    <row r="283" spans="2:3" x14ac:dyDescent="0.25">
      <c r="B283" s="32"/>
      <c r="C283" s="33"/>
    </row>
    <row r="284" spans="2:3" x14ac:dyDescent="0.25">
      <c r="B284" s="32"/>
      <c r="C284" s="33"/>
    </row>
    <row r="285" spans="2:3" x14ac:dyDescent="0.25">
      <c r="B285" s="32"/>
      <c r="C285" s="33"/>
    </row>
    <row r="286" spans="2:3" x14ac:dyDescent="0.25">
      <c r="B286" s="32"/>
      <c r="C286" s="33"/>
    </row>
    <row r="287" spans="2:3" x14ac:dyDescent="0.25">
      <c r="B287" s="32"/>
      <c r="C287" s="33"/>
    </row>
    <row r="288" spans="2:3" x14ac:dyDescent="0.25">
      <c r="B288" s="32"/>
      <c r="C288" s="33"/>
    </row>
    <row r="289" spans="2:3" x14ac:dyDescent="0.25">
      <c r="B289" s="32"/>
      <c r="C289" s="33"/>
    </row>
    <row r="290" spans="2:3" x14ac:dyDescent="0.25">
      <c r="B290" s="32"/>
      <c r="C290" s="33"/>
    </row>
    <row r="291" spans="2:3" x14ac:dyDescent="0.25">
      <c r="B291" s="32"/>
      <c r="C291" s="33"/>
    </row>
    <row r="292" spans="2:3" x14ac:dyDescent="0.25">
      <c r="B292" s="32"/>
      <c r="C292" s="33"/>
    </row>
    <row r="293" spans="2:3" x14ac:dyDescent="0.25">
      <c r="B293" s="32"/>
      <c r="C293" s="33"/>
    </row>
    <row r="294" spans="2:3" x14ac:dyDescent="0.25">
      <c r="B294" s="32"/>
      <c r="C294" s="33"/>
    </row>
    <row r="295" spans="2:3" x14ac:dyDescent="0.25">
      <c r="B295" s="32"/>
      <c r="C295" s="33"/>
    </row>
    <row r="296" spans="2:3" x14ac:dyDescent="0.25">
      <c r="B296" s="32"/>
      <c r="C296" s="33"/>
    </row>
    <row r="297" spans="2:3" x14ac:dyDescent="0.25">
      <c r="B297" s="32"/>
      <c r="C297" s="33"/>
    </row>
    <row r="298" spans="2:3" x14ac:dyDescent="0.25">
      <c r="B298" s="32"/>
      <c r="C298" s="33"/>
    </row>
    <row r="299" spans="2:3" x14ac:dyDescent="0.25">
      <c r="B299" s="32"/>
      <c r="C299" s="33"/>
    </row>
    <row r="300" spans="2:3" x14ac:dyDescent="0.25">
      <c r="B300" s="32"/>
      <c r="C300" s="33"/>
    </row>
    <row r="301" spans="2:3" x14ac:dyDescent="0.25">
      <c r="B301" s="32"/>
      <c r="C301" s="33"/>
    </row>
    <row r="302" spans="2:3" x14ac:dyDescent="0.25">
      <c r="B302" s="32"/>
      <c r="C302" s="33"/>
    </row>
    <row r="303" spans="2:3" x14ac:dyDescent="0.25">
      <c r="B303" s="32"/>
      <c r="C303" s="33"/>
    </row>
    <row r="304" spans="2:3" x14ac:dyDescent="0.25">
      <c r="B304" s="32"/>
      <c r="C304" s="33"/>
    </row>
    <row r="305" spans="2:3" x14ac:dyDescent="0.25">
      <c r="B305" s="32"/>
      <c r="C305" s="33"/>
    </row>
    <row r="306" spans="2:3" x14ac:dyDescent="0.25">
      <c r="B306" s="32"/>
      <c r="C306" s="33"/>
    </row>
    <row r="307" spans="2:3" x14ac:dyDescent="0.25">
      <c r="B307" s="32"/>
      <c r="C307" s="33"/>
    </row>
    <row r="308" spans="2:3" x14ac:dyDescent="0.25">
      <c r="B308" s="32"/>
      <c r="C308" s="33"/>
    </row>
    <row r="309" spans="2:3" x14ac:dyDescent="0.25">
      <c r="B309" s="32"/>
      <c r="C309" s="33"/>
    </row>
    <row r="310" spans="2:3" x14ac:dyDescent="0.25">
      <c r="B310" s="32"/>
      <c r="C310" s="33"/>
    </row>
    <row r="311" spans="2:3" x14ac:dyDescent="0.25">
      <c r="B311" s="32"/>
      <c r="C311" s="33"/>
    </row>
    <row r="312" spans="2:3" x14ac:dyDescent="0.25">
      <c r="B312" s="32"/>
      <c r="C312" s="33"/>
    </row>
    <row r="313" spans="2:3" x14ac:dyDescent="0.25">
      <c r="B313" s="32"/>
      <c r="C313" s="33"/>
    </row>
    <row r="314" spans="2:3" x14ac:dyDescent="0.25">
      <c r="B314" s="32"/>
      <c r="C314" s="33"/>
    </row>
    <row r="315" spans="2:3" x14ac:dyDescent="0.25">
      <c r="B315" s="32"/>
      <c r="C315" s="33"/>
    </row>
    <row r="316" spans="2:3" x14ac:dyDescent="0.25">
      <c r="B316" s="32"/>
      <c r="C316" s="33"/>
    </row>
    <row r="317" spans="2:3" x14ac:dyDescent="0.25">
      <c r="B317" s="32"/>
      <c r="C317" s="33"/>
    </row>
    <row r="318" spans="2:3" x14ac:dyDescent="0.25">
      <c r="B318" s="32"/>
      <c r="C318" s="33"/>
    </row>
    <row r="319" spans="2:3" x14ac:dyDescent="0.25">
      <c r="B319" s="32"/>
      <c r="C319" s="33"/>
    </row>
    <row r="320" spans="2:3" x14ac:dyDescent="0.25">
      <c r="B320" s="32"/>
      <c r="C320" s="33"/>
    </row>
    <row r="321" spans="2:3" x14ac:dyDescent="0.25">
      <c r="B321" s="32"/>
      <c r="C321" s="33"/>
    </row>
    <row r="322" spans="2:3" x14ac:dyDescent="0.25">
      <c r="B322" s="32"/>
      <c r="C322" s="33"/>
    </row>
    <row r="323" spans="2:3" x14ac:dyDescent="0.25">
      <c r="B323" s="32"/>
      <c r="C323" s="33"/>
    </row>
    <row r="324" spans="2:3" x14ac:dyDescent="0.25">
      <c r="B324" s="32"/>
      <c r="C324" s="33"/>
    </row>
    <row r="325" spans="2:3" x14ac:dyDescent="0.25">
      <c r="B325" s="32"/>
      <c r="C325" s="33"/>
    </row>
    <row r="326" spans="2:3" x14ac:dyDescent="0.25">
      <c r="B326" s="32"/>
      <c r="C326" s="33"/>
    </row>
    <row r="327" spans="2:3" x14ac:dyDescent="0.25">
      <c r="B327" s="32"/>
      <c r="C327" s="33"/>
    </row>
    <row r="328" spans="2:3" x14ac:dyDescent="0.25">
      <c r="B328" s="32"/>
      <c r="C328" s="33"/>
    </row>
    <row r="329" spans="2:3" x14ac:dyDescent="0.25">
      <c r="B329" s="32"/>
      <c r="C329" s="33"/>
    </row>
    <row r="330" spans="2:3" x14ac:dyDescent="0.25">
      <c r="B330" s="32"/>
      <c r="C330" s="33"/>
    </row>
    <row r="331" spans="2:3" x14ac:dyDescent="0.25">
      <c r="B331" s="32"/>
      <c r="C331" s="33"/>
    </row>
    <row r="332" spans="2:3" x14ac:dyDescent="0.25">
      <c r="B332" s="32"/>
      <c r="C332" s="33"/>
    </row>
    <row r="333" spans="2:3" x14ac:dyDescent="0.25">
      <c r="B333" s="32"/>
      <c r="C333" s="33"/>
    </row>
    <row r="334" spans="2:3" x14ac:dyDescent="0.25">
      <c r="B334" s="32"/>
      <c r="C334" s="33"/>
    </row>
    <row r="335" spans="2:3" x14ac:dyDescent="0.25">
      <c r="B335" s="32"/>
      <c r="C335" s="33"/>
    </row>
    <row r="336" spans="2:3" x14ac:dyDescent="0.25">
      <c r="B336" s="32"/>
      <c r="C336" s="33"/>
    </row>
    <row r="337" spans="2:3" x14ac:dyDescent="0.25">
      <c r="B337" s="32"/>
      <c r="C337" s="33"/>
    </row>
    <row r="338" spans="2:3" x14ac:dyDescent="0.25">
      <c r="B338" s="32"/>
      <c r="C338" s="33"/>
    </row>
    <row r="339" spans="2:3" x14ac:dyDescent="0.25">
      <c r="B339" s="32"/>
      <c r="C339" s="33"/>
    </row>
    <row r="340" spans="2:3" x14ac:dyDescent="0.25">
      <c r="B340" s="32"/>
      <c r="C340" s="33"/>
    </row>
    <row r="341" spans="2:3" x14ac:dyDescent="0.25">
      <c r="B341" s="32"/>
      <c r="C341" s="33"/>
    </row>
    <row r="342" spans="2:3" x14ac:dyDescent="0.25">
      <c r="B342" s="32"/>
      <c r="C342" s="33"/>
    </row>
    <row r="343" spans="2:3" x14ac:dyDescent="0.25">
      <c r="B343" s="32"/>
      <c r="C343" s="33"/>
    </row>
    <row r="344" spans="2:3" x14ac:dyDescent="0.25">
      <c r="B344" s="32"/>
      <c r="C344" s="33"/>
    </row>
    <row r="345" spans="2:3" x14ac:dyDescent="0.25">
      <c r="B345" s="32"/>
      <c r="C345" s="33"/>
    </row>
    <row r="346" spans="2:3" x14ac:dyDescent="0.25">
      <c r="B346" s="32"/>
      <c r="C346" s="33"/>
    </row>
    <row r="347" spans="2:3" x14ac:dyDescent="0.25">
      <c r="B347" s="32"/>
      <c r="C347" s="33"/>
    </row>
    <row r="348" spans="2:3" x14ac:dyDescent="0.25">
      <c r="B348" s="32"/>
      <c r="C348" s="33"/>
    </row>
    <row r="349" spans="2:3" x14ac:dyDescent="0.25">
      <c r="B349" s="32"/>
      <c r="C349" s="33"/>
    </row>
    <row r="350" spans="2:3" x14ac:dyDescent="0.25">
      <c r="B350" s="32"/>
      <c r="C350" s="33"/>
    </row>
    <row r="351" spans="2:3" x14ac:dyDescent="0.25">
      <c r="B351" s="32"/>
      <c r="C351" s="33"/>
    </row>
    <row r="352" spans="2:3" x14ac:dyDescent="0.25">
      <c r="B352" s="32"/>
      <c r="C352" s="33"/>
    </row>
    <row r="353" spans="2:3" x14ac:dyDescent="0.25">
      <c r="B353" s="32"/>
      <c r="C353" s="33"/>
    </row>
    <row r="354" spans="2:3" x14ac:dyDescent="0.25">
      <c r="B354" s="32"/>
      <c r="C354" s="33"/>
    </row>
    <row r="355" spans="2:3" x14ac:dyDescent="0.25">
      <c r="B355" s="32"/>
      <c r="C355" s="33"/>
    </row>
    <row r="356" spans="2:3" x14ac:dyDescent="0.25">
      <c r="B356" s="32"/>
      <c r="C356" s="33"/>
    </row>
    <row r="357" spans="2:3" x14ac:dyDescent="0.25">
      <c r="B357" s="32"/>
      <c r="C357" s="33"/>
    </row>
    <row r="358" spans="2:3" x14ac:dyDescent="0.25">
      <c r="B358" s="32"/>
      <c r="C358" s="33"/>
    </row>
    <row r="359" spans="2:3" x14ac:dyDescent="0.25">
      <c r="B359" s="6"/>
      <c r="C359"/>
    </row>
    <row r="360" spans="2:3" x14ac:dyDescent="0.25">
      <c r="B360" s="6"/>
      <c r="C360"/>
    </row>
    <row r="361" spans="2:3" x14ac:dyDescent="0.25">
      <c r="B361" s="6"/>
      <c r="C361"/>
    </row>
    <row r="362" spans="2:3" x14ac:dyDescent="0.25">
      <c r="B362" s="6"/>
      <c r="C362"/>
    </row>
    <row r="363" spans="2:3" x14ac:dyDescent="0.25">
      <c r="B363" s="6"/>
      <c r="C363"/>
    </row>
    <row r="364" spans="2:3" x14ac:dyDescent="0.25">
      <c r="B364" s="6"/>
      <c r="C364"/>
    </row>
    <row r="365" spans="2:3" x14ac:dyDescent="0.25">
      <c r="B365" s="6"/>
      <c r="C365"/>
    </row>
    <row r="366" spans="2:3" x14ac:dyDescent="0.25">
      <c r="B366" s="6"/>
      <c r="C366"/>
    </row>
    <row r="367" spans="2:3" x14ac:dyDescent="0.25">
      <c r="B367" s="6"/>
      <c r="C367"/>
    </row>
    <row r="368" spans="2:3" x14ac:dyDescent="0.25">
      <c r="B368" s="6"/>
      <c r="C368"/>
    </row>
    <row r="369" spans="2:3" x14ac:dyDescent="0.25">
      <c r="B369" s="6"/>
      <c r="C369"/>
    </row>
    <row r="370" spans="2:3" x14ac:dyDescent="0.25">
      <c r="B370" s="6"/>
      <c r="C370"/>
    </row>
    <row r="371" spans="2:3" x14ac:dyDescent="0.25">
      <c r="B371" s="6"/>
      <c r="C371"/>
    </row>
    <row r="372" spans="2:3" x14ac:dyDescent="0.25">
      <c r="B372" s="6"/>
      <c r="C372"/>
    </row>
    <row r="373" spans="2:3" x14ac:dyDescent="0.25">
      <c r="B373" s="6"/>
      <c r="C373"/>
    </row>
    <row r="374" spans="2:3" x14ac:dyDescent="0.25">
      <c r="B374" s="6"/>
      <c r="C374"/>
    </row>
    <row r="375" spans="2:3" x14ac:dyDescent="0.25">
      <c r="B375" s="6"/>
      <c r="C375"/>
    </row>
    <row r="376" spans="2:3" x14ac:dyDescent="0.25">
      <c r="B376" s="6"/>
      <c r="C376"/>
    </row>
    <row r="377" spans="2:3" x14ac:dyDescent="0.25">
      <c r="B377" s="6"/>
      <c r="C377"/>
    </row>
    <row r="378" spans="2:3" x14ac:dyDescent="0.25">
      <c r="B378" s="6"/>
      <c r="C378"/>
    </row>
    <row r="379" spans="2:3" x14ac:dyDescent="0.25">
      <c r="B379" s="6"/>
      <c r="C379"/>
    </row>
    <row r="380" spans="2:3" x14ac:dyDescent="0.25">
      <c r="B380" s="6"/>
      <c r="C380"/>
    </row>
    <row r="381" spans="2:3" x14ac:dyDescent="0.25">
      <c r="B381" s="6"/>
      <c r="C381"/>
    </row>
    <row r="382" spans="2:3" x14ac:dyDescent="0.25">
      <c r="B382" s="6"/>
      <c r="C382"/>
    </row>
    <row r="383" spans="2:3" x14ac:dyDescent="0.25">
      <c r="B383" s="6"/>
      <c r="C383"/>
    </row>
    <row r="384" spans="2:3" x14ac:dyDescent="0.25">
      <c r="B384" s="6"/>
      <c r="C384"/>
    </row>
    <row r="385" spans="2:3" x14ac:dyDescent="0.25">
      <c r="B385" s="6"/>
      <c r="C385"/>
    </row>
    <row r="386" spans="2:3" x14ac:dyDescent="0.25">
      <c r="B386" s="6"/>
      <c r="C386"/>
    </row>
    <row r="387" spans="2:3" x14ac:dyDescent="0.25">
      <c r="B387" s="6"/>
      <c r="C387"/>
    </row>
    <row r="388" spans="2:3" x14ac:dyDescent="0.25">
      <c r="B388" s="6"/>
      <c r="C388"/>
    </row>
    <row r="389" spans="2:3" x14ac:dyDescent="0.25">
      <c r="B389" s="6"/>
      <c r="C389"/>
    </row>
    <row r="390" spans="2:3" x14ac:dyDescent="0.25">
      <c r="B390" s="6"/>
      <c r="C390"/>
    </row>
    <row r="391" spans="2:3" x14ac:dyDescent="0.25">
      <c r="B391" s="6"/>
      <c r="C391"/>
    </row>
    <row r="392" spans="2:3" x14ac:dyDescent="0.25">
      <c r="B392" s="6"/>
      <c r="C392"/>
    </row>
    <row r="393" spans="2:3" x14ac:dyDescent="0.25">
      <c r="B393" s="6"/>
      <c r="C393"/>
    </row>
    <row r="394" spans="2:3" x14ac:dyDescent="0.25">
      <c r="B394" s="6"/>
      <c r="C394"/>
    </row>
    <row r="395" spans="2:3" x14ac:dyDescent="0.25">
      <c r="B395" s="6"/>
      <c r="C395"/>
    </row>
    <row r="396" spans="2:3" x14ac:dyDescent="0.25">
      <c r="B396" s="6"/>
      <c r="C396"/>
    </row>
    <row r="397" spans="2:3" x14ac:dyDescent="0.25">
      <c r="B397" s="6"/>
      <c r="C397"/>
    </row>
    <row r="398" spans="2:3" x14ac:dyDescent="0.25">
      <c r="B398" s="6"/>
      <c r="C398"/>
    </row>
    <row r="399" spans="2:3" x14ac:dyDescent="0.25">
      <c r="B399" s="6"/>
      <c r="C399"/>
    </row>
    <row r="400" spans="2:3" x14ac:dyDescent="0.25">
      <c r="B400" s="6"/>
      <c r="C400"/>
    </row>
    <row r="401" spans="2:3" x14ac:dyDescent="0.25">
      <c r="B401" s="6"/>
      <c r="C401"/>
    </row>
    <row r="402" spans="2:3" x14ac:dyDescent="0.25">
      <c r="B402" s="6"/>
      <c r="C402"/>
    </row>
    <row r="403" spans="2:3" x14ac:dyDescent="0.25">
      <c r="B403" s="6"/>
      <c r="C403"/>
    </row>
    <row r="404" spans="2:3" x14ac:dyDescent="0.25">
      <c r="B404" s="6"/>
      <c r="C404"/>
    </row>
    <row r="405" spans="2:3" x14ac:dyDescent="0.25">
      <c r="B405" s="6"/>
      <c r="C405"/>
    </row>
    <row r="406" spans="2:3" x14ac:dyDescent="0.25">
      <c r="B406" s="6"/>
      <c r="C406"/>
    </row>
    <row r="407" spans="2:3" x14ac:dyDescent="0.25">
      <c r="B407" s="6"/>
      <c r="C407"/>
    </row>
    <row r="408" spans="2:3" x14ac:dyDescent="0.25">
      <c r="B408" s="6"/>
      <c r="C408"/>
    </row>
    <row r="409" spans="2:3" x14ac:dyDescent="0.25">
      <c r="B409" s="6"/>
      <c r="C409"/>
    </row>
    <row r="410" spans="2:3" x14ac:dyDescent="0.25">
      <c r="B410" s="6"/>
      <c r="C410"/>
    </row>
    <row r="411" spans="2:3" x14ac:dyDescent="0.25">
      <c r="B411" s="6"/>
      <c r="C411"/>
    </row>
    <row r="412" spans="2:3" x14ac:dyDescent="0.25">
      <c r="B412" s="6"/>
      <c r="C412"/>
    </row>
    <row r="413" spans="2:3" x14ac:dyDescent="0.25">
      <c r="B413" s="6"/>
      <c r="C413"/>
    </row>
    <row r="414" spans="2:3" x14ac:dyDescent="0.25">
      <c r="B414" s="6"/>
      <c r="C414"/>
    </row>
    <row r="415" spans="2:3" x14ac:dyDescent="0.25">
      <c r="B415" s="6"/>
      <c r="C415"/>
    </row>
    <row r="416" spans="2:3" x14ac:dyDescent="0.25">
      <c r="B416" s="6"/>
      <c r="C416"/>
    </row>
    <row r="417" spans="2:3" x14ac:dyDescent="0.25">
      <c r="B417" s="6"/>
      <c r="C417"/>
    </row>
    <row r="418" spans="2:3" x14ac:dyDescent="0.25">
      <c r="B418" s="6"/>
      <c r="C418"/>
    </row>
    <row r="419" spans="2:3" x14ac:dyDescent="0.25">
      <c r="B419" s="6"/>
      <c r="C419"/>
    </row>
    <row r="420" spans="2:3" x14ac:dyDescent="0.25">
      <c r="B420" s="6"/>
      <c r="C420"/>
    </row>
    <row r="421" spans="2:3" x14ac:dyDescent="0.25">
      <c r="B421" s="6"/>
      <c r="C421"/>
    </row>
    <row r="422" spans="2:3" x14ac:dyDescent="0.25">
      <c r="B422" s="6"/>
      <c r="C422"/>
    </row>
    <row r="423" spans="2:3" x14ac:dyDescent="0.25">
      <c r="B423" s="6"/>
      <c r="C423"/>
    </row>
    <row r="424" spans="2:3" x14ac:dyDescent="0.25">
      <c r="B424" s="6"/>
      <c r="C424"/>
    </row>
    <row r="425" spans="2:3" x14ac:dyDescent="0.25">
      <c r="B425" s="6"/>
      <c r="C425"/>
    </row>
    <row r="426" spans="2:3" x14ac:dyDescent="0.25">
      <c r="B426" s="6"/>
      <c r="C426"/>
    </row>
    <row r="427" spans="2:3" x14ac:dyDescent="0.25">
      <c r="B427" s="6"/>
      <c r="C427"/>
    </row>
    <row r="428" spans="2:3" x14ac:dyDescent="0.25">
      <c r="B428" s="6"/>
      <c r="C428"/>
    </row>
    <row r="429" spans="2:3" x14ac:dyDescent="0.25">
      <c r="B429" s="6"/>
      <c r="C429"/>
    </row>
    <row r="430" spans="2:3" x14ac:dyDescent="0.25">
      <c r="B430" s="6"/>
      <c r="C430"/>
    </row>
    <row r="431" spans="2:3" x14ac:dyDescent="0.25">
      <c r="B431" s="6"/>
      <c r="C431"/>
    </row>
    <row r="432" spans="2:3" x14ac:dyDescent="0.25">
      <c r="B432" s="6"/>
      <c r="C432"/>
    </row>
    <row r="433" spans="2:3" x14ac:dyDescent="0.25">
      <c r="B433" s="6"/>
      <c r="C433"/>
    </row>
    <row r="434" spans="2:3" x14ac:dyDescent="0.25">
      <c r="B434" s="6"/>
      <c r="C434"/>
    </row>
    <row r="435" spans="2:3" x14ac:dyDescent="0.25">
      <c r="B435" s="6"/>
      <c r="C435"/>
    </row>
    <row r="436" spans="2:3" x14ac:dyDescent="0.25">
      <c r="B436" s="6"/>
      <c r="C436"/>
    </row>
    <row r="437" spans="2:3" x14ac:dyDescent="0.25">
      <c r="B437" s="6"/>
      <c r="C437"/>
    </row>
    <row r="438" spans="2:3" x14ac:dyDescent="0.25">
      <c r="B438" s="6"/>
      <c r="C438"/>
    </row>
    <row r="439" spans="2:3" x14ac:dyDescent="0.25">
      <c r="B439" s="6"/>
      <c r="C439"/>
    </row>
    <row r="440" spans="2:3" x14ac:dyDescent="0.25">
      <c r="B440" s="6"/>
      <c r="C440"/>
    </row>
    <row r="441" spans="2:3" x14ac:dyDescent="0.25">
      <c r="B441" s="6"/>
      <c r="C441"/>
    </row>
    <row r="442" spans="2:3" x14ac:dyDescent="0.25">
      <c r="B442" s="6"/>
      <c r="C442"/>
    </row>
    <row r="443" spans="2:3" x14ac:dyDescent="0.25">
      <c r="B443" s="6"/>
      <c r="C443"/>
    </row>
    <row r="444" spans="2:3" x14ac:dyDescent="0.25">
      <c r="B444" s="6"/>
      <c r="C444"/>
    </row>
    <row r="445" spans="2:3" x14ac:dyDescent="0.25">
      <c r="B445" s="6"/>
      <c r="C445"/>
    </row>
    <row r="446" spans="2:3" x14ac:dyDescent="0.25">
      <c r="B446" s="6"/>
      <c r="C446"/>
    </row>
    <row r="447" spans="2:3" x14ac:dyDescent="0.25">
      <c r="B447" s="6"/>
      <c r="C447"/>
    </row>
    <row r="448" spans="2:3" x14ac:dyDescent="0.25">
      <c r="B448" s="6"/>
      <c r="C448"/>
    </row>
    <row r="449" spans="2:3" x14ac:dyDescent="0.25">
      <c r="B449" s="6"/>
      <c r="C449"/>
    </row>
    <row r="450" spans="2:3" x14ac:dyDescent="0.25">
      <c r="B450" s="6"/>
      <c r="C450"/>
    </row>
    <row r="451" spans="2:3" x14ac:dyDescent="0.25">
      <c r="B451" s="6"/>
      <c r="C451"/>
    </row>
    <row r="452" spans="2:3" x14ac:dyDescent="0.25">
      <c r="B452" s="6"/>
      <c r="C452"/>
    </row>
    <row r="453" spans="2:3" x14ac:dyDescent="0.25">
      <c r="B453" s="6"/>
      <c r="C453"/>
    </row>
    <row r="454" spans="2:3" x14ac:dyDescent="0.25">
      <c r="B454" s="6"/>
      <c r="C454"/>
    </row>
    <row r="455" spans="2:3" x14ac:dyDescent="0.25">
      <c r="B455" s="6"/>
      <c r="C455"/>
    </row>
    <row r="456" spans="2:3" x14ac:dyDescent="0.25">
      <c r="B456" s="6"/>
      <c r="C456"/>
    </row>
    <row r="457" spans="2:3" x14ac:dyDescent="0.25">
      <c r="B457" s="6"/>
      <c r="C457"/>
    </row>
    <row r="458" spans="2:3" x14ac:dyDescent="0.25">
      <c r="B458" s="6"/>
      <c r="C458"/>
    </row>
    <row r="459" spans="2:3" x14ac:dyDescent="0.25">
      <c r="B459" s="6"/>
      <c r="C459"/>
    </row>
    <row r="460" spans="2:3" x14ac:dyDescent="0.25">
      <c r="B460" s="6"/>
      <c r="C460"/>
    </row>
    <row r="461" spans="2:3" x14ac:dyDescent="0.25">
      <c r="B461" s="6"/>
      <c r="C461"/>
    </row>
    <row r="462" spans="2:3" x14ac:dyDescent="0.25">
      <c r="B462" s="6"/>
      <c r="C462"/>
    </row>
    <row r="463" spans="2:3" x14ac:dyDescent="0.25">
      <c r="B463" s="6"/>
      <c r="C463"/>
    </row>
    <row r="464" spans="2:3" x14ac:dyDescent="0.25">
      <c r="B464" s="6"/>
      <c r="C464"/>
    </row>
    <row r="465" spans="2:3" x14ac:dyDescent="0.25">
      <c r="B465" s="6"/>
      <c r="C465"/>
    </row>
    <row r="466" spans="2:3" x14ac:dyDescent="0.25">
      <c r="B466" s="6"/>
      <c r="C466"/>
    </row>
    <row r="467" spans="2:3" x14ac:dyDescent="0.25">
      <c r="B467" s="6"/>
      <c r="C467"/>
    </row>
    <row r="468" spans="2:3" x14ac:dyDescent="0.25">
      <c r="B468" s="6"/>
      <c r="C468"/>
    </row>
    <row r="469" spans="2:3" x14ac:dyDescent="0.25">
      <c r="B469" s="6"/>
      <c r="C469"/>
    </row>
    <row r="470" spans="2:3" x14ac:dyDescent="0.25">
      <c r="B470" s="6"/>
    </row>
    <row r="471" spans="2:3" x14ac:dyDescent="0.25">
      <c r="B471" s="6"/>
    </row>
    <row r="472" spans="2:3" x14ac:dyDescent="0.25">
      <c r="B472" s="6"/>
    </row>
    <row r="473" spans="2:3" x14ac:dyDescent="0.25">
      <c r="B473" s="6"/>
    </row>
    <row r="474" spans="2:3" x14ac:dyDescent="0.25">
      <c r="B474" s="6"/>
    </row>
    <row r="475" spans="2:3" x14ac:dyDescent="0.25">
      <c r="B475" s="6"/>
    </row>
    <row r="476" spans="2:3" x14ac:dyDescent="0.25">
      <c r="B476" s="6"/>
    </row>
    <row r="477" spans="2:3" x14ac:dyDescent="0.25">
      <c r="B477" s="6"/>
    </row>
    <row r="478" spans="2:3" x14ac:dyDescent="0.25">
      <c r="B478" s="6"/>
    </row>
    <row r="479" spans="2:3" x14ac:dyDescent="0.25">
      <c r="B479" s="6"/>
    </row>
    <row r="480" spans="2:3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DG_6a_2021_04_06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2021-07-28T18:58:23Z</dcterms:created>
  <dcterms:modified xsi:type="dcterms:W3CDTF">2021-07-28T21:06:22Z</dcterms:modified>
</cp:coreProperties>
</file>