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Howley_Bradford_Streams\Howley_Bradford_Streams\01_Raw_data\"/>
    </mc:Choice>
  </mc:AlternateContent>
  <xr:revisionPtr revIDLastSave="0" documentId="13_ncr:1_{F0711D6A-DDC6-40FA-B225-2DCAF2780976}" xr6:coauthVersionLast="47" xr6:coauthVersionMax="47" xr10:uidLastSave="{00000000-0000-0000-0000-000000000000}"/>
  <bookViews>
    <workbookView xWindow="-28920" yWindow="3405" windowWidth="29040" windowHeight="15720" xr2:uid="{A079E74B-2391-4069-81A1-6515CCD90540}"/>
  </bookViews>
  <sheets>
    <sheet name="RC log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80" i="1" l="1"/>
  <c r="G179" i="1"/>
  <c r="G178" i="1"/>
  <c r="G177" i="1"/>
  <c r="G176" i="1"/>
  <c r="G175" i="1"/>
  <c r="G174" i="1"/>
  <c r="G173" i="1"/>
  <c r="G172" i="1"/>
  <c r="G171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J139" i="1"/>
  <c r="J138" i="1"/>
  <c r="J145" i="1"/>
  <c r="J144" i="1"/>
  <c r="J143" i="1"/>
  <c r="J142" i="1"/>
  <c r="J141" i="1"/>
  <c r="J140" i="1"/>
  <c r="J137" i="1"/>
  <c r="F139" i="1"/>
  <c r="G138" i="1"/>
  <c r="G139" i="1"/>
  <c r="G140" i="1"/>
  <c r="G141" i="1"/>
  <c r="G142" i="1"/>
  <c r="G143" i="1"/>
  <c r="G144" i="1"/>
  <c r="G145" i="1"/>
  <c r="G137" i="1"/>
  <c r="J136" i="1"/>
  <c r="J134" i="1"/>
  <c r="J132" i="1"/>
  <c r="J131" i="1"/>
  <c r="G133" i="1"/>
  <c r="G132" i="1"/>
  <c r="G131" i="1"/>
  <c r="G130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" i="2"/>
  <c r="G129" i="1"/>
  <c r="G125" i="1"/>
  <c r="G126" i="1"/>
  <c r="G127" i="1"/>
  <c r="G128" i="1"/>
  <c r="G123" i="1"/>
  <c r="G121" i="1"/>
  <c r="G120" i="1"/>
  <c r="G117" i="1"/>
  <c r="G118" i="1"/>
  <c r="G119" i="1"/>
  <c r="G116" i="1"/>
  <c r="G114" i="1"/>
  <c r="G110" i="1"/>
  <c r="G109" i="1"/>
  <c r="F102" i="1"/>
  <c r="G102" i="1" s="1"/>
  <c r="F101" i="1"/>
  <c r="G101" i="1" s="1"/>
  <c r="F100" i="1"/>
  <c r="G100" i="1" s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9" i="1"/>
  <c r="G71" i="1"/>
  <c r="G72" i="1"/>
  <c r="G73" i="1"/>
  <c r="G74" i="1"/>
  <c r="G75" i="1"/>
  <c r="G76" i="1"/>
  <c r="G77" i="1"/>
  <c r="G78" i="1"/>
  <c r="G79" i="1"/>
  <c r="G80" i="1"/>
  <c r="G81" i="1"/>
  <c r="G85" i="1"/>
  <c r="G87" i="1"/>
  <c r="G89" i="1"/>
  <c r="G92" i="1"/>
  <c r="G93" i="1"/>
  <c r="G94" i="1"/>
  <c r="G95" i="1"/>
  <c r="G97" i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2" i="2"/>
</calcChain>
</file>

<file path=xl/sharedStrings.xml><?xml version="1.0" encoding="utf-8"?>
<sst xmlns="http://schemas.openxmlformats.org/spreadsheetml/2006/main" count="236" uniqueCount="39">
  <si>
    <t>Date</t>
  </si>
  <si>
    <t>ID</t>
  </si>
  <si>
    <t>GW</t>
  </si>
  <si>
    <t>Site</t>
  </si>
  <si>
    <t>pH</t>
  </si>
  <si>
    <t>Temp</t>
  </si>
  <si>
    <t>5GW1</t>
  </si>
  <si>
    <t>5GW2</t>
  </si>
  <si>
    <t>5GW3</t>
  </si>
  <si>
    <t>5GW4</t>
  </si>
  <si>
    <t>5GW5</t>
  </si>
  <si>
    <t>5GW6</t>
  </si>
  <si>
    <t>NA</t>
  </si>
  <si>
    <t>5GW7</t>
  </si>
  <si>
    <t>6GW1</t>
  </si>
  <si>
    <t>6GW2</t>
  </si>
  <si>
    <t>6GW3</t>
  </si>
  <si>
    <t>6GW4</t>
  </si>
  <si>
    <t>6GW5</t>
  </si>
  <si>
    <t>9GW1</t>
  </si>
  <si>
    <t>9GW2</t>
  </si>
  <si>
    <t>9GW3</t>
  </si>
  <si>
    <t>9GW4</t>
  </si>
  <si>
    <t>Distance (ft)</t>
  </si>
  <si>
    <t>Eosense</t>
  </si>
  <si>
    <t>K30</t>
  </si>
  <si>
    <t>CO2_ppm</t>
  </si>
  <si>
    <t>Distance_m</t>
  </si>
  <si>
    <t>surface_height</t>
  </si>
  <si>
    <t>CO2_mv</t>
  </si>
  <si>
    <t>Wtdepth (m)</t>
  </si>
  <si>
    <t xml:space="preserve">Well depth </t>
  </si>
  <si>
    <t>Well hiegh(short)</t>
  </si>
  <si>
    <t>Well hieght (long)</t>
  </si>
  <si>
    <t>surface_hieght (short)</t>
  </si>
  <si>
    <t>surface_height (long)</t>
  </si>
  <si>
    <t>5GW8</t>
  </si>
  <si>
    <t>9GW5</t>
  </si>
  <si>
    <t>WT to Well Top 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</si>
</sst>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16" fillId="0" borderId="0" xfId="0" applyFont="1" applyAlignment="1">
      <alignment horizontal="center"/>
    </xf>
    <xf numFmtId="14" fontId="0" fillId="33" borderId="0" xfId="0" applyNumberFormat="1" applyFill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9743219597550308E-2"/>
                  <c:y val="0.4740653251676874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strRef>
              <c:f>Sheet1!$J:$J</c:f>
              <c:strCache>
                <c:ptCount val="297"/>
                <c:pt idx="0">
                  <c:v>K30</c:v>
                </c:pt>
                <c:pt idx="1">
                  <c:v>79.86391</c:v>
                </c:pt>
                <c:pt idx="2">
                  <c:v>76.94373</c:v>
                </c:pt>
                <c:pt idx="3">
                  <c:v>88.2021</c:v>
                </c:pt>
                <c:pt idx="4">
                  <c:v>76.92243</c:v>
                </c:pt>
                <c:pt idx="5">
                  <c:v>92.05933</c:v>
                </c:pt>
                <c:pt idx="6">
                  <c:v>76.3707</c:v>
                </c:pt>
                <c:pt idx="7">
                  <c:v>93.19745</c:v>
                </c:pt>
                <c:pt idx="8">
                  <c:v>76.81543</c:v>
                </c:pt>
                <c:pt idx="9">
                  <c:v>76.59083</c:v>
                </c:pt>
                <c:pt idx="10">
                  <c:v>76.60622</c:v>
                </c:pt>
                <c:pt idx="11">
                  <c:v>76.51302</c:v>
                </c:pt>
                <c:pt idx="12">
                  <c:v>76.62263</c:v>
                </c:pt>
                <c:pt idx="13">
                  <c:v>66.85773</c:v>
                </c:pt>
                <c:pt idx="14">
                  <c:v>67.04565</c:v>
                </c:pt>
                <c:pt idx="15">
                  <c:v>67.10912</c:v>
                </c:pt>
                <c:pt idx="16">
                  <c:v>66.50293</c:v>
                </c:pt>
                <c:pt idx="17">
                  <c:v>66.84219</c:v>
                </c:pt>
                <c:pt idx="18">
                  <c:v>66.69511</c:v>
                </c:pt>
                <c:pt idx="19">
                  <c:v>67.07284</c:v>
                </c:pt>
                <c:pt idx="20">
                  <c:v>66.49216</c:v>
                </c:pt>
                <c:pt idx="21">
                  <c:v>66.82178</c:v>
                </c:pt>
                <c:pt idx="22">
                  <c:v>66.97043</c:v>
                </c:pt>
                <c:pt idx="23">
                  <c:v>66.74321</c:v>
                </c:pt>
                <c:pt idx="24">
                  <c:v>66.74113</c:v>
                </c:pt>
                <c:pt idx="25">
                  <c:v>66.64201</c:v>
                </c:pt>
                <c:pt idx="26">
                  <c:v>66.60493</c:v>
                </c:pt>
                <c:pt idx="27">
                  <c:v>66.72791</c:v>
                </c:pt>
                <c:pt idx="28">
                  <c:v>66.75513</c:v>
                </c:pt>
                <c:pt idx="29">
                  <c:v>66.56596</c:v>
                </c:pt>
                <c:pt idx="30">
                  <c:v>66.70888</c:v>
                </c:pt>
                <c:pt idx="31">
                  <c:v>66.43863</c:v>
                </c:pt>
                <c:pt idx="32">
                  <c:v>66.722</c:v>
                </c:pt>
                <c:pt idx="33">
                  <c:v>66.50232</c:v>
                </c:pt>
                <c:pt idx="34">
                  <c:v>66.60336</c:v>
                </c:pt>
                <c:pt idx="35">
                  <c:v>66.73564</c:v>
                </c:pt>
                <c:pt idx="36">
                  <c:v>67.00954</c:v>
                </c:pt>
                <c:pt idx="37">
                  <c:v>66.73096</c:v>
                </c:pt>
                <c:pt idx="38">
                  <c:v>66.70052</c:v>
                </c:pt>
                <c:pt idx="39">
                  <c:v>66.4324</c:v>
                </c:pt>
                <c:pt idx="40">
                  <c:v>66.44021</c:v>
                </c:pt>
                <c:pt idx="41">
                  <c:v>66.81068</c:v>
                </c:pt>
                <c:pt idx="42">
                  <c:v>66.76597</c:v>
                </c:pt>
                <c:pt idx="43">
                  <c:v>66.68806</c:v>
                </c:pt>
                <c:pt idx="44">
                  <c:v>66.70864</c:v>
                </c:pt>
                <c:pt idx="45">
                  <c:v>66.70712</c:v>
                </c:pt>
                <c:pt idx="46">
                  <c:v>66.69951</c:v>
                </c:pt>
                <c:pt idx="47">
                  <c:v>67.01123</c:v>
                </c:pt>
                <c:pt idx="48">
                  <c:v>66.57888</c:v>
                </c:pt>
                <c:pt idx="49">
                  <c:v>66.43957</c:v>
                </c:pt>
                <c:pt idx="50">
                  <c:v>66.42168</c:v>
                </c:pt>
                <c:pt idx="51">
                  <c:v>66.69904</c:v>
                </c:pt>
                <c:pt idx="52">
                  <c:v>66.41798</c:v>
                </c:pt>
                <c:pt idx="53">
                  <c:v>66.55577</c:v>
                </c:pt>
                <c:pt idx="54">
                  <c:v>66.71391</c:v>
                </c:pt>
                <c:pt idx="55">
                  <c:v>66.67946</c:v>
                </c:pt>
                <c:pt idx="56">
                  <c:v>66.71635</c:v>
                </c:pt>
                <c:pt idx="57">
                  <c:v>66.6007</c:v>
                </c:pt>
                <c:pt idx="58">
                  <c:v>67.23249</c:v>
                </c:pt>
                <c:pt idx="59">
                  <c:v>66.47572</c:v>
                </c:pt>
                <c:pt idx="60">
                  <c:v>69.48903</c:v>
                </c:pt>
                <c:pt idx="61">
                  <c:v>66.66169</c:v>
                </c:pt>
                <c:pt idx="62">
                  <c:v>77.51184</c:v>
                </c:pt>
                <c:pt idx="63">
                  <c:v>66.7132</c:v>
                </c:pt>
                <c:pt idx="64">
                  <c:v>80.54454</c:v>
                </c:pt>
                <c:pt idx="65">
                  <c:v>66.88289</c:v>
                </c:pt>
                <c:pt idx="66">
                  <c:v>82.61302</c:v>
                </c:pt>
                <c:pt idx="67">
                  <c:v>66.87572</c:v>
                </c:pt>
                <c:pt idx="68">
                  <c:v>81.67912</c:v>
                </c:pt>
                <c:pt idx="69">
                  <c:v>76.52004</c:v>
                </c:pt>
                <c:pt idx="70">
                  <c:v>76.52303</c:v>
                </c:pt>
                <c:pt idx="71">
                  <c:v>76.55854</c:v>
                </c:pt>
                <c:pt idx="72">
                  <c:v>76.32227</c:v>
                </c:pt>
                <c:pt idx="73">
                  <c:v>76.8404</c:v>
                </c:pt>
                <c:pt idx="74">
                  <c:v>76.86628</c:v>
                </c:pt>
                <c:pt idx="75">
                  <c:v>76.2976</c:v>
                </c:pt>
                <c:pt idx="76">
                  <c:v>76.88184</c:v>
                </c:pt>
                <c:pt idx="77">
                  <c:v>76.469</c:v>
                </c:pt>
                <c:pt idx="78">
                  <c:v>76.61813</c:v>
                </c:pt>
                <c:pt idx="79">
                  <c:v>76.48062</c:v>
                </c:pt>
                <c:pt idx="80">
                  <c:v>76.64857</c:v>
                </c:pt>
                <c:pt idx="81">
                  <c:v>76.3115</c:v>
                </c:pt>
                <c:pt idx="82">
                  <c:v>76.67915</c:v>
                </c:pt>
                <c:pt idx="83">
                  <c:v>76.62164</c:v>
                </c:pt>
                <c:pt idx="84">
                  <c:v>76.37128</c:v>
                </c:pt>
                <c:pt idx="85">
                  <c:v>76.63695</c:v>
                </c:pt>
                <c:pt idx="86">
                  <c:v>76.88206</c:v>
                </c:pt>
                <c:pt idx="87">
                  <c:v>76.91395</c:v>
                </c:pt>
                <c:pt idx="88">
                  <c:v>76.39491</c:v>
                </c:pt>
                <c:pt idx="89">
                  <c:v>76.66458</c:v>
                </c:pt>
                <c:pt idx="90">
                  <c:v>76.79201</c:v>
                </c:pt>
                <c:pt idx="91">
                  <c:v>86.62289</c:v>
                </c:pt>
                <c:pt idx="92">
                  <c:v>86.42693</c:v>
                </c:pt>
                <c:pt idx="93">
                  <c:v>86.29105</c:v>
                </c:pt>
                <c:pt idx="94">
                  <c:v>86.61604</c:v>
                </c:pt>
                <c:pt idx="95">
                  <c:v>86.72577</c:v>
                </c:pt>
                <c:pt idx="96">
                  <c:v>86.36484</c:v>
                </c:pt>
                <c:pt idx="97">
                  <c:v>86.45461</c:v>
                </c:pt>
                <c:pt idx="98">
                  <c:v>86.40399</c:v>
                </c:pt>
                <c:pt idx="99">
                  <c:v>86.47124</c:v>
                </c:pt>
                <c:pt idx="100">
                  <c:v>86.73338</c:v>
                </c:pt>
                <c:pt idx="101">
                  <c:v>86.40208</c:v>
                </c:pt>
                <c:pt idx="102">
                  <c:v>86.43971</c:v>
                </c:pt>
                <c:pt idx="103">
                  <c:v>86.73092</c:v>
                </c:pt>
                <c:pt idx="104">
                  <c:v>86.13641</c:v>
                </c:pt>
                <c:pt idx="105">
                  <c:v>86.48643</c:v>
                </c:pt>
                <c:pt idx="106">
                  <c:v>86.40894</c:v>
                </c:pt>
                <c:pt idx="107">
                  <c:v>86.26636</c:v>
                </c:pt>
                <c:pt idx="108">
                  <c:v>96.32126</c:v>
                </c:pt>
                <c:pt idx="109">
                  <c:v>95.99462</c:v>
                </c:pt>
                <c:pt idx="110">
                  <c:v>96.47484</c:v>
                </c:pt>
                <c:pt idx="111">
                  <c:v>96.48746</c:v>
                </c:pt>
                <c:pt idx="112">
                  <c:v>95.94254</c:v>
                </c:pt>
                <c:pt idx="113">
                  <c:v>96.21225</c:v>
                </c:pt>
                <c:pt idx="114">
                  <c:v>96.16</c:v>
                </c:pt>
                <c:pt idx="115">
                  <c:v>96.53206</c:v>
                </c:pt>
                <c:pt idx="116">
                  <c:v>96.26186</c:v>
                </c:pt>
                <c:pt idx="117">
                  <c:v>96.20457</c:v>
                </c:pt>
                <c:pt idx="118">
                  <c:v>95.94713</c:v>
                </c:pt>
                <c:pt idx="119">
                  <c:v>102.5564</c:v>
                </c:pt>
                <c:pt idx="120">
                  <c:v>96.26979</c:v>
                </c:pt>
                <c:pt idx="121">
                  <c:v>107.5222</c:v>
                </c:pt>
                <c:pt idx="122">
                  <c:v>96.17422</c:v>
                </c:pt>
                <c:pt idx="123">
                  <c:v>111.3181</c:v>
                </c:pt>
                <c:pt idx="124">
                  <c:v>96.21484</c:v>
                </c:pt>
                <c:pt idx="125">
                  <c:v>122.138</c:v>
                </c:pt>
                <c:pt idx="126">
                  <c:v>105.7696</c:v>
                </c:pt>
                <c:pt idx="127">
                  <c:v>106.3018</c:v>
                </c:pt>
                <c:pt idx="128">
                  <c:v>106.0164</c:v>
                </c:pt>
                <c:pt idx="129">
                  <c:v>106.0008</c:v>
                </c:pt>
                <c:pt idx="130">
                  <c:v>106.2757</c:v>
                </c:pt>
                <c:pt idx="131">
                  <c:v>105.7705</c:v>
                </c:pt>
                <c:pt idx="132">
                  <c:v>106.0813</c:v>
                </c:pt>
                <c:pt idx="133">
                  <c:v>106.3004</c:v>
                </c:pt>
                <c:pt idx="134">
                  <c:v>105.8387</c:v>
                </c:pt>
                <c:pt idx="135">
                  <c:v>106.3312</c:v>
                </c:pt>
                <c:pt idx="136">
                  <c:v>105.9429</c:v>
                </c:pt>
                <c:pt idx="137">
                  <c:v>105.8838</c:v>
                </c:pt>
                <c:pt idx="138">
                  <c:v>105.9689</c:v>
                </c:pt>
                <c:pt idx="139">
                  <c:v>106.0755</c:v>
                </c:pt>
                <c:pt idx="140">
                  <c:v>105.9944</c:v>
                </c:pt>
                <c:pt idx="141">
                  <c:v>105.9682</c:v>
                </c:pt>
                <c:pt idx="142">
                  <c:v>106.0844</c:v>
                </c:pt>
                <c:pt idx="143">
                  <c:v>106.253</c:v>
                </c:pt>
                <c:pt idx="144">
                  <c:v>105.9712</c:v>
                </c:pt>
                <c:pt idx="145">
                  <c:v>105.7208</c:v>
                </c:pt>
                <c:pt idx="146">
                  <c:v>106.0037</c:v>
                </c:pt>
                <c:pt idx="147">
                  <c:v>105.7485</c:v>
                </c:pt>
                <c:pt idx="148">
                  <c:v>105.6892</c:v>
                </c:pt>
                <c:pt idx="149">
                  <c:v>115.9367</c:v>
                </c:pt>
                <c:pt idx="150">
                  <c:v>115.7723</c:v>
                </c:pt>
                <c:pt idx="151">
                  <c:v>115.5065</c:v>
                </c:pt>
                <c:pt idx="152">
                  <c:v>116.0567</c:v>
                </c:pt>
                <c:pt idx="153">
                  <c:v>115.9269</c:v>
                </c:pt>
                <c:pt idx="154">
                  <c:v>115.9965</c:v>
                </c:pt>
                <c:pt idx="155">
                  <c:v>115.4991</c:v>
                </c:pt>
                <c:pt idx="156">
                  <c:v>115.5228</c:v>
                </c:pt>
                <c:pt idx="157">
                  <c:v>115.8371</c:v>
                </c:pt>
                <c:pt idx="158">
                  <c:v>115.677</c:v>
                </c:pt>
                <c:pt idx="159">
                  <c:v>115.5472</c:v>
                </c:pt>
                <c:pt idx="160">
                  <c:v>116.0281</c:v>
                </c:pt>
                <c:pt idx="161">
                  <c:v>115.7191</c:v>
                </c:pt>
                <c:pt idx="162">
                  <c:v>115.8503</c:v>
                </c:pt>
                <c:pt idx="163">
                  <c:v>116.0135</c:v>
                </c:pt>
                <c:pt idx="164">
                  <c:v>116.0718</c:v>
                </c:pt>
                <c:pt idx="165">
                  <c:v>115.882</c:v>
                </c:pt>
                <c:pt idx="166">
                  <c:v>115.8264</c:v>
                </c:pt>
                <c:pt idx="167">
                  <c:v>116.0414</c:v>
                </c:pt>
                <c:pt idx="168">
                  <c:v>115.7786</c:v>
                </c:pt>
                <c:pt idx="169">
                  <c:v>115.9244</c:v>
                </c:pt>
                <c:pt idx="170">
                  <c:v>116.0988</c:v>
                </c:pt>
                <c:pt idx="171">
                  <c:v>115.9281</c:v>
                </c:pt>
                <c:pt idx="172">
                  <c:v>115.8377</c:v>
                </c:pt>
                <c:pt idx="173">
                  <c:v>116.0936</c:v>
                </c:pt>
                <c:pt idx="174">
                  <c:v>115.8402</c:v>
                </c:pt>
                <c:pt idx="175">
                  <c:v>116.1702</c:v>
                </c:pt>
                <c:pt idx="176">
                  <c:v>115.6253</c:v>
                </c:pt>
                <c:pt idx="177">
                  <c:v>116.0719</c:v>
                </c:pt>
                <c:pt idx="178">
                  <c:v>116.3058</c:v>
                </c:pt>
                <c:pt idx="179">
                  <c:v>115.8853</c:v>
                </c:pt>
                <c:pt idx="180">
                  <c:v>116.3834</c:v>
                </c:pt>
                <c:pt idx="181">
                  <c:v>116.1009</c:v>
                </c:pt>
                <c:pt idx="182">
                  <c:v>126.4013</c:v>
                </c:pt>
                <c:pt idx="183">
                  <c:v>115.6763</c:v>
                </c:pt>
                <c:pt idx="184">
                  <c:v>128.953</c:v>
                </c:pt>
                <c:pt idx="185">
                  <c:v>115.9194</c:v>
                </c:pt>
                <c:pt idx="186">
                  <c:v>131.6455</c:v>
                </c:pt>
                <c:pt idx="187">
                  <c:v>115.8611</c:v>
                </c:pt>
                <c:pt idx="188">
                  <c:v>115.6882</c:v>
                </c:pt>
                <c:pt idx="189">
                  <c:v>116.1933</c:v>
                </c:pt>
                <c:pt idx="190">
                  <c:v>116.134</c:v>
                </c:pt>
                <c:pt idx="191">
                  <c:v>116.1763</c:v>
                </c:pt>
                <c:pt idx="192">
                  <c:v>116.0438</c:v>
                </c:pt>
                <c:pt idx="193">
                  <c:v>115.9259</c:v>
                </c:pt>
                <c:pt idx="194">
                  <c:v>116.0008</c:v>
                </c:pt>
                <c:pt idx="195">
                  <c:v>116.0121</c:v>
                </c:pt>
                <c:pt idx="196">
                  <c:v>115.7264</c:v>
                </c:pt>
                <c:pt idx="197">
                  <c:v>115.9374</c:v>
                </c:pt>
                <c:pt idx="198">
                  <c:v>115.9146</c:v>
                </c:pt>
                <c:pt idx="199">
                  <c:v>115.6394</c:v>
                </c:pt>
                <c:pt idx="200">
                  <c:v>116.1581</c:v>
                </c:pt>
                <c:pt idx="201">
                  <c:v>115.8416</c:v>
                </c:pt>
                <c:pt idx="202">
                  <c:v>115.8566</c:v>
                </c:pt>
                <c:pt idx="203">
                  <c:v>115.8509</c:v>
                </c:pt>
                <c:pt idx="204">
                  <c:v>115.8514</c:v>
                </c:pt>
                <c:pt idx="205">
                  <c:v>125.8671</c:v>
                </c:pt>
                <c:pt idx="206">
                  <c:v>125.4483</c:v>
                </c:pt>
                <c:pt idx="207">
                  <c:v>125.4024</c:v>
                </c:pt>
                <c:pt idx="208">
                  <c:v>125.7238</c:v>
                </c:pt>
                <c:pt idx="209">
                  <c:v>125.682</c:v>
                </c:pt>
                <c:pt idx="210">
                  <c:v>125.6857</c:v>
                </c:pt>
                <c:pt idx="211">
                  <c:v>125.4738</c:v>
                </c:pt>
                <c:pt idx="212">
                  <c:v>125.9331</c:v>
                </c:pt>
                <c:pt idx="213">
                  <c:v>125.3714</c:v>
                </c:pt>
                <c:pt idx="214">
                  <c:v>125.9153</c:v>
                </c:pt>
                <c:pt idx="215">
                  <c:v>125.6576</c:v>
                </c:pt>
                <c:pt idx="216">
                  <c:v>125.5729</c:v>
                </c:pt>
                <c:pt idx="217">
                  <c:v>125.9589</c:v>
                </c:pt>
                <c:pt idx="218">
                  <c:v>135.2037</c:v>
                </c:pt>
                <c:pt idx="219">
                  <c:v>135.5279</c:v>
                </c:pt>
                <c:pt idx="220">
                  <c:v>135.4736</c:v>
                </c:pt>
                <c:pt idx="221">
                  <c:v>135.5221</c:v>
                </c:pt>
                <c:pt idx="222">
                  <c:v>135.203</c:v>
                </c:pt>
                <c:pt idx="223">
                  <c:v>135.6287</c:v>
                </c:pt>
                <c:pt idx="224">
                  <c:v>135.7516</c:v>
                </c:pt>
                <c:pt idx="225">
                  <c:v>135.196</c:v>
                </c:pt>
                <c:pt idx="226">
                  <c:v>135.7215</c:v>
                </c:pt>
                <c:pt idx="227">
                  <c:v>135.1522</c:v>
                </c:pt>
                <c:pt idx="228">
                  <c:v>135.5285</c:v>
                </c:pt>
                <c:pt idx="229">
                  <c:v>135.5004</c:v>
                </c:pt>
                <c:pt idx="230">
                  <c:v>135.1428</c:v>
                </c:pt>
                <c:pt idx="231">
                  <c:v>135.7586</c:v>
                </c:pt>
                <c:pt idx="232">
                  <c:v>135.2062</c:v>
                </c:pt>
                <c:pt idx="233">
                  <c:v>135.1905</c:v>
                </c:pt>
                <c:pt idx="234">
                  <c:v>135.5018</c:v>
                </c:pt>
                <c:pt idx="235">
                  <c:v>135.7023</c:v>
                </c:pt>
                <c:pt idx="236">
                  <c:v>135.1432</c:v>
                </c:pt>
                <c:pt idx="237">
                  <c:v>135.9186</c:v>
                </c:pt>
                <c:pt idx="238">
                  <c:v>135.1687</c:v>
                </c:pt>
                <c:pt idx="239">
                  <c:v>136.1391</c:v>
                </c:pt>
                <c:pt idx="240">
                  <c:v>135.4334</c:v>
                </c:pt>
                <c:pt idx="241">
                  <c:v>146.0427</c:v>
                </c:pt>
                <c:pt idx="242">
                  <c:v>135.4138</c:v>
                </c:pt>
                <c:pt idx="243">
                  <c:v>148.2755</c:v>
                </c:pt>
                <c:pt idx="244">
                  <c:v>135.7269</c:v>
                </c:pt>
                <c:pt idx="245">
                  <c:v>150.4016</c:v>
                </c:pt>
                <c:pt idx="246">
                  <c:v>135.6863</c:v>
                </c:pt>
                <c:pt idx="247">
                  <c:v>149.3246</c:v>
                </c:pt>
                <c:pt idx="248">
                  <c:v>135.1683</c:v>
                </c:pt>
                <c:pt idx="249">
                  <c:v>135.6373</c:v>
                </c:pt>
                <c:pt idx="250">
                  <c:v>135.4209</c:v>
                </c:pt>
                <c:pt idx="251">
                  <c:v>135.4411</c:v>
                </c:pt>
                <c:pt idx="252">
                  <c:v>135.7314</c:v>
                </c:pt>
                <c:pt idx="253">
                  <c:v>135.5298</c:v>
                </c:pt>
                <c:pt idx="254">
                  <c:v>135.1659</c:v>
                </c:pt>
                <c:pt idx="255">
                  <c:v>135.4311</c:v>
                </c:pt>
                <c:pt idx="256">
                  <c:v>135.6944</c:v>
                </c:pt>
                <c:pt idx="257">
                  <c:v>135.5111</c:v>
                </c:pt>
                <c:pt idx="258">
                  <c:v>135.7453</c:v>
                </c:pt>
                <c:pt idx="259">
                  <c:v>135.589</c:v>
                </c:pt>
                <c:pt idx="260">
                  <c:v>135.4787</c:v>
                </c:pt>
                <c:pt idx="261">
                  <c:v>135.501</c:v>
                </c:pt>
                <c:pt idx="262">
                  <c:v>135.6834</c:v>
                </c:pt>
                <c:pt idx="263">
                  <c:v>135.4048</c:v>
                </c:pt>
                <c:pt idx="264">
                  <c:v>135.3444</c:v>
                </c:pt>
                <c:pt idx="265">
                  <c:v>135.4581</c:v>
                </c:pt>
                <c:pt idx="266">
                  <c:v>135.1977</c:v>
                </c:pt>
                <c:pt idx="267">
                  <c:v>135.344</c:v>
                </c:pt>
                <c:pt idx="268">
                  <c:v>135.7635</c:v>
                </c:pt>
                <c:pt idx="269">
                  <c:v>135.492</c:v>
                </c:pt>
                <c:pt idx="270">
                  <c:v>135.4792</c:v>
                </c:pt>
                <c:pt idx="271">
                  <c:v>135.7834</c:v>
                </c:pt>
                <c:pt idx="272">
                  <c:v>135.5045</c:v>
                </c:pt>
                <c:pt idx="273">
                  <c:v>135.222</c:v>
                </c:pt>
                <c:pt idx="274">
                  <c:v>135.4921</c:v>
                </c:pt>
                <c:pt idx="275">
                  <c:v>135.198</c:v>
                </c:pt>
                <c:pt idx="276">
                  <c:v>135.4767</c:v>
                </c:pt>
                <c:pt idx="277">
                  <c:v>135.2436</c:v>
                </c:pt>
                <c:pt idx="278">
                  <c:v>135.782</c:v>
                </c:pt>
                <c:pt idx="279">
                  <c:v>135.6187</c:v>
                </c:pt>
                <c:pt idx="280">
                  <c:v>135.5112</c:v>
                </c:pt>
                <c:pt idx="281">
                  <c:v>135.2596</c:v>
                </c:pt>
                <c:pt idx="282">
                  <c:v>135.5743</c:v>
                </c:pt>
                <c:pt idx="283">
                  <c:v>135.4814</c:v>
                </c:pt>
                <c:pt idx="284">
                  <c:v>135.2486</c:v>
                </c:pt>
                <c:pt idx="285">
                  <c:v>135.2543</c:v>
                </c:pt>
                <c:pt idx="286">
                  <c:v>135.7846</c:v>
                </c:pt>
                <c:pt idx="287">
                  <c:v>135.5619</c:v>
                </c:pt>
                <c:pt idx="288">
                  <c:v>135.6161</c:v>
                </c:pt>
                <c:pt idx="289">
                  <c:v>135.5201</c:v>
                </c:pt>
                <c:pt idx="290">
                  <c:v>135.763</c:v>
                </c:pt>
                <c:pt idx="291">
                  <c:v>135.5329</c:v>
                </c:pt>
                <c:pt idx="292">
                  <c:v>135.2821</c:v>
                </c:pt>
                <c:pt idx="293">
                  <c:v>135.4861</c:v>
                </c:pt>
                <c:pt idx="294">
                  <c:v>135.5595</c:v>
                </c:pt>
                <c:pt idx="295">
                  <c:v>135.2533</c:v>
                </c:pt>
                <c:pt idx="296">
                  <c:v>135.8517</c:v>
                </c:pt>
              </c:strCache>
            </c:strRef>
          </c:xVal>
          <c:yVal>
            <c:numRef>
              <c:f>Sheet1!$I:$I</c:f>
              <c:numCache>
                <c:formatCode>General</c:formatCode>
                <c:ptCount val="1048576"/>
                <c:pt idx="0">
                  <c:v>0</c:v>
                </c:pt>
                <c:pt idx="1">
                  <c:v>532.32979999999998</c:v>
                </c:pt>
                <c:pt idx="2">
                  <c:v>547.30619999999999</c:v>
                </c:pt>
                <c:pt idx="3">
                  <c:v>547.31349999999998</c:v>
                </c:pt>
                <c:pt idx="4">
                  <c:v>577.80020000000002</c:v>
                </c:pt>
                <c:pt idx="5">
                  <c:v>623.08079999999995</c:v>
                </c:pt>
                <c:pt idx="6">
                  <c:v>653.02340000000004</c:v>
                </c:pt>
                <c:pt idx="7">
                  <c:v>698.30179999999996</c:v>
                </c:pt>
                <c:pt idx="8">
                  <c:v>698.75670000000002</c:v>
                </c:pt>
                <c:pt idx="9">
                  <c:v>744.30139999999994</c:v>
                </c:pt>
                <c:pt idx="10">
                  <c:v>728.80870000000004</c:v>
                </c:pt>
                <c:pt idx="11">
                  <c:v>728.81809999999996</c:v>
                </c:pt>
                <c:pt idx="12">
                  <c:v>728.81179999999995</c:v>
                </c:pt>
                <c:pt idx="13">
                  <c:v>759.42010000000005</c:v>
                </c:pt>
                <c:pt idx="14">
                  <c:v>744.24469999999997</c:v>
                </c:pt>
                <c:pt idx="15">
                  <c:v>698.35050000000001</c:v>
                </c:pt>
                <c:pt idx="16">
                  <c:v>667.92629999999997</c:v>
                </c:pt>
                <c:pt idx="17">
                  <c:v>652.93119999999999</c:v>
                </c:pt>
                <c:pt idx="18">
                  <c:v>653.20910000000003</c:v>
                </c:pt>
                <c:pt idx="19">
                  <c:v>607.95830000000001</c:v>
                </c:pt>
                <c:pt idx="20">
                  <c:v>607.56110000000001</c:v>
                </c:pt>
                <c:pt idx="21">
                  <c:v>638.08180000000004</c:v>
                </c:pt>
                <c:pt idx="22">
                  <c:v>638.25340000000006</c:v>
                </c:pt>
                <c:pt idx="23">
                  <c:v>623.13530000000003</c:v>
                </c:pt>
                <c:pt idx="24">
                  <c:v>607.76750000000004</c:v>
                </c:pt>
                <c:pt idx="25">
                  <c:v>592.50710000000004</c:v>
                </c:pt>
                <c:pt idx="26">
                  <c:v>577.47490000000005</c:v>
                </c:pt>
                <c:pt idx="27">
                  <c:v>562.39620000000002</c:v>
                </c:pt>
                <c:pt idx="28">
                  <c:v>562.76610000000005</c:v>
                </c:pt>
                <c:pt idx="29">
                  <c:v>562.50009999999997</c:v>
                </c:pt>
                <c:pt idx="30">
                  <c:v>562.36329999999998</c:v>
                </c:pt>
                <c:pt idx="31">
                  <c:v>577.42870000000005</c:v>
                </c:pt>
                <c:pt idx="32">
                  <c:v>577.51340000000005</c:v>
                </c:pt>
                <c:pt idx="33">
                  <c:v>622.80349999999999</c:v>
                </c:pt>
                <c:pt idx="34">
                  <c:v>698.44579999999996</c:v>
                </c:pt>
                <c:pt idx="35">
                  <c:v>728.82050000000004</c:v>
                </c:pt>
                <c:pt idx="36">
                  <c:v>744.46180000000004</c:v>
                </c:pt>
                <c:pt idx="37">
                  <c:v>728.54539999999997</c:v>
                </c:pt>
                <c:pt idx="38">
                  <c:v>728.59079999999994</c:v>
                </c:pt>
                <c:pt idx="39">
                  <c:v>728.52480000000003</c:v>
                </c:pt>
                <c:pt idx="40">
                  <c:v>744.04729999999995</c:v>
                </c:pt>
                <c:pt idx="41">
                  <c:v>744.07650000000001</c:v>
                </c:pt>
                <c:pt idx="42">
                  <c:v>759.36440000000005</c:v>
                </c:pt>
                <c:pt idx="43">
                  <c:v>774.61670000000004</c:v>
                </c:pt>
                <c:pt idx="44">
                  <c:v>774.67240000000004</c:v>
                </c:pt>
                <c:pt idx="45">
                  <c:v>789.6807</c:v>
                </c:pt>
                <c:pt idx="46">
                  <c:v>834.55520000000001</c:v>
                </c:pt>
                <c:pt idx="47">
                  <c:v>834.96130000000005</c:v>
                </c:pt>
                <c:pt idx="48">
                  <c:v>850.197</c:v>
                </c:pt>
                <c:pt idx="49">
                  <c:v>865.02120000000002</c:v>
                </c:pt>
                <c:pt idx="50">
                  <c:v>865.25400000000002</c:v>
                </c:pt>
                <c:pt idx="51">
                  <c:v>880.46839999999997</c:v>
                </c:pt>
                <c:pt idx="52">
                  <c:v>895.39089999999999</c:v>
                </c:pt>
                <c:pt idx="53">
                  <c:v>895.33799999999997</c:v>
                </c:pt>
                <c:pt idx="54">
                  <c:v>910.66690000000006</c:v>
                </c:pt>
                <c:pt idx="55">
                  <c:v>925.98109999999997</c:v>
                </c:pt>
                <c:pt idx="56">
                  <c:v>940.77919999999995</c:v>
                </c:pt>
                <c:pt idx="57">
                  <c:v>955.72770000000003</c:v>
                </c:pt>
                <c:pt idx="58">
                  <c:v>970.87699999999995</c:v>
                </c:pt>
                <c:pt idx="59">
                  <c:v>986.60170000000005</c:v>
                </c:pt>
                <c:pt idx="60">
                  <c:v>1001.513</c:v>
                </c:pt>
                <c:pt idx="61">
                  <c:v>1016.558</c:v>
                </c:pt>
                <c:pt idx="62">
                  <c:v>1031.5419999999999</c:v>
                </c:pt>
                <c:pt idx="63">
                  <c:v>1047.2439999999999</c:v>
                </c:pt>
                <c:pt idx="64">
                  <c:v>1061.7260000000001</c:v>
                </c:pt>
                <c:pt idx="65">
                  <c:v>1077.3230000000001</c:v>
                </c:pt>
                <c:pt idx="66">
                  <c:v>1107.306</c:v>
                </c:pt>
                <c:pt idx="67">
                  <c:v>1122.7550000000001</c:v>
                </c:pt>
                <c:pt idx="68">
                  <c:v>1167.7729999999999</c:v>
                </c:pt>
                <c:pt idx="69">
                  <c:v>1183.0219999999999</c:v>
                </c:pt>
                <c:pt idx="70">
                  <c:v>1183.3119999999999</c:v>
                </c:pt>
                <c:pt idx="71">
                  <c:v>1198.4190000000001</c:v>
                </c:pt>
                <c:pt idx="72">
                  <c:v>1213.2</c:v>
                </c:pt>
                <c:pt idx="73">
                  <c:v>1213.443</c:v>
                </c:pt>
                <c:pt idx="74">
                  <c:v>1228.8979999999999</c:v>
                </c:pt>
                <c:pt idx="75">
                  <c:v>1244.1220000000001</c:v>
                </c:pt>
                <c:pt idx="76">
                  <c:v>1259.123</c:v>
                </c:pt>
                <c:pt idx="77">
                  <c:v>1258.752</c:v>
                </c:pt>
                <c:pt idx="78">
                  <c:v>1304.1369999999999</c:v>
                </c:pt>
                <c:pt idx="79">
                  <c:v>1349.9849999999999</c:v>
                </c:pt>
                <c:pt idx="80">
                  <c:v>1350.0229999999999</c:v>
                </c:pt>
                <c:pt idx="81">
                  <c:v>1364.8150000000001</c:v>
                </c:pt>
                <c:pt idx="82">
                  <c:v>1380.152</c:v>
                </c:pt>
                <c:pt idx="83">
                  <c:v>1380.086</c:v>
                </c:pt>
                <c:pt idx="84">
                  <c:v>1379.7149999999999</c:v>
                </c:pt>
                <c:pt idx="85">
                  <c:v>1394.9970000000001</c:v>
                </c:pt>
                <c:pt idx="86">
                  <c:v>1410.3409999999999</c:v>
                </c:pt>
                <c:pt idx="87">
                  <c:v>1425.6030000000001</c:v>
                </c:pt>
                <c:pt idx="88">
                  <c:v>1409.979</c:v>
                </c:pt>
                <c:pt idx="89">
                  <c:v>1410.248</c:v>
                </c:pt>
                <c:pt idx="90">
                  <c:v>1455.58</c:v>
                </c:pt>
                <c:pt idx="91">
                  <c:v>1486.2159999999999</c:v>
                </c:pt>
                <c:pt idx="92">
                  <c:v>1485.806</c:v>
                </c:pt>
                <c:pt idx="93">
                  <c:v>1516.0709999999999</c:v>
                </c:pt>
                <c:pt idx="94">
                  <c:v>1515.9280000000001</c:v>
                </c:pt>
                <c:pt idx="95">
                  <c:v>1516.348</c:v>
                </c:pt>
                <c:pt idx="96">
                  <c:v>1531.32</c:v>
                </c:pt>
                <c:pt idx="97">
                  <c:v>1531.4570000000001</c:v>
                </c:pt>
                <c:pt idx="98">
                  <c:v>1531.6220000000001</c:v>
                </c:pt>
                <c:pt idx="99">
                  <c:v>1531.232</c:v>
                </c:pt>
                <c:pt idx="100">
                  <c:v>1531.4369999999999</c:v>
                </c:pt>
                <c:pt idx="101">
                  <c:v>1531.0519999999999</c:v>
                </c:pt>
                <c:pt idx="102">
                  <c:v>1531.268</c:v>
                </c:pt>
                <c:pt idx="103">
                  <c:v>1546.579</c:v>
                </c:pt>
                <c:pt idx="104">
                  <c:v>1546.319</c:v>
                </c:pt>
                <c:pt idx="105">
                  <c:v>1576.8009999999999</c:v>
                </c:pt>
                <c:pt idx="106">
                  <c:v>1591.886</c:v>
                </c:pt>
                <c:pt idx="107">
                  <c:v>1607.3309999999999</c:v>
                </c:pt>
                <c:pt idx="108">
                  <c:v>1607.1669999999999</c:v>
                </c:pt>
                <c:pt idx="109">
                  <c:v>1622.027</c:v>
                </c:pt>
                <c:pt idx="110">
                  <c:v>1622.26</c:v>
                </c:pt>
                <c:pt idx="111">
                  <c:v>1637.01</c:v>
                </c:pt>
                <c:pt idx="112">
                  <c:v>1637.1120000000001</c:v>
                </c:pt>
                <c:pt idx="113">
                  <c:v>1652.441</c:v>
                </c:pt>
                <c:pt idx="114">
                  <c:v>1652.6880000000001</c:v>
                </c:pt>
                <c:pt idx="115">
                  <c:v>1652.4690000000001</c:v>
                </c:pt>
                <c:pt idx="116">
                  <c:v>1667.163</c:v>
                </c:pt>
                <c:pt idx="117">
                  <c:v>1682.24</c:v>
                </c:pt>
                <c:pt idx="118">
                  <c:v>1682.7049999999999</c:v>
                </c:pt>
                <c:pt idx="119">
                  <c:v>1697.7449999999999</c:v>
                </c:pt>
                <c:pt idx="120">
                  <c:v>1697.4570000000001</c:v>
                </c:pt>
                <c:pt idx="121">
                  <c:v>1697.8979999999999</c:v>
                </c:pt>
                <c:pt idx="122">
                  <c:v>1713.067</c:v>
                </c:pt>
                <c:pt idx="123">
                  <c:v>1713.4069999999999</c:v>
                </c:pt>
                <c:pt idx="124">
                  <c:v>1713.269</c:v>
                </c:pt>
                <c:pt idx="125">
                  <c:v>1742.9939999999999</c:v>
                </c:pt>
                <c:pt idx="126">
                  <c:v>1773.7049999999999</c:v>
                </c:pt>
                <c:pt idx="127">
                  <c:v>1788.712</c:v>
                </c:pt>
                <c:pt idx="128">
                  <c:v>1803.973</c:v>
                </c:pt>
                <c:pt idx="129">
                  <c:v>1803.799</c:v>
                </c:pt>
                <c:pt idx="130">
                  <c:v>1788.7460000000001</c:v>
                </c:pt>
                <c:pt idx="131">
                  <c:v>1803.846</c:v>
                </c:pt>
                <c:pt idx="132">
                  <c:v>1788.356</c:v>
                </c:pt>
                <c:pt idx="133">
                  <c:v>1773.8130000000001</c:v>
                </c:pt>
                <c:pt idx="134">
                  <c:v>1773.46</c:v>
                </c:pt>
                <c:pt idx="135">
                  <c:v>1773.855</c:v>
                </c:pt>
                <c:pt idx="136">
                  <c:v>1758.252</c:v>
                </c:pt>
                <c:pt idx="137">
                  <c:v>1758.42</c:v>
                </c:pt>
                <c:pt idx="138">
                  <c:v>1743.6389999999999</c:v>
                </c:pt>
                <c:pt idx="139">
                  <c:v>1743.116</c:v>
                </c:pt>
                <c:pt idx="140">
                  <c:v>1743.41</c:v>
                </c:pt>
                <c:pt idx="141">
                  <c:v>1758.229</c:v>
                </c:pt>
                <c:pt idx="142">
                  <c:v>1758.6110000000001</c:v>
                </c:pt>
                <c:pt idx="143">
                  <c:v>1758.502</c:v>
                </c:pt>
                <c:pt idx="144">
                  <c:v>1758.336</c:v>
                </c:pt>
                <c:pt idx="145">
                  <c:v>1743.46</c:v>
                </c:pt>
                <c:pt idx="146">
                  <c:v>1743.7249999999999</c:v>
                </c:pt>
                <c:pt idx="147">
                  <c:v>1743.2550000000001</c:v>
                </c:pt>
                <c:pt idx="148">
                  <c:v>1743.2</c:v>
                </c:pt>
                <c:pt idx="149">
                  <c:v>1743.645</c:v>
                </c:pt>
                <c:pt idx="150">
                  <c:v>1743.6010000000001</c:v>
                </c:pt>
                <c:pt idx="151">
                  <c:v>1743.2650000000001</c:v>
                </c:pt>
                <c:pt idx="152">
                  <c:v>1743.1210000000001</c:v>
                </c:pt>
                <c:pt idx="153">
                  <c:v>1743.5830000000001</c:v>
                </c:pt>
                <c:pt idx="154">
                  <c:v>1743.1949999999999</c:v>
                </c:pt>
                <c:pt idx="155">
                  <c:v>1758.404</c:v>
                </c:pt>
                <c:pt idx="156">
                  <c:v>1743.6780000000001</c:v>
                </c:pt>
                <c:pt idx="157">
                  <c:v>1743.75</c:v>
                </c:pt>
                <c:pt idx="158">
                  <c:v>1743.4010000000001</c:v>
                </c:pt>
                <c:pt idx="159">
                  <c:v>1758.3130000000001</c:v>
                </c:pt>
                <c:pt idx="160">
                  <c:v>1758.4659999999999</c:v>
                </c:pt>
                <c:pt idx="161">
                  <c:v>1758.309</c:v>
                </c:pt>
                <c:pt idx="162">
                  <c:v>1758.383</c:v>
                </c:pt>
                <c:pt idx="163">
                  <c:v>1758.7819999999999</c:v>
                </c:pt>
                <c:pt idx="164">
                  <c:v>1788.462</c:v>
                </c:pt>
                <c:pt idx="165">
                  <c:v>1804.0540000000001</c:v>
                </c:pt>
                <c:pt idx="166">
                  <c:v>1804.001</c:v>
                </c:pt>
                <c:pt idx="167">
                  <c:v>1818.5730000000001</c:v>
                </c:pt>
                <c:pt idx="168">
                  <c:v>1818.624</c:v>
                </c:pt>
                <c:pt idx="169">
                  <c:v>1818.7860000000001</c:v>
                </c:pt>
                <c:pt idx="170">
                  <c:v>1834.075</c:v>
                </c:pt>
                <c:pt idx="171">
                  <c:v>1834.6020000000001</c:v>
                </c:pt>
                <c:pt idx="172">
                  <c:v>1834.0730000000001</c:v>
                </c:pt>
                <c:pt idx="173">
                  <c:v>1834.4480000000001</c:v>
                </c:pt>
                <c:pt idx="174">
                  <c:v>1834.4960000000001</c:v>
                </c:pt>
                <c:pt idx="175">
                  <c:v>1849.4380000000001</c:v>
                </c:pt>
                <c:pt idx="176">
                  <c:v>1864.201</c:v>
                </c:pt>
                <c:pt idx="177">
                  <c:v>1864.7149999999999</c:v>
                </c:pt>
                <c:pt idx="178">
                  <c:v>1879.3689999999999</c:v>
                </c:pt>
                <c:pt idx="179">
                  <c:v>1894.5129999999999</c:v>
                </c:pt>
                <c:pt idx="180">
                  <c:v>1894.61</c:v>
                </c:pt>
                <c:pt idx="181">
                  <c:v>1895.0039999999999</c:v>
                </c:pt>
                <c:pt idx="182">
                  <c:v>1909.9960000000001</c:v>
                </c:pt>
                <c:pt idx="183">
                  <c:v>1909.953</c:v>
                </c:pt>
                <c:pt idx="184">
                  <c:v>1909.9480000000001</c:v>
                </c:pt>
                <c:pt idx="185">
                  <c:v>1925.124</c:v>
                </c:pt>
                <c:pt idx="186">
                  <c:v>1924.905</c:v>
                </c:pt>
                <c:pt idx="187">
                  <c:v>1939.692</c:v>
                </c:pt>
                <c:pt idx="188">
                  <c:v>1939.9169999999999</c:v>
                </c:pt>
                <c:pt idx="189">
                  <c:v>1955.596</c:v>
                </c:pt>
                <c:pt idx="190">
                  <c:v>1970.683</c:v>
                </c:pt>
                <c:pt idx="191">
                  <c:v>1970.617</c:v>
                </c:pt>
                <c:pt idx="192">
                  <c:v>1970.1420000000001</c:v>
                </c:pt>
                <c:pt idx="193">
                  <c:v>1985.317</c:v>
                </c:pt>
                <c:pt idx="194">
                  <c:v>1985.1020000000001</c:v>
                </c:pt>
                <c:pt idx="195">
                  <c:v>2000.7739999999999</c:v>
                </c:pt>
                <c:pt idx="196">
                  <c:v>2000.3019999999999</c:v>
                </c:pt>
                <c:pt idx="197">
                  <c:v>2015.693</c:v>
                </c:pt>
                <c:pt idx="198">
                  <c:v>2030.57</c:v>
                </c:pt>
                <c:pt idx="199">
                  <c:v>2046.1120000000001</c:v>
                </c:pt>
                <c:pt idx="200">
                  <c:v>2076.0819999999999</c:v>
                </c:pt>
                <c:pt idx="201">
                  <c:v>2091.7159999999999</c:v>
                </c:pt>
                <c:pt idx="202">
                  <c:v>2106.19</c:v>
                </c:pt>
                <c:pt idx="203">
                  <c:v>2106.2840000000001</c:v>
                </c:pt>
                <c:pt idx="204">
                  <c:v>2121.7220000000002</c:v>
                </c:pt>
                <c:pt idx="205">
                  <c:v>2136.712</c:v>
                </c:pt>
                <c:pt idx="206">
                  <c:v>2136.752</c:v>
                </c:pt>
                <c:pt idx="207">
                  <c:v>2136.913</c:v>
                </c:pt>
                <c:pt idx="208">
                  <c:v>2167.261</c:v>
                </c:pt>
                <c:pt idx="209">
                  <c:v>2181.7249999999999</c:v>
                </c:pt>
                <c:pt idx="210">
                  <c:v>2182.0329999999999</c:v>
                </c:pt>
                <c:pt idx="211">
                  <c:v>2197.1640000000002</c:v>
                </c:pt>
                <c:pt idx="212">
                  <c:v>2212.6770000000001</c:v>
                </c:pt>
                <c:pt idx="213">
                  <c:v>2227.3980000000001</c:v>
                </c:pt>
                <c:pt idx="214">
                  <c:v>2242.422</c:v>
                </c:pt>
                <c:pt idx="215">
                  <c:v>2257.8890000000001</c:v>
                </c:pt>
                <c:pt idx="216">
                  <c:v>2272.59</c:v>
                </c:pt>
                <c:pt idx="217">
                  <c:v>2288.2159999999999</c:v>
                </c:pt>
                <c:pt idx="218">
                  <c:v>2302.7950000000001</c:v>
                </c:pt>
                <c:pt idx="219">
                  <c:v>2318.6460000000002</c:v>
                </c:pt>
                <c:pt idx="220">
                  <c:v>2333.2890000000002</c:v>
                </c:pt>
                <c:pt idx="221">
                  <c:v>2348.8989999999999</c:v>
                </c:pt>
                <c:pt idx="222">
                  <c:v>2363.453</c:v>
                </c:pt>
                <c:pt idx="223">
                  <c:v>2379.2429999999999</c:v>
                </c:pt>
                <c:pt idx="224">
                  <c:v>2378.7959999999998</c:v>
                </c:pt>
                <c:pt idx="225">
                  <c:v>2379.1619999999998</c:v>
                </c:pt>
                <c:pt idx="226">
                  <c:v>2363.471</c:v>
                </c:pt>
                <c:pt idx="227">
                  <c:v>2318.3110000000001</c:v>
                </c:pt>
                <c:pt idx="228">
                  <c:v>2303.3679999999999</c:v>
                </c:pt>
                <c:pt idx="229">
                  <c:v>2303.4119999999998</c:v>
                </c:pt>
                <c:pt idx="230">
                  <c:v>2272.797</c:v>
                </c:pt>
                <c:pt idx="231">
                  <c:v>2257.855</c:v>
                </c:pt>
                <c:pt idx="232">
                  <c:v>2257.732</c:v>
                </c:pt>
                <c:pt idx="233">
                  <c:v>2243.0100000000002</c:v>
                </c:pt>
                <c:pt idx="234">
                  <c:v>2227.8380000000002</c:v>
                </c:pt>
                <c:pt idx="235">
                  <c:v>2227.8609999999999</c:v>
                </c:pt>
                <c:pt idx="236">
                  <c:v>2227.7280000000001</c:v>
                </c:pt>
                <c:pt idx="237">
                  <c:v>2212.5929999999998</c:v>
                </c:pt>
                <c:pt idx="238">
                  <c:v>2212.4630000000002</c:v>
                </c:pt>
                <c:pt idx="239">
                  <c:v>2197.69</c:v>
                </c:pt>
                <c:pt idx="240">
                  <c:v>2197.442</c:v>
                </c:pt>
                <c:pt idx="241">
                  <c:v>2197.8220000000001</c:v>
                </c:pt>
                <c:pt idx="242">
                  <c:v>2181.6410000000001</c:v>
                </c:pt>
                <c:pt idx="243">
                  <c:v>2181.77</c:v>
                </c:pt>
                <c:pt idx="244">
                  <c:v>2182.2109999999998</c:v>
                </c:pt>
                <c:pt idx="245">
                  <c:v>2166.9209999999998</c:v>
                </c:pt>
                <c:pt idx="246">
                  <c:v>2167.4630000000002</c:v>
                </c:pt>
                <c:pt idx="247">
                  <c:v>2166.9349999999999</c:v>
                </c:pt>
                <c:pt idx="248">
                  <c:v>2152.0659999999998</c:v>
                </c:pt>
                <c:pt idx="249">
                  <c:v>2151.8969999999999</c:v>
                </c:pt>
                <c:pt idx="250">
                  <c:v>2151.701</c:v>
                </c:pt>
                <c:pt idx="251">
                  <c:v>2152.1179999999999</c:v>
                </c:pt>
                <c:pt idx="252">
                  <c:v>2137.1120000000001</c:v>
                </c:pt>
                <c:pt idx="253">
                  <c:v>2152.1480000000001</c:v>
                </c:pt>
                <c:pt idx="254">
                  <c:v>2136.7139999999999</c:v>
                </c:pt>
                <c:pt idx="255">
                  <c:v>2136.7220000000002</c:v>
                </c:pt>
                <c:pt idx="256">
                  <c:v>2137.1190000000001</c:v>
                </c:pt>
                <c:pt idx="257">
                  <c:v>2137.2060000000001</c:v>
                </c:pt>
                <c:pt idx="258">
                  <c:v>2137.136</c:v>
                </c:pt>
                <c:pt idx="259">
                  <c:v>2136.998</c:v>
                </c:pt>
                <c:pt idx="260">
                  <c:v>2137.0430000000001</c:v>
                </c:pt>
                <c:pt idx="261">
                  <c:v>2136.9940000000001</c:v>
                </c:pt>
                <c:pt idx="262">
                  <c:v>2151.7600000000002</c:v>
                </c:pt>
                <c:pt idx="263">
                  <c:v>2136.674</c:v>
                </c:pt>
                <c:pt idx="264">
                  <c:v>2151.973</c:v>
                </c:pt>
                <c:pt idx="265">
                  <c:v>2151.9319999999998</c:v>
                </c:pt>
                <c:pt idx="266">
                  <c:v>2151.9209999999998</c:v>
                </c:pt>
                <c:pt idx="267">
                  <c:v>2151.9989999999998</c:v>
                </c:pt>
                <c:pt idx="268">
                  <c:v>2166.6460000000002</c:v>
                </c:pt>
                <c:pt idx="269">
                  <c:v>2152.134</c:v>
                </c:pt>
                <c:pt idx="270">
                  <c:v>2167.125</c:v>
                </c:pt>
                <c:pt idx="271">
                  <c:v>2166.8739999999998</c:v>
                </c:pt>
                <c:pt idx="272">
                  <c:v>2182.17</c:v>
                </c:pt>
                <c:pt idx="273">
                  <c:v>2182.067</c:v>
                </c:pt>
                <c:pt idx="274">
                  <c:v>2197.5309999999999</c:v>
                </c:pt>
                <c:pt idx="275">
                  <c:v>2197.299</c:v>
                </c:pt>
                <c:pt idx="276">
                  <c:v>2212.5549999999998</c:v>
                </c:pt>
                <c:pt idx="277">
                  <c:v>2227.5909999999999</c:v>
                </c:pt>
                <c:pt idx="278">
                  <c:v>2242.674</c:v>
                </c:pt>
                <c:pt idx="279">
                  <c:v>2242.6320000000001</c:v>
                </c:pt>
                <c:pt idx="280">
                  <c:v>2257.8119999999999</c:v>
                </c:pt>
                <c:pt idx="281">
                  <c:v>2257.9879999999998</c:v>
                </c:pt>
                <c:pt idx="282">
                  <c:v>2273.31</c:v>
                </c:pt>
                <c:pt idx="283">
                  <c:v>2272.7620000000002</c:v>
                </c:pt>
                <c:pt idx="284">
                  <c:v>2272.7910000000002</c:v>
                </c:pt>
                <c:pt idx="285">
                  <c:v>2303.0889999999999</c:v>
                </c:pt>
                <c:pt idx="286">
                  <c:v>2318.8209999999999</c:v>
                </c:pt>
                <c:pt idx="287">
                  <c:v>2334.0030000000002</c:v>
                </c:pt>
                <c:pt idx="288">
                  <c:v>2348.922</c:v>
                </c:pt>
                <c:pt idx="289">
                  <c:v>2348.8249999999998</c:v>
                </c:pt>
                <c:pt idx="290">
                  <c:v>2348.7159999999999</c:v>
                </c:pt>
                <c:pt idx="291">
                  <c:v>2363.6129999999998</c:v>
                </c:pt>
                <c:pt idx="292">
                  <c:v>2378.8510000000001</c:v>
                </c:pt>
                <c:pt idx="293">
                  <c:v>2379.19</c:v>
                </c:pt>
                <c:pt idx="294">
                  <c:v>2394.2730000000001</c:v>
                </c:pt>
                <c:pt idx="295">
                  <c:v>2393.9299999999998</c:v>
                </c:pt>
                <c:pt idx="296">
                  <c:v>2394.2550000000001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0D-4E31-BB7D-D5095BEEAD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5679775"/>
        <c:axId val="1775694655"/>
      </c:scatterChart>
      <c:valAx>
        <c:axId val="1775679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5694655"/>
        <c:crosses val="autoZero"/>
        <c:crossBetween val="midCat"/>
      </c:valAx>
      <c:valAx>
        <c:axId val="1775694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56797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390525</xdr:colOff>
      <xdr:row>9</xdr:row>
      <xdr:rowOff>138112</xdr:rowOff>
    </xdr:from>
    <xdr:to>
      <xdr:col>19</xdr:col>
      <xdr:colOff>85725</xdr:colOff>
      <xdr:row>24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C15FF2-F49F-9FEB-A6FE-3771B49B5D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E7760-F87C-4D84-A63F-D473D279D553}">
  <dimension ref="A1:K180"/>
  <sheetViews>
    <sheetView tabSelected="1" workbookViewId="0">
      <pane ySplit="1" topLeftCell="A148" activePane="bottomLeft" state="frozen"/>
      <selection pane="bottomLeft" activeCell="R174" sqref="R174"/>
    </sheetView>
  </sheetViews>
  <sheetFormatPr defaultRowHeight="14.75" x14ac:dyDescent="0.75"/>
  <cols>
    <col min="1" max="1" width="9.40625" bestFit="1" customWidth="1"/>
    <col min="5" max="5" width="13.26953125" bestFit="1" customWidth="1"/>
    <col min="6" max="6" width="10.1328125" bestFit="1" customWidth="1"/>
    <col min="7" max="7" width="11.86328125" bestFit="1" customWidth="1"/>
    <col min="11" max="11" width="15.1328125" bestFit="1" customWidth="1"/>
  </cols>
  <sheetData>
    <row r="1" spans="1:11" x14ac:dyDescent="0.75">
      <c r="A1" t="s">
        <v>0</v>
      </c>
      <c r="B1" t="s">
        <v>1</v>
      </c>
      <c r="C1" t="s">
        <v>2</v>
      </c>
      <c r="D1" t="s">
        <v>3</v>
      </c>
      <c r="E1" t="s">
        <v>28</v>
      </c>
      <c r="F1" t="s">
        <v>38</v>
      </c>
      <c r="G1" t="s">
        <v>30</v>
      </c>
      <c r="H1" t="s">
        <v>5</v>
      </c>
      <c r="I1" t="s">
        <v>4</v>
      </c>
      <c r="J1" t="s">
        <v>29</v>
      </c>
      <c r="K1" t="s">
        <v>26</v>
      </c>
    </row>
    <row r="2" spans="1:11" x14ac:dyDescent="0.75">
      <c r="A2" s="1">
        <v>45400</v>
      </c>
      <c r="B2">
        <v>5</v>
      </c>
      <c r="C2">
        <v>1</v>
      </c>
      <c r="D2" t="s">
        <v>6</v>
      </c>
      <c r="F2">
        <v>1.54</v>
      </c>
      <c r="G2">
        <f>Sheet1!F2-'RC log'!F2</f>
        <v>-1.34</v>
      </c>
      <c r="H2">
        <v>26</v>
      </c>
      <c r="I2">
        <v>5.41</v>
      </c>
    </row>
    <row r="3" spans="1:11" x14ac:dyDescent="0.75">
      <c r="A3" s="1">
        <v>45400</v>
      </c>
      <c r="B3">
        <v>5</v>
      </c>
      <c r="C3">
        <v>2</v>
      </c>
      <c r="D3" t="s">
        <v>7</v>
      </c>
      <c r="F3">
        <v>1.47</v>
      </c>
      <c r="G3">
        <f>Sheet1!F3-'RC log'!F3</f>
        <v>-1.05</v>
      </c>
      <c r="H3">
        <v>26</v>
      </c>
      <c r="I3">
        <v>5.8</v>
      </c>
    </row>
    <row r="4" spans="1:11" x14ac:dyDescent="0.75">
      <c r="A4" s="1">
        <v>45400</v>
      </c>
      <c r="B4">
        <v>5</v>
      </c>
      <c r="C4">
        <v>3</v>
      </c>
      <c r="D4" t="s">
        <v>8</v>
      </c>
      <c r="F4">
        <v>1.25</v>
      </c>
      <c r="G4">
        <f>Sheet1!F4-'RC log'!F4</f>
        <v>-0.495</v>
      </c>
      <c r="H4">
        <v>26</v>
      </c>
      <c r="I4">
        <v>6.1</v>
      </c>
    </row>
    <row r="5" spans="1:11" x14ac:dyDescent="0.75">
      <c r="A5" s="1">
        <v>45400</v>
      </c>
      <c r="B5">
        <v>5</v>
      </c>
      <c r="C5">
        <v>4</v>
      </c>
      <c r="D5" t="s">
        <v>9</v>
      </c>
      <c r="F5">
        <v>1.63</v>
      </c>
      <c r="G5">
        <f>Sheet1!F5-'RC log'!F5</f>
        <v>-1.39</v>
      </c>
      <c r="H5">
        <v>26</v>
      </c>
      <c r="I5">
        <v>6.67</v>
      </c>
    </row>
    <row r="6" spans="1:11" x14ac:dyDescent="0.75">
      <c r="A6" s="1">
        <v>45400</v>
      </c>
      <c r="B6">
        <v>5</v>
      </c>
      <c r="C6">
        <v>5</v>
      </c>
      <c r="D6" t="s">
        <v>10</v>
      </c>
      <c r="F6">
        <v>0.86</v>
      </c>
      <c r="G6">
        <f>Sheet1!F6-'RC log'!F6</f>
        <v>-0.10999999999999999</v>
      </c>
      <c r="H6">
        <v>26</v>
      </c>
      <c r="I6">
        <v>6.2</v>
      </c>
    </row>
    <row r="7" spans="1:11" x14ac:dyDescent="0.75">
      <c r="A7" s="1">
        <v>45400</v>
      </c>
      <c r="B7">
        <v>5</v>
      </c>
      <c r="C7">
        <v>6</v>
      </c>
      <c r="D7" t="s">
        <v>11</v>
      </c>
      <c r="F7">
        <v>1.33</v>
      </c>
      <c r="G7">
        <f>Sheet1!F7-'RC log'!F7</f>
        <v>-1.26</v>
      </c>
      <c r="H7">
        <v>26</v>
      </c>
      <c r="I7" t="s">
        <v>12</v>
      </c>
    </row>
    <row r="8" spans="1:11" x14ac:dyDescent="0.75">
      <c r="A8" s="1">
        <v>45400</v>
      </c>
      <c r="B8">
        <v>5</v>
      </c>
      <c r="C8">
        <v>7</v>
      </c>
      <c r="D8" t="s">
        <v>13</v>
      </c>
      <c r="F8">
        <v>0</v>
      </c>
      <c r="G8">
        <f>Sheet1!F8-'RC log'!F8</f>
        <v>0</v>
      </c>
      <c r="H8">
        <v>26</v>
      </c>
      <c r="I8" t="s">
        <v>12</v>
      </c>
    </row>
    <row r="9" spans="1:11" x14ac:dyDescent="0.75">
      <c r="A9" s="1">
        <v>45400</v>
      </c>
      <c r="B9">
        <v>6</v>
      </c>
      <c r="C9">
        <v>1</v>
      </c>
      <c r="D9" t="s">
        <v>14</v>
      </c>
      <c r="F9">
        <v>1.1299999999999999</v>
      </c>
      <c r="G9">
        <f>Sheet1!F9-'RC log'!F9</f>
        <v>-1.0499999999999998</v>
      </c>
      <c r="H9">
        <v>26</v>
      </c>
      <c r="I9">
        <v>4.76</v>
      </c>
    </row>
    <row r="10" spans="1:11" x14ac:dyDescent="0.75">
      <c r="A10" s="1">
        <v>45400</v>
      </c>
      <c r="B10">
        <v>6</v>
      </c>
      <c r="C10">
        <v>2</v>
      </c>
      <c r="D10" t="s">
        <v>15</v>
      </c>
      <c r="F10">
        <v>0.82</v>
      </c>
      <c r="G10">
        <f>Sheet1!F10-'RC log'!F10</f>
        <v>2.0000000000000018E-2</v>
      </c>
      <c r="H10">
        <v>26</v>
      </c>
      <c r="I10">
        <v>4.5999999999999996</v>
      </c>
    </row>
    <row r="11" spans="1:11" x14ac:dyDescent="0.75">
      <c r="A11" s="1">
        <v>45400</v>
      </c>
      <c r="B11">
        <v>6</v>
      </c>
      <c r="C11">
        <v>3</v>
      </c>
      <c r="D11" t="s">
        <v>16</v>
      </c>
      <c r="F11">
        <v>1.42</v>
      </c>
      <c r="G11">
        <f>Sheet1!F11-'RC log'!F11</f>
        <v>-1.42</v>
      </c>
      <c r="H11">
        <v>26</v>
      </c>
      <c r="I11">
        <v>5.0999999999999996</v>
      </c>
    </row>
    <row r="12" spans="1:11" x14ac:dyDescent="0.75">
      <c r="A12" s="1">
        <v>45400</v>
      </c>
      <c r="B12">
        <v>6</v>
      </c>
      <c r="C12">
        <v>4</v>
      </c>
      <c r="D12" t="s">
        <v>17</v>
      </c>
      <c r="F12">
        <v>0.45</v>
      </c>
      <c r="G12">
        <f>Sheet1!F12-'RC log'!F12</f>
        <v>0.36000000000000004</v>
      </c>
      <c r="H12">
        <v>26</v>
      </c>
      <c r="I12">
        <v>4.7</v>
      </c>
    </row>
    <row r="13" spans="1:11" x14ac:dyDescent="0.75">
      <c r="A13" s="1">
        <v>45400</v>
      </c>
      <c r="B13">
        <v>6</v>
      </c>
      <c r="C13">
        <v>5</v>
      </c>
      <c r="D13" t="s">
        <v>18</v>
      </c>
      <c r="F13">
        <v>2.17</v>
      </c>
      <c r="G13">
        <f>Sheet1!F13-'RC log'!F13</f>
        <v>-1.17</v>
      </c>
      <c r="H13">
        <v>26</v>
      </c>
    </row>
    <row r="14" spans="1:11" x14ac:dyDescent="0.75">
      <c r="A14" s="1">
        <v>45400</v>
      </c>
      <c r="B14">
        <v>9</v>
      </c>
      <c r="C14">
        <v>1</v>
      </c>
      <c r="D14" t="s">
        <v>19</v>
      </c>
      <c r="F14">
        <v>0.55000000000000004</v>
      </c>
      <c r="G14">
        <f>Sheet1!F14-'RC log'!F14</f>
        <v>-0.30500000000000005</v>
      </c>
      <c r="H14">
        <v>26</v>
      </c>
      <c r="I14">
        <v>4.7699999999999996</v>
      </c>
    </row>
    <row r="15" spans="1:11" x14ac:dyDescent="0.75">
      <c r="A15" s="1">
        <v>45400</v>
      </c>
      <c r="B15">
        <v>9</v>
      </c>
      <c r="C15">
        <v>2</v>
      </c>
      <c r="D15" t="s">
        <v>20</v>
      </c>
      <c r="F15">
        <v>0.83</v>
      </c>
      <c r="G15">
        <f>Sheet1!F15-'RC log'!F15</f>
        <v>-0.83</v>
      </c>
      <c r="H15">
        <v>26</v>
      </c>
      <c r="I15">
        <v>4.72</v>
      </c>
    </row>
    <row r="16" spans="1:11" x14ac:dyDescent="0.75">
      <c r="A16" s="1">
        <v>45400</v>
      </c>
      <c r="B16">
        <v>9</v>
      </c>
      <c r="C16">
        <v>3</v>
      </c>
      <c r="D16" t="s">
        <v>21</v>
      </c>
      <c r="F16">
        <v>1.33</v>
      </c>
      <c r="G16">
        <f>Sheet1!F16-'RC log'!F16</f>
        <v>-1.4100000000000001</v>
      </c>
      <c r="H16">
        <v>26</v>
      </c>
      <c r="I16">
        <v>4.84</v>
      </c>
    </row>
    <row r="17" spans="1:9" x14ac:dyDescent="0.75">
      <c r="A17" s="1">
        <v>45400</v>
      </c>
      <c r="B17">
        <v>9</v>
      </c>
      <c r="C17">
        <v>4</v>
      </c>
      <c r="D17" t="s">
        <v>22</v>
      </c>
      <c r="F17">
        <v>1.1599999999999999</v>
      </c>
      <c r="G17">
        <f>Sheet1!F17-'RC log'!F17</f>
        <v>-0.81499999999999995</v>
      </c>
      <c r="H17">
        <v>26</v>
      </c>
      <c r="I17">
        <v>5.1870000000000003</v>
      </c>
    </row>
    <row r="18" spans="1:9" x14ac:dyDescent="0.75">
      <c r="A18" s="1">
        <v>45420</v>
      </c>
      <c r="B18">
        <v>5</v>
      </c>
      <c r="C18">
        <v>1</v>
      </c>
      <c r="D18" t="s">
        <v>6</v>
      </c>
      <c r="E18">
        <v>0.2</v>
      </c>
      <c r="F18">
        <v>1.03</v>
      </c>
      <c r="G18">
        <f>Sheet1!F18-'RC log'!F18</f>
        <v>-1.03</v>
      </c>
      <c r="H18">
        <v>26</v>
      </c>
      <c r="I18" t="s">
        <v>12</v>
      </c>
    </row>
    <row r="19" spans="1:9" x14ac:dyDescent="0.75">
      <c r="A19" s="1">
        <v>45420</v>
      </c>
      <c r="B19">
        <v>5</v>
      </c>
      <c r="C19">
        <v>2</v>
      </c>
      <c r="D19" t="s">
        <v>7</v>
      </c>
      <c r="E19">
        <v>0.42</v>
      </c>
      <c r="F19">
        <v>0.71</v>
      </c>
      <c r="G19">
        <f t="shared" ref="G19:G50" si="0">E19-F19</f>
        <v>-0.28999999999999998</v>
      </c>
      <c r="H19">
        <v>26</v>
      </c>
      <c r="I19">
        <v>5.36</v>
      </c>
    </row>
    <row r="20" spans="1:9" x14ac:dyDescent="0.75">
      <c r="A20" s="1">
        <v>45420</v>
      </c>
      <c r="B20">
        <v>5</v>
      </c>
      <c r="C20">
        <v>3</v>
      </c>
      <c r="D20" t="s">
        <v>8</v>
      </c>
      <c r="E20">
        <v>0.755</v>
      </c>
      <c r="F20">
        <v>0.47</v>
      </c>
      <c r="G20">
        <f t="shared" si="0"/>
        <v>0.28500000000000003</v>
      </c>
      <c r="H20">
        <v>26</v>
      </c>
      <c r="I20">
        <v>5.024</v>
      </c>
    </row>
    <row r="21" spans="1:9" x14ac:dyDescent="0.75">
      <c r="A21" s="1">
        <v>45420</v>
      </c>
      <c r="B21">
        <v>5</v>
      </c>
      <c r="C21">
        <v>4</v>
      </c>
      <c r="D21" t="s">
        <v>9</v>
      </c>
      <c r="E21">
        <v>0.24</v>
      </c>
      <c r="F21">
        <v>1.06</v>
      </c>
      <c r="G21">
        <f t="shared" si="0"/>
        <v>-0.82000000000000006</v>
      </c>
      <c r="H21">
        <v>26</v>
      </c>
      <c r="I21">
        <v>6.36</v>
      </c>
    </row>
    <row r="22" spans="1:9" x14ac:dyDescent="0.75">
      <c r="A22" s="1">
        <v>45420</v>
      </c>
      <c r="B22">
        <v>5</v>
      </c>
      <c r="C22">
        <v>5</v>
      </c>
      <c r="D22" t="s">
        <v>10</v>
      </c>
      <c r="E22">
        <v>0.75</v>
      </c>
      <c r="F22">
        <v>0.41</v>
      </c>
      <c r="G22">
        <f t="shared" si="0"/>
        <v>0.34</v>
      </c>
      <c r="H22">
        <v>26</v>
      </c>
      <c r="I22">
        <v>4.7</v>
      </c>
    </row>
    <row r="23" spans="1:9" x14ac:dyDescent="0.75">
      <c r="A23" s="1">
        <v>45420</v>
      </c>
      <c r="B23">
        <v>5</v>
      </c>
      <c r="C23">
        <v>6</v>
      </c>
      <c r="D23" t="s">
        <v>11</v>
      </c>
      <c r="E23">
        <v>7.0000000000000007E-2</v>
      </c>
      <c r="F23">
        <v>1.01</v>
      </c>
      <c r="G23">
        <f t="shared" si="0"/>
        <v>-0.94</v>
      </c>
      <c r="H23">
        <v>26</v>
      </c>
      <c r="I23">
        <v>4.9000000000000004</v>
      </c>
    </row>
    <row r="24" spans="1:9" x14ac:dyDescent="0.75">
      <c r="A24" s="1">
        <v>45420</v>
      </c>
      <c r="B24">
        <v>5</v>
      </c>
      <c r="C24">
        <v>7</v>
      </c>
      <c r="D24" t="s">
        <v>13</v>
      </c>
      <c r="E24">
        <v>0</v>
      </c>
      <c r="F24">
        <v>0</v>
      </c>
      <c r="G24">
        <f t="shared" si="0"/>
        <v>0</v>
      </c>
      <c r="H24">
        <v>26</v>
      </c>
      <c r="I24" t="s">
        <v>12</v>
      </c>
    </row>
    <row r="25" spans="1:9" x14ac:dyDescent="0.75">
      <c r="A25" s="1">
        <v>45420</v>
      </c>
      <c r="B25">
        <v>6</v>
      </c>
      <c r="C25">
        <v>1</v>
      </c>
      <c r="D25" t="s">
        <v>14</v>
      </c>
      <c r="E25">
        <v>0.08</v>
      </c>
      <c r="F25">
        <v>0.63</v>
      </c>
      <c r="G25">
        <f t="shared" si="0"/>
        <v>-0.55000000000000004</v>
      </c>
      <c r="H25">
        <v>26</v>
      </c>
      <c r="I25" t="s">
        <v>12</v>
      </c>
    </row>
    <row r="26" spans="1:9" x14ac:dyDescent="0.75">
      <c r="A26" s="1">
        <v>45420</v>
      </c>
      <c r="B26">
        <v>6</v>
      </c>
      <c r="C26">
        <v>2</v>
      </c>
      <c r="D26" t="s">
        <v>15</v>
      </c>
      <c r="E26">
        <v>0.84</v>
      </c>
      <c r="F26">
        <v>0.49</v>
      </c>
      <c r="G26">
        <f t="shared" si="0"/>
        <v>0.35</v>
      </c>
      <c r="H26">
        <v>26</v>
      </c>
      <c r="I26">
        <v>4.4000000000000004</v>
      </c>
    </row>
    <row r="27" spans="1:9" x14ac:dyDescent="0.75">
      <c r="A27" s="1">
        <v>45420</v>
      </c>
      <c r="B27">
        <v>6</v>
      </c>
      <c r="C27">
        <v>3</v>
      </c>
      <c r="D27" t="s">
        <v>16</v>
      </c>
      <c r="E27">
        <v>0</v>
      </c>
      <c r="F27">
        <v>1.07</v>
      </c>
      <c r="G27">
        <f t="shared" si="0"/>
        <v>-1.07</v>
      </c>
      <c r="H27">
        <v>26</v>
      </c>
      <c r="I27" t="s">
        <v>12</v>
      </c>
    </row>
    <row r="28" spans="1:9" x14ac:dyDescent="0.75">
      <c r="A28" s="1">
        <v>45420</v>
      </c>
      <c r="B28">
        <v>6</v>
      </c>
      <c r="C28">
        <v>4</v>
      </c>
      <c r="D28" t="s">
        <v>17</v>
      </c>
      <c r="E28">
        <v>0.81</v>
      </c>
      <c r="F28">
        <v>0.69</v>
      </c>
      <c r="G28">
        <f t="shared" si="0"/>
        <v>0.12000000000000011</v>
      </c>
      <c r="H28">
        <v>26</v>
      </c>
      <c r="I28" t="s">
        <v>12</v>
      </c>
    </row>
    <row r="29" spans="1:9" x14ac:dyDescent="0.75">
      <c r="A29" s="1">
        <v>45420</v>
      </c>
      <c r="B29">
        <v>6</v>
      </c>
      <c r="C29">
        <v>5</v>
      </c>
      <c r="D29" t="s">
        <v>18</v>
      </c>
      <c r="E29">
        <v>1</v>
      </c>
      <c r="F29">
        <v>1.89</v>
      </c>
      <c r="G29">
        <f t="shared" si="0"/>
        <v>-0.8899999999999999</v>
      </c>
      <c r="H29">
        <v>26</v>
      </c>
      <c r="I29">
        <v>5.8</v>
      </c>
    </row>
    <row r="30" spans="1:9" x14ac:dyDescent="0.75">
      <c r="A30" s="1">
        <v>45420</v>
      </c>
      <c r="B30">
        <v>9</v>
      </c>
      <c r="C30">
        <v>1</v>
      </c>
      <c r="D30" t="s">
        <v>19</v>
      </c>
      <c r="E30">
        <v>0.245</v>
      </c>
      <c r="F30">
        <v>0.65</v>
      </c>
      <c r="G30">
        <f t="shared" si="0"/>
        <v>-0.40500000000000003</v>
      </c>
      <c r="H30">
        <v>26</v>
      </c>
      <c r="I30">
        <v>5</v>
      </c>
    </row>
    <row r="31" spans="1:9" x14ac:dyDescent="0.75">
      <c r="A31" s="1">
        <v>45420</v>
      </c>
      <c r="B31">
        <v>9</v>
      </c>
      <c r="C31">
        <v>2</v>
      </c>
      <c r="D31" t="s">
        <v>20</v>
      </c>
      <c r="E31">
        <v>0</v>
      </c>
      <c r="F31">
        <v>0.93</v>
      </c>
      <c r="G31">
        <f t="shared" si="0"/>
        <v>-0.93</v>
      </c>
      <c r="H31">
        <v>26</v>
      </c>
      <c r="I31">
        <v>4.7699999999999996</v>
      </c>
    </row>
    <row r="32" spans="1:9" x14ac:dyDescent="0.75">
      <c r="A32" s="1">
        <v>45420</v>
      </c>
      <c r="B32">
        <v>9</v>
      </c>
      <c r="C32">
        <v>3</v>
      </c>
      <c r="D32" t="s">
        <v>21</v>
      </c>
      <c r="E32">
        <v>-0.08</v>
      </c>
      <c r="F32">
        <v>0.69</v>
      </c>
      <c r="G32">
        <f t="shared" si="0"/>
        <v>-0.76999999999999991</v>
      </c>
      <c r="H32">
        <v>26</v>
      </c>
      <c r="I32">
        <v>4.42</v>
      </c>
    </row>
    <row r="33" spans="1:9" x14ac:dyDescent="0.75">
      <c r="A33" s="1">
        <v>45420</v>
      </c>
      <c r="B33">
        <v>9</v>
      </c>
      <c r="C33">
        <v>4</v>
      </c>
      <c r="D33" t="s">
        <v>22</v>
      </c>
      <c r="E33">
        <v>0.34499999999999997</v>
      </c>
      <c r="F33">
        <v>1.34</v>
      </c>
      <c r="G33">
        <f t="shared" si="0"/>
        <v>-0.99500000000000011</v>
      </c>
      <c r="H33">
        <v>26</v>
      </c>
      <c r="I33">
        <v>4.74</v>
      </c>
    </row>
    <row r="34" spans="1:9" x14ac:dyDescent="0.75">
      <c r="A34" s="1">
        <v>45442</v>
      </c>
      <c r="B34">
        <v>5</v>
      </c>
      <c r="C34">
        <v>1</v>
      </c>
      <c r="D34" t="s">
        <v>6</v>
      </c>
      <c r="E34">
        <v>0.2</v>
      </c>
      <c r="F34">
        <v>1.03</v>
      </c>
      <c r="G34">
        <f t="shared" si="0"/>
        <v>-0.83000000000000007</v>
      </c>
      <c r="H34">
        <v>26</v>
      </c>
      <c r="I34" t="s">
        <v>12</v>
      </c>
    </row>
    <row r="35" spans="1:9" x14ac:dyDescent="0.75">
      <c r="A35" s="1">
        <v>45442</v>
      </c>
      <c r="B35">
        <v>5</v>
      </c>
      <c r="C35">
        <v>2</v>
      </c>
      <c r="D35" t="s">
        <v>7</v>
      </c>
      <c r="E35">
        <v>0.42</v>
      </c>
      <c r="F35">
        <v>0.77</v>
      </c>
      <c r="G35">
        <f t="shared" si="0"/>
        <v>-0.35000000000000003</v>
      </c>
      <c r="H35">
        <v>26</v>
      </c>
      <c r="I35">
        <v>6.4</v>
      </c>
    </row>
    <row r="36" spans="1:9" x14ac:dyDescent="0.75">
      <c r="A36" s="1">
        <v>45442</v>
      </c>
      <c r="B36">
        <v>5</v>
      </c>
      <c r="C36">
        <v>3</v>
      </c>
      <c r="D36" t="s">
        <v>8</v>
      </c>
      <c r="E36">
        <v>0.755</v>
      </c>
      <c r="F36">
        <v>0.53</v>
      </c>
      <c r="G36">
        <f t="shared" si="0"/>
        <v>0.22499999999999998</v>
      </c>
      <c r="H36">
        <v>26</v>
      </c>
      <c r="I36">
        <v>6.8</v>
      </c>
    </row>
    <row r="37" spans="1:9" x14ac:dyDescent="0.75">
      <c r="A37" s="1">
        <v>45442</v>
      </c>
      <c r="B37">
        <v>5</v>
      </c>
      <c r="C37">
        <v>4</v>
      </c>
      <c r="D37" t="s">
        <v>9</v>
      </c>
      <c r="E37">
        <v>0.24</v>
      </c>
      <c r="F37">
        <v>1.1000000000000001</v>
      </c>
      <c r="G37">
        <f t="shared" si="0"/>
        <v>-0.8600000000000001</v>
      </c>
      <c r="H37">
        <v>26</v>
      </c>
      <c r="I37">
        <v>6.35</v>
      </c>
    </row>
    <row r="38" spans="1:9" x14ac:dyDescent="0.75">
      <c r="A38" s="1">
        <v>45442</v>
      </c>
      <c r="B38">
        <v>5</v>
      </c>
      <c r="C38">
        <v>5</v>
      </c>
      <c r="D38" t="s">
        <v>10</v>
      </c>
      <c r="E38">
        <v>0.75</v>
      </c>
      <c r="F38">
        <v>0.47</v>
      </c>
      <c r="G38">
        <f t="shared" si="0"/>
        <v>0.28000000000000003</v>
      </c>
      <c r="H38">
        <v>26</v>
      </c>
      <c r="I38">
        <v>6.13</v>
      </c>
    </row>
    <row r="39" spans="1:9" x14ac:dyDescent="0.75">
      <c r="A39" s="1">
        <v>45442</v>
      </c>
      <c r="B39">
        <v>5</v>
      </c>
      <c r="C39">
        <v>6</v>
      </c>
      <c r="D39" t="s">
        <v>11</v>
      </c>
      <c r="E39">
        <v>7.0000000000000007E-2</v>
      </c>
      <c r="F39">
        <v>1.01</v>
      </c>
      <c r="G39">
        <f t="shared" si="0"/>
        <v>-0.94</v>
      </c>
      <c r="H39">
        <v>26</v>
      </c>
      <c r="I39">
        <v>5.66</v>
      </c>
    </row>
    <row r="40" spans="1:9" x14ac:dyDescent="0.75">
      <c r="A40" s="1">
        <v>45442</v>
      </c>
      <c r="B40">
        <v>5</v>
      </c>
      <c r="C40">
        <v>7</v>
      </c>
      <c r="D40" t="s">
        <v>13</v>
      </c>
      <c r="E40">
        <v>0</v>
      </c>
      <c r="F40" t="s">
        <v>12</v>
      </c>
      <c r="G40" t="e">
        <f t="shared" si="0"/>
        <v>#VALUE!</v>
      </c>
      <c r="H40">
        <v>26</v>
      </c>
      <c r="I40" t="s">
        <v>12</v>
      </c>
    </row>
    <row r="41" spans="1:9" x14ac:dyDescent="0.75">
      <c r="A41" s="1">
        <v>45442</v>
      </c>
      <c r="B41">
        <v>6</v>
      </c>
      <c r="C41">
        <v>1</v>
      </c>
      <c r="D41" t="s">
        <v>14</v>
      </c>
      <c r="E41">
        <v>0.08</v>
      </c>
      <c r="F41">
        <v>1.109</v>
      </c>
      <c r="G41">
        <f t="shared" si="0"/>
        <v>-1.0289999999999999</v>
      </c>
      <c r="H41">
        <v>26</v>
      </c>
      <c r="I41" t="s">
        <v>12</v>
      </c>
    </row>
    <row r="42" spans="1:9" x14ac:dyDescent="0.75">
      <c r="A42" s="1">
        <v>45442</v>
      </c>
      <c r="B42">
        <v>6</v>
      </c>
      <c r="C42">
        <v>2</v>
      </c>
      <c r="D42" t="s">
        <v>15</v>
      </c>
      <c r="E42">
        <v>0.84</v>
      </c>
      <c r="F42">
        <v>0.72</v>
      </c>
      <c r="G42">
        <f t="shared" si="0"/>
        <v>0.12</v>
      </c>
      <c r="H42">
        <v>26</v>
      </c>
      <c r="I42" t="s">
        <v>12</v>
      </c>
    </row>
    <row r="43" spans="1:9" x14ac:dyDescent="0.75">
      <c r="A43" s="1">
        <v>45442</v>
      </c>
      <c r="B43">
        <v>6</v>
      </c>
      <c r="C43">
        <v>3</v>
      </c>
      <c r="D43" t="s">
        <v>16</v>
      </c>
      <c r="E43">
        <v>0</v>
      </c>
      <c r="F43">
        <v>1.33</v>
      </c>
      <c r="G43">
        <f t="shared" si="0"/>
        <v>-1.33</v>
      </c>
      <c r="H43">
        <v>26</v>
      </c>
      <c r="I43" t="s">
        <v>12</v>
      </c>
    </row>
    <row r="44" spans="1:9" x14ac:dyDescent="0.75">
      <c r="A44" s="1">
        <v>45442</v>
      </c>
      <c r="B44">
        <v>6</v>
      </c>
      <c r="C44">
        <v>4</v>
      </c>
      <c r="D44" t="s">
        <v>17</v>
      </c>
      <c r="E44">
        <v>0.81</v>
      </c>
      <c r="F44">
        <v>0.7</v>
      </c>
      <c r="G44">
        <f t="shared" si="0"/>
        <v>0.1100000000000001</v>
      </c>
      <c r="H44">
        <v>26</v>
      </c>
      <c r="I44" t="s">
        <v>12</v>
      </c>
    </row>
    <row r="45" spans="1:9" x14ac:dyDescent="0.75">
      <c r="A45" s="1">
        <v>45442</v>
      </c>
      <c r="B45">
        <v>6</v>
      </c>
      <c r="C45">
        <v>5</v>
      </c>
      <c r="D45" t="s">
        <v>18</v>
      </c>
      <c r="E45">
        <v>1</v>
      </c>
      <c r="F45">
        <v>2.16</v>
      </c>
      <c r="G45">
        <f t="shared" si="0"/>
        <v>-1.1600000000000001</v>
      </c>
      <c r="H45">
        <v>26</v>
      </c>
      <c r="I45" t="s">
        <v>12</v>
      </c>
    </row>
    <row r="46" spans="1:9" x14ac:dyDescent="0.75">
      <c r="A46" s="1">
        <v>45442</v>
      </c>
      <c r="B46">
        <v>9</v>
      </c>
      <c r="C46">
        <v>1</v>
      </c>
      <c r="D46" t="s">
        <v>19</v>
      </c>
      <c r="E46">
        <v>0.245</v>
      </c>
      <c r="F46">
        <v>1.01</v>
      </c>
      <c r="G46">
        <f t="shared" si="0"/>
        <v>-0.76500000000000001</v>
      </c>
      <c r="H46">
        <v>26</v>
      </c>
      <c r="I46">
        <v>4.6500000000000004</v>
      </c>
    </row>
    <row r="47" spans="1:9" x14ac:dyDescent="0.75">
      <c r="A47" s="1">
        <v>45442</v>
      </c>
      <c r="B47">
        <v>9</v>
      </c>
      <c r="C47">
        <v>2</v>
      </c>
      <c r="D47" t="s">
        <v>20</v>
      </c>
      <c r="E47">
        <v>0</v>
      </c>
      <c r="F47">
        <v>1.24</v>
      </c>
      <c r="G47">
        <f t="shared" si="0"/>
        <v>-1.24</v>
      </c>
      <c r="H47">
        <v>26</v>
      </c>
    </row>
    <row r="48" spans="1:9" x14ac:dyDescent="0.75">
      <c r="A48" s="1">
        <v>45442</v>
      </c>
      <c r="B48">
        <v>9</v>
      </c>
      <c r="C48">
        <v>3</v>
      </c>
      <c r="D48" t="s">
        <v>21</v>
      </c>
      <c r="E48">
        <v>-0.08</v>
      </c>
      <c r="F48">
        <v>0.88</v>
      </c>
      <c r="G48">
        <f t="shared" si="0"/>
        <v>-0.96</v>
      </c>
      <c r="H48">
        <v>26</v>
      </c>
      <c r="I48">
        <v>4.03</v>
      </c>
    </row>
    <row r="49" spans="1:10" x14ac:dyDescent="0.75">
      <c r="A49" s="1">
        <v>45442</v>
      </c>
      <c r="B49">
        <v>9</v>
      </c>
      <c r="C49">
        <v>4</v>
      </c>
      <c r="D49" t="s">
        <v>22</v>
      </c>
      <c r="E49">
        <v>0.34499999999999997</v>
      </c>
      <c r="F49">
        <v>1.5</v>
      </c>
      <c r="G49">
        <f t="shared" si="0"/>
        <v>-1.155</v>
      </c>
      <c r="H49">
        <v>26</v>
      </c>
      <c r="I49">
        <v>3.66</v>
      </c>
    </row>
    <row r="50" spans="1:10" x14ac:dyDescent="0.75">
      <c r="A50" s="1">
        <v>45463</v>
      </c>
      <c r="B50">
        <v>5</v>
      </c>
      <c r="C50">
        <v>1</v>
      </c>
      <c r="D50" t="s">
        <v>6</v>
      </c>
      <c r="E50">
        <v>0.2</v>
      </c>
      <c r="F50">
        <v>1.05</v>
      </c>
      <c r="G50">
        <f t="shared" si="0"/>
        <v>-0.85000000000000009</v>
      </c>
    </row>
    <row r="51" spans="1:10" x14ac:dyDescent="0.75">
      <c r="A51" s="1">
        <v>45463</v>
      </c>
      <c r="B51">
        <v>5</v>
      </c>
      <c r="C51">
        <v>2</v>
      </c>
      <c r="D51" t="s">
        <v>7</v>
      </c>
      <c r="E51">
        <v>0.42</v>
      </c>
      <c r="F51">
        <v>1.97</v>
      </c>
      <c r="G51">
        <f t="shared" ref="G51:G67" si="1">E51-F51</f>
        <v>-1.55</v>
      </c>
    </row>
    <row r="52" spans="1:10" x14ac:dyDescent="0.75">
      <c r="A52" s="1">
        <v>45463</v>
      </c>
      <c r="B52">
        <v>5</v>
      </c>
      <c r="C52">
        <v>3</v>
      </c>
      <c r="D52" t="s">
        <v>8</v>
      </c>
      <c r="E52">
        <v>0.755</v>
      </c>
      <c r="F52">
        <v>1.51</v>
      </c>
      <c r="G52">
        <f t="shared" si="1"/>
        <v>-0.755</v>
      </c>
      <c r="H52">
        <v>27</v>
      </c>
      <c r="I52">
        <v>5.37</v>
      </c>
      <c r="J52">
        <v>708</v>
      </c>
    </row>
    <row r="53" spans="1:10" x14ac:dyDescent="0.75">
      <c r="A53" s="1">
        <v>45463</v>
      </c>
      <c r="B53">
        <v>5</v>
      </c>
      <c r="C53">
        <v>4</v>
      </c>
      <c r="D53" t="s">
        <v>9</v>
      </c>
      <c r="E53">
        <v>0.24</v>
      </c>
      <c r="F53">
        <v>1.49</v>
      </c>
      <c r="G53">
        <f t="shared" si="1"/>
        <v>-1.25</v>
      </c>
      <c r="H53">
        <v>27</v>
      </c>
      <c r="I53">
        <v>4.87</v>
      </c>
      <c r="J53">
        <v>246</v>
      </c>
    </row>
    <row r="54" spans="1:10" x14ac:dyDescent="0.75">
      <c r="A54" s="1">
        <v>45463</v>
      </c>
      <c r="B54">
        <v>5</v>
      </c>
      <c r="C54">
        <v>5</v>
      </c>
      <c r="D54" t="s">
        <v>10</v>
      </c>
      <c r="E54">
        <v>0.75</v>
      </c>
      <c r="F54">
        <v>0.87</v>
      </c>
      <c r="G54">
        <f t="shared" si="1"/>
        <v>-0.12</v>
      </c>
    </row>
    <row r="55" spans="1:10" x14ac:dyDescent="0.75">
      <c r="A55" s="1">
        <v>45463</v>
      </c>
      <c r="B55">
        <v>5</v>
      </c>
      <c r="C55">
        <v>6</v>
      </c>
      <c r="D55" t="s">
        <v>11</v>
      </c>
      <c r="E55">
        <v>7.0000000000000007E-2</v>
      </c>
      <c r="F55">
        <v>1.31</v>
      </c>
      <c r="G55">
        <f t="shared" si="1"/>
        <v>-1.24</v>
      </c>
    </row>
    <row r="56" spans="1:10" x14ac:dyDescent="0.75">
      <c r="A56" s="1">
        <v>45463</v>
      </c>
      <c r="B56">
        <v>5</v>
      </c>
      <c r="C56">
        <v>7</v>
      </c>
      <c r="D56" t="s">
        <v>13</v>
      </c>
      <c r="E56">
        <v>0</v>
      </c>
      <c r="F56">
        <v>2.46</v>
      </c>
      <c r="G56">
        <f t="shared" si="1"/>
        <v>-2.46</v>
      </c>
      <c r="H56">
        <v>26</v>
      </c>
      <c r="I56">
        <v>5.05</v>
      </c>
      <c r="J56">
        <v>473</v>
      </c>
    </row>
    <row r="57" spans="1:10" x14ac:dyDescent="0.75">
      <c r="A57" s="1">
        <v>45463</v>
      </c>
      <c r="B57">
        <v>6</v>
      </c>
      <c r="C57">
        <v>1</v>
      </c>
      <c r="D57" t="s">
        <v>14</v>
      </c>
      <c r="E57">
        <v>0.08</v>
      </c>
      <c r="F57">
        <v>1.89</v>
      </c>
      <c r="G57">
        <f t="shared" si="1"/>
        <v>-1.8099999999999998</v>
      </c>
      <c r="H57">
        <v>26</v>
      </c>
      <c r="I57">
        <v>4.8</v>
      </c>
      <c r="J57">
        <v>101</v>
      </c>
    </row>
    <row r="58" spans="1:10" x14ac:dyDescent="0.75">
      <c r="A58" s="1">
        <v>45463</v>
      </c>
      <c r="B58">
        <v>6</v>
      </c>
      <c r="C58">
        <v>2</v>
      </c>
      <c r="D58" t="s">
        <v>15</v>
      </c>
      <c r="E58">
        <v>0.84</v>
      </c>
      <c r="F58">
        <v>2.33</v>
      </c>
      <c r="G58">
        <f t="shared" si="1"/>
        <v>-1.4900000000000002</v>
      </c>
      <c r="H58">
        <v>26</v>
      </c>
      <c r="I58">
        <v>4.7699999999999996</v>
      </c>
      <c r="J58">
        <v>116</v>
      </c>
    </row>
    <row r="59" spans="1:10" x14ac:dyDescent="0.75">
      <c r="A59" s="1">
        <v>45463</v>
      </c>
      <c r="B59">
        <v>6</v>
      </c>
      <c r="C59">
        <v>3</v>
      </c>
      <c r="D59" t="s">
        <v>16</v>
      </c>
      <c r="E59">
        <v>0</v>
      </c>
      <c r="F59">
        <v>2.64</v>
      </c>
      <c r="G59">
        <f t="shared" si="1"/>
        <v>-2.64</v>
      </c>
    </row>
    <row r="60" spans="1:10" x14ac:dyDescent="0.75">
      <c r="A60" s="1">
        <v>45463</v>
      </c>
      <c r="B60">
        <v>6</v>
      </c>
      <c r="C60">
        <v>4</v>
      </c>
      <c r="D60" t="s">
        <v>17</v>
      </c>
      <c r="E60">
        <v>0.81</v>
      </c>
      <c r="F60">
        <v>1.91</v>
      </c>
      <c r="G60">
        <f t="shared" si="1"/>
        <v>-1.0999999999999999</v>
      </c>
    </row>
    <row r="61" spans="1:10" x14ac:dyDescent="0.75">
      <c r="A61" s="1">
        <v>45463</v>
      </c>
      <c r="B61">
        <v>6</v>
      </c>
      <c r="C61">
        <v>5</v>
      </c>
      <c r="D61" t="s">
        <v>18</v>
      </c>
      <c r="E61">
        <v>1</v>
      </c>
      <c r="F61">
        <v>3.79</v>
      </c>
      <c r="G61">
        <f t="shared" si="1"/>
        <v>-2.79</v>
      </c>
    </row>
    <row r="62" spans="1:10" x14ac:dyDescent="0.75">
      <c r="A62" s="1">
        <v>45463</v>
      </c>
      <c r="B62">
        <v>9</v>
      </c>
      <c r="C62">
        <v>1</v>
      </c>
      <c r="D62" t="s">
        <v>19</v>
      </c>
      <c r="E62">
        <v>0.245</v>
      </c>
      <c r="F62">
        <v>1.71</v>
      </c>
      <c r="G62">
        <f t="shared" si="1"/>
        <v>-1.4649999999999999</v>
      </c>
    </row>
    <row r="63" spans="1:10" x14ac:dyDescent="0.75">
      <c r="A63" s="1">
        <v>45463</v>
      </c>
      <c r="B63">
        <v>9</v>
      </c>
      <c r="C63">
        <v>2</v>
      </c>
      <c r="D63" t="s">
        <v>20</v>
      </c>
      <c r="E63">
        <v>0</v>
      </c>
      <c r="F63">
        <v>2.1800000000000002</v>
      </c>
      <c r="G63">
        <f t="shared" si="1"/>
        <v>-2.1800000000000002</v>
      </c>
      <c r="J63">
        <v>848</v>
      </c>
    </row>
    <row r="64" spans="1:10" x14ac:dyDescent="0.75">
      <c r="A64" s="1">
        <v>45463</v>
      </c>
      <c r="B64">
        <v>9</v>
      </c>
      <c r="C64">
        <v>3</v>
      </c>
      <c r="D64" t="s">
        <v>21</v>
      </c>
      <c r="E64">
        <v>-0.08</v>
      </c>
      <c r="F64">
        <v>2.11</v>
      </c>
      <c r="G64">
        <f t="shared" si="1"/>
        <v>-2.19</v>
      </c>
    </row>
    <row r="65" spans="1:10" x14ac:dyDescent="0.75">
      <c r="A65" s="1">
        <v>45463</v>
      </c>
      <c r="B65">
        <v>9</v>
      </c>
      <c r="C65">
        <v>4</v>
      </c>
      <c r="D65" t="s">
        <v>22</v>
      </c>
      <c r="E65">
        <v>0.34499999999999997</v>
      </c>
      <c r="F65">
        <v>2.35</v>
      </c>
      <c r="G65">
        <f t="shared" si="1"/>
        <v>-2.0049999999999999</v>
      </c>
    </row>
    <row r="66" spans="1:10" x14ac:dyDescent="0.75">
      <c r="A66" s="1">
        <v>45484</v>
      </c>
      <c r="B66">
        <v>5</v>
      </c>
      <c r="C66">
        <v>1</v>
      </c>
      <c r="D66" t="s">
        <v>6</v>
      </c>
      <c r="E66">
        <v>0.2</v>
      </c>
      <c r="F66">
        <v>0</v>
      </c>
      <c r="G66">
        <f t="shared" si="1"/>
        <v>0.2</v>
      </c>
      <c r="H66">
        <v>26</v>
      </c>
      <c r="I66">
        <v>5.0999999999999996</v>
      </c>
      <c r="J66">
        <v>103</v>
      </c>
    </row>
    <row r="67" spans="1:10" x14ac:dyDescent="0.75">
      <c r="A67" s="1">
        <v>45484</v>
      </c>
      <c r="B67">
        <v>5</v>
      </c>
      <c r="C67">
        <v>2</v>
      </c>
      <c r="D67" t="s">
        <v>7</v>
      </c>
      <c r="E67">
        <v>0.42</v>
      </c>
      <c r="F67">
        <v>0</v>
      </c>
      <c r="G67">
        <f t="shared" si="1"/>
        <v>0.42</v>
      </c>
      <c r="H67">
        <v>25.7</v>
      </c>
      <c r="I67">
        <v>5.47</v>
      </c>
      <c r="J67">
        <v>92</v>
      </c>
    </row>
    <row r="68" spans="1:10" x14ac:dyDescent="0.75">
      <c r="A68" s="1">
        <v>45484</v>
      </c>
      <c r="B68">
        <v>5</v>
      </c>
      <c r="C68">
        <v>3</v>
      </c>
      <c r="D68" t="s">
        <v>8</v>
      </c>
      <c r="E68">
        <v>0.755</v>
      </c>
      <c r="F68">
        <v>0</v>
      </c>
      <c r="G68">
        <v>0.3</v>
      </c>
      <c r="H68">
        <v>24.9</v>
      </c>
      <c r="I68">
        <v>5.47</v>
      </c>
      <c r="J68">
        <v>333</v>
      </c>
    </row>
    <row r="69" spans="1:10" x14ac:dyDescent="0.75">
      <c r="A69" s="1">
        <v>45484</v>
      </c>
      <c r="B69">
        <v>5</v>
      </c>
      <c r="C69">
        <v>4</v>
      </c>
      <c r="D69" t="s">
        <v>9</v>
      </c>
      <c r="E69">
        <v>0.24</v>
      </c>
      <c r="F69">
        <v>0.47</v>
      </c>
      <c r="G69">
        <f>E69-F69</f>
        <v>-0.22999999999999998</v>
      </c>
      <c r="H69">
        <v>25.9</v>
      </c>
      <c r="I69">
        <v>4.97</v>
      </c>
      <c r="J69">
        <v>649</v>
      </c>
    </row>
    <row r="70" spans="1:10" x14ac:dyDescent="0.75">
      <c r="A70" s="1">
        <v>45484</v>
      </c>
      <c r="B70">
        <v>5</v>
      </c>
      <c r="C70">
        <v>5</v>
      </c>
      <c r="D70" t="s">
        <v>10</v>
      </c>
      <c r="E70">
        <v>0.75</v>
      </c>
      <c r="F70">
        <v>0</v>
      </c>
      <c r="G70">
        <v>0.3</v>
      </c>
      <c r="H70">
        <v>25.9</v>
      </c>
      <c r="I70">
        <v>3.8</v>
      </c>
      <c r="J70">
        <v>348</v>
      </c>
    </row>
    <row r="71" spans="1:10" x14ac:dyDescent="0.75">
      <c r="A71" s="1">
        <v>45484</v>
      </c>
      <c r="B71">
        <v>5</v>
      </c>
      <c r="C71">
        <v>6</v>
      </c>
      <c r="D71" t="s">
        <v>11</v>
      </c>
      <c r="E71">
        <v>7.0000000000000007E-2</v>
      </c>
      <c r="F71">
        <v>0.25</v>
      </c>
      <c r="G71">
        <f t="shared" ref="G71:G81" si="2">E71-F71</f>
        <v>-0.18</v>
      </c>
      <c r="H71">
        <v>27</v>
      </c>
      <c r="I71">
        <v>3.87</v>
      </c>
      <c r="J71">
        <v>603</v>
      </c>
    </row>
    <row r="72" spans="1:10" x14ac:dyDescent="0.75">
      <c r="A72" s="1">
        <v>45484</v>
      </c>
      <c r="B72">
        <v>5</v>
      </c>
      <c r="C72">
        <v>7</v>
      </c>
      <c r="D72" t="s">
        <v>13</v>
      </c>
      <c r="E72">
        <v>0</v>
      </c>
      <c r="F72">
        <v>3.5</v>
      </c>
      <c r="G72">
        <f t="shared" si="2"/>
        <v>-3.5</v>
      </c>
      <c r="H72">
        <v>23</v>
      </c>
      <c r="I72">
        <v>5.2</v>
      </c>
      <c r="J72">
        <v>103</v>
      </c>
    </row>
    <row r="73" spans="1:10" x14ac:dyDescent="0.75">
      <c r="A73" s="1">
        <v>45484</v>
      </c>
      <c r="B73">
        <v>6</v>
      </c>
      <c r="C73">
        <v>1</v>
      </c>
      <c r="D73" t="s">
        <v>14</v>
      </c>
      <c r="E73">
        <v>0.08</v>
      </c>
      <c r="F73">
        <v>1.17</v>
      </c>
      <c r="G73">
        <f t="shared" si="2"/>
        <v>-1.0899999999999999</v>
      </c>
      <c r="H73">
        <v>27.75</v>
      </c>
      <c r="I73">
        <v>3.72</v>
      </c>
      <c r="J73">
        <v>4425</v>
      </c>
    </row>
    <row r="74" spans="1:10" x14ac:dyDescent="0.75">
      <c r="A74" s="1">
        <v>45484</v>
      </c>
      <c r="B74">
        <v>6</v>
      </c>
      <c r="C74">
        <v>2</v>
      </c>
      <c r="D74" t="s">
        <v>15</v>
      </c>
      <c r="E74">
        <v>0.84</v>
      </c>
      <c r="F74">
        <v>1.32</v>
      </c>
      <c r="G74">
        <f t="shared" si="2"/>
        <v>-0.48000000000000009</v>
      </c>
      <c r="H74">
        <v>25.89</v>
      </c>
      <c r="I74">
        <v>3.5</v>
      </c>
      <c r="J74">
        <v>1791</v>
      </c>
    </row>
    <row r="75" spans="1:10" x14ac:dyDescent="0.75">
      <c r="A75" s="1">
        <v>45484</v>
      </c>
      <c r="B75">
        <v>6</v>
      </c>
      <c r="C75">
        <v>3</v>
      </c>
      <c r="D75" t="s">
        <v>16</v>
      </c>
      <c r="E75">
        <v>0</v>
      </c>
      <c r="F75">
        <v>1.72</v>
      </c>
      <c r="G75">
        <f t="shared" si="2"/>
        <v>-1.72</v>
      </c>
      <c r="H75">
        <v>26.57</v>
      </c>
      <c r="I75">
        <v>3.89</v>
      </c>
      <c r="J75">
        <v>3358</v>
      </c>
    </row>
    <row r="76" spans="1:10" x14ac:dyDescent="0.75">
      <c r="A76" s="1">
        <v>45484</v>
      </c>
      <c r="B76">
        <v>6</v>
      </c>
      <c r="C76">
        <v>4</v>
      </c>
      <c r="D76" t="s">
        <v>17</v>
      </c>
      <c r="E76">
        <v>0.81</v>
      </c>
      <c r="F76">
        <v>0.54</v>
      </c>
      <c r="G76">
        <f t="shared" si="2"/>
        <v>0.27</v>
      </c>
      <c r="H76">
        <v>28</v>
      </c>
      <c r="I76">
        <v>3.68</v>
      </c>
      <c r="J76">
        <v>3828</v>
      </c>
    </row>
    <row r="77" spans="1:10" x14ac:dyDescent="0.75">
      <c r="A77" s="1">
        <v>45484</v>
      </c>
      <c r="B77">
        <v>6</v>
      </c>
      <c r="C77">
        <v>5</v>
      </c>
      <c r="D77" t="s">
        <v>18</v>
      </c>
      <c r="E77">
        <v>1</v>
      </c>
      <c r="F77">
        <v>3.14</v>
      </c>
      <c r="G77">
        <f t="shared" si="2"/>
        <v>-2.14</v>
      </c>
      <c r="H77" t="s">
        <v>12</v>
      </c>
    </row>
    <row r="78" spans="1:10" x14ac:dyDescent="0.75">
      <c r="A78" s="1">
        <v>45484</v>
      </c>
      <c r="B78">
        <v>9</v>
      </c>
      <c r="C78">
        <v>1</v>
      </c>
      <c r="D78" t="s">
        <v>19</v>
      </c>
      <c r="E78">
        <v>0.245</v>
      </c>
      <c r="F78">
        <v>1.1299999999999999</v>
      </c>
      <c r="G78">
        <f t="shared" si="2"/>
        <v>-0.8849999999999999</v>
      </c>
      <c r="H78" t="s">
        <v>12</v>
      </c>
    </row>
    <row r="79" spans="1:10" x14ac:dyDescent="0.75">
      <c r="A79" s="1">
        <v>45484</v>
      </c>
      <c r="B79">
        <v>9</v>
      </c>
      <c r="C79">
        <v>2</v>
      </c>
      <c r="D79" t="s">
        <v>20</v>
      </c>
      <c r="E79">
        <v>0</v>
      </c>
      <c r="F79">
        <v>1.98</v>
      </c>
      <c r="G79">
        <f t="shared" si="2"/>
        <v>-1.98</v>
      </c>
      <c r="H79">
        <v>28.7</v>
      </c>
      <c r="I79">
        <v>3.76</v>
      </c>
      <c r="J79">
        <v>3703</v>
      </c>
    </row>
    <row r="80" spans="1:10" x14ac:dyDescent="0.75">
      <c r="A80" s="1">
        <v>45484</v>
      </c>
      <c r="B80">
        <v>9</v>
      </c>
      <c r="C80">
        <v>3</v>
      </c>
      <c r="D80" t="s">
        <v>21</v>
      </c>
      <c r="E80">
        <v>-0.08</v>
      </c>
      <c r="F80">
        <v>2.1</v>
      </c>
      <c r="G80">
        <f t="shared" si="2"/>
        <v>-2.1800000000000002</v>
      </c>
      <c r="H80">
        <v>30.6</v>
      </c>
      <c r="I80">
        <v>3.63</v>
      </c>
      <c r="J80">
        <v>2916</v>
      </c>
    </row>
    <row r="81" spans="1:10" x14ac:dyDescent="0.75">
      <c r="A81" s="1">
        <v>45484</v>
      </c>
      <c r="B81">
        <v>9</v>
      </c>
      <c r="C81">
        <v>4</v>
      </c>
      <c r="D81" t="s">
        <v>22</v>
      </c>
      <c r="E81">
        <v>0.34499999999999997</v>
      </c>
      <c r="F81">
        <v>1.59</v>
      </c>
      <c r="G81">
        <f t="shared" si="2"/>
        <v>-1.2450000000000001</v>
      </c>
      <c r="H81" t="s">
        <v>12</v>
      </c>
    </row>
    <row r="82" spans="1:10" x14ac:dyDescent="0.75">
      <c r="A82" s="1">
        <v>45502</v>
      </c>
      <c r="B82">
        <v>5</v>
      </c>
      <c r="C82">
        <v>1</v>
      </c>
      <c r="D82" t="s">
        <v>6</v>
      </c>
      <c r="E82">
        <v>0.2</v>
      </c>
      <c r="G82">
        <v>0.04</v>
      </c>
      <c r="H82">
        <v>25.8</v>
      </c>
      <c r="I82">
        <v>5.36</v>
      </c>
      <c r="J82">
        <v>515</v>
      </c>
    </row>
    <row r="83" spans="1:10" x14ac:dyDescent="0.75">
      <c r="A83" s="1">
        <v>45502</v>
      </c>
      <c r="B83">
        <v>5</v>
      </c>
      <c r="C83">
        <v>2</v>
      </c>
      <c r="D83" t="s">
        <v>7</v>
      </c>
      <c r="E83">
        <v>0.42</v>
      </c>
      <c r="G83">
        <v>0.23499999999999999</v>
      </c>
      <c r="H83">
        <v>26</v>
      </c>
      <c r="I83">
        <v>5</v>
      </c>
      <c r="J83">
        <v>2950</v>
      </c>
    </row>
    <row r="84" spans="1:10" x14ac:dyDescent="0.75">
      <c r="A84" s="1">
        <v>45502</v>
      </c>
      <c r="B84">
        <v>5</v>
      </c>
      <c r="C84">
        <v>3</v>
      </c>
      <c r="D84" t="s">
        <v>8</v>
      </c>
      <c r="E84">
        <v>0.755</v>
      </c>
      <c r="G84">
        <v>0.19</v>
      </c>
      <c r="H84">
        <v>24</v>
      </c>
      <c r="I84">
        <v>4.5999999999999996</v>
      </c>
      <c r="J84">
        <v>934</v>
      </c>
    </row>
    <row r="85" spans="1:10" x14ac:dyDescent="0.75">
      <c r="A85" s="1">
        <v>45502</v>
      </c>
      <c r="B85">
        <v>5</v>
      </c>
      <c r="C85">
        <v>4</v>
      </c>
      <c r="D85" t="s">
        <v>9</v>
      </c>
      <c r="E85">
        <v>0.24</v>
      </c>
      <c r="F85">
        <v>0.64</v>
      </c>
      <c r="G85">
        <f>E85-F85</f>
        <v>-0.4</v>
      </c>
      <c r="H85">
        <v>26</v>
      </c>
      <c r="I85">
        <v>4.84</v>
      </c>
      <c r="J85">
        <v>1310</v>
      </c>
    </row>
    <row r="86" spans="1:10" x14ac:dyDescent="0.75">
      <c r="A86" s="1">
        <v>45502</v>
      </c>
      <c r="B86">
        <v>5</v>
      </c>
      <c r="C86">
        <v>5</v>
      </c>
      <c r="D86" t="s">
        <v>10</v>
      </c>
      <c r="E86">
        <v>0.75</v>
      </c>
      <c r="G86">
        <v>0.36</v>
      </c>
      <c r="H86">
        <v>25.72</v>
      </c>
      <c r="I86">
        <v>4.58</v>
      </c>
      <c r="J86">
        <v>1290</v>
      </c>
    </row>
    <row r="87" spans="1:10" x14ac:dyDescent="0.75">
      <c r="A87" s="1">
        <v>45502</v>
      </c>
      <c r="B87">
        <v>5</v>
      </c>
      <c r="C87">
        <v>6</v>
      </c>
      <c r="D87" t="s">
        <v>11</v>
      </c>
      <c r="E87">
        <v>7.0000000000000007E-2</v>
      </c>
      <c r="F87">
        <v>0.17499999999999999</v>
      </c>
      <c r="G87">
        <f>E87-F87</f>
        <v>-0.10499999999999998</v>
      </c>
      <c r="H87">
        <v>24</v>
      </c>
      <c r="I87">
        <v>5</v>
      </c>
      <c r="J87">
        <v>530</v>
      </c>
    </row>
    <row r="88" spans="1:10" x14ac:dyDescent="0.75">
      <c r="A88" s="1">
        <v>45502</v>
      </c>
      <c r="B88">
        <v>5</v>
      </c>
      <c r="C88">
        <v>7</v>
      </c>
      <c r="D88" t="s">
        <v>13</v>
      </c>
      <c r="E88">
        <v>0</v>
      </c>
      <c r="G88">
        <v>0.19800000000000001</v>
      </c>
      <c r="H88" t="s">
        <v>12</v>
      </c>
      <c r="I88">
        <v>5</v>
      </c>
      <c r="J88" t="s">
        <v>12</v>
      </c>
    </row>
    <row r="89" spans="1:10" x14ac:dyDescent="0.75">
      <c r="A89" s="1">
        <v>45502</v>
      </c>
      <c r="B89">
        <v>6</v>
      </c>
      <c r="C89">
        <v>1</v>
      </c>
      <c r="D89" t="s">
        <v>14</v>
      </c>
      <c r="E89">
        <v>0.08</v>
      </c>
      <c r="F89">
        <v>0.49</v>
      </c>
      <c r="G89">
        <f>E89-F89</f>
        <v>-0.41</v>
      </c>
      <c r="H89">
        <v>34.33</v>
      </c>
      <c r="I89">
        <v>4.5</v>
      </c>
      <c r="J89">
        <v>5453</v>
      </c>
    </row>
    <row r="90" spans="1:10" x14ac:dyDescent="0.75">
      <c r="A90" s="1">
        <v>45502</v>
      </c>
      <c r="B90">
        <v>6</v>
      </c>
      <c r="C90">
        <v>2</v>
      </c>
      <c r="D90" t="s">
        <v>15</v>
      </c>
      <c r="E90">
        <v>0.84</v>
      </c>
      <c r="G90">
        <v>-0.09</v>
      </c>
      <c r="H90">
        <v>32.46</v>
      </c>
      <c r="I90">
        <v>4.97</v>
      </c>
      <c r="J90">
        <v>4554</v>
      </c>
    </row>
    <row r="91" spans="1:10" x14ac:dyDescent="0.75">
      <c r="A91" s="1">
        <v>45502</v>
      </c>
      <c r="B91">
        <v>6</v>
      </c>
      <c r="C91">
        <v>3</v>
      </c>
      <c r="D91" t="s">
        <v>16</v>
      </c>
      <c r="E91">
        <v>0</v>
      </c>
      <c r="G91">
        <v>-0.06</v>
      </c>
      <c r="H91">
        <v>29.26</v>
      </c>
      <c r="I91">
        <v>4.08</v>
      </c>
      <c r="J91">
        <v>909</v>
      </c>
    </row>
    <row r="92" spans="1:10" x14ac:dyDescent="0.75">
      <c r="A92" s="1">
        <v>45502</v>
      </c>
      <c r="B92">
        <v>6</v>
      </c>
      <c r="C92">
        <v>4</v>
      </c>
      <c r="D92" t="s">
        <v>17</v>
      </c>
      <c r="E92">
        <v>0.81</v>
      </c>
      <c r="F92">
        <v>1.41</v>
      </c>
      <c r="G92">
        <f>E92-F92</f>
        <v>-0.59999999999999987</v>
      </c>
      <c r="H92">
        <v>28</v>
      </c>
      <c r="I92">
        <v>3.48</v>
      </c>
      <c r="J92">
        <v>1541</v>
      </c>
    </row>
    <row r="93" spans="1:10" x14ac:dyDescent="0.75">
      <c r="A93" s="1">
        <v>45502</v>
      </c>
      <c r="B93">
        <v>6</v>
      </c>
      <c r="C93">
        <v>5</v>
      </c>
      <c r="D93" t="s">
        <v>18</v>
      </c>
      <c r="E93">
        <v>1</v>
      </c>
      <c r="F93">
        <v>2.5</v>
      </c>
      <c r="G93">
        <f>E93-F93</f>
        <v>-1.5</v>
      </c>
    </row>
    <row r="94" spans="1:10" x14ac:dyDescent="0.75">
      <c r="A94" s="1">
        <v>45502</v>
      </c>
      <c r="B94">
        <v>9</v>
      </c>
      <c r="C94">
        <v>1</v>
      </c>
      <c r="D94" t="s">
        <v>19</v>
      </c>
      <c r="E94">
        <v>0.245</v>
      </c>
      <c r="F94">
        <v>0.54</v>
      </c>
      <c r="G94">
        <f>E94-F94</f>
        <v>-0.29500000000000004</v>
      </c>
      <c r="H94">
        <v>28</v>
      </c>
      <c r="I94">
        <v>3.92</v>
      </c>
      <c r="J94">
        <v>1519</v>
      </c>
    </row>
    <row r="95" spans="1:10" x14ac:dyDescent="0.75">
      <c r="A95" s="1">
        <v>45502</v>
      </c>
      <c r="B95">
        <v>9</v>
      </c>
      <c r="C95">
        <v>2</v>
      </c>
      <c r="D95" t="s">
        <v>20</v>
      </c>
      <c r="E95">
        <v>0</v>
      </c>
      <c r="F95">
        <v>0.59</v>
      </c>
      <c r="G95">
        <f>E95-F95</f>
        <v>-0.59</v>
      </c>
      <c r="H95">
        <v>28</v>
      </c>
      <c r="I95">
        <v>3.75</v>
      </c>
      <c r="J95">
        <v>1531</v>
      </c>
    </row>
    <row r="96" spans="1:10" x14ac:dyDescent="0.75">
      <c r="A96" s="1">
        <v>45502</v>
      </c>
      <c r="B96">
        <v>9</v>
      </c>
      <c r="C96">
        <v>3</v>
      </c>
      <c r="D96" t="s">
        <v>21</v>
      </c>
      <c r="E96">
        <v>-0.08</v>
      </c>
      <c r="G96">
        <v>0.77</v>
      </c>
      <c r="H96">
        <v>28</v>
      </c>
      <c r="I96">
        <v>3.8</v>
      </c>
      <c r="J96">
        <v>3013</v>
      </c>
    </row>
    <row r="97" spans="1:10" x14ac:dyDescent="0.75">
      <c r="A97" s="1">
        <v>45502</v>
      </c>
      <c r="B97">
        <v>9</v>
      </c>
      <c r="C97">
        <v>4</v>
      </c>
      <c r="D97" t="s">
        <v>22</v>
      </c>
      <c r="E97">
        <v>0.34499999999999997</v>
      </c>
      <c r="F97">
        <v>1.38</v>
      </c>
      <c r="G97">
        <f>E97-F97</f>
        <v>-1.0349999999999999</v>
      </c>
      <c r="I97">
        <v>5.41</v>
      </c>
    </row>
    <row r="98" spans="1:10" x14ac:dyDescent="0.75">
      <c r="A98" s="1">
        <v>45534</v>
      </c>
      <c r="B98">
        <v>5</v>
      </c>
      <c r="C98">
        <v>1</v>
      </c>
      <c r="D98" t="s">
        <v>6</v>
      </c>
      <c r="E98">
        <v>0.2</v>
      </c>
      <c r="G98">
        <v>5.6000000000000001E-2</v>
      </c>
      <c r="H98">
        <v>26.04</v>
      </c>
      <c r="I98">
        <v>5.41</v>
      </c>
      <c r="J98">
        <v>1280</v>
      </c>
    </row>
    <row r="99" spans="1:10" x14ac:dyDescent="0.75">
      <c r="A99" s="1">
        <v>45534</v>
      </c>
      <c r="B99">
        <v>5</v>
      </c>
      <c r="C99">
        <v>2</v>
      </c>
      <c r="D99" t="s">
        <v>7</v>
      </c>
      <c r="E99">
        <v>0.42</v>
      </c>
      <c r="G99">
        <v>2.5000000000000001E-2</v>
      </c>
      <c r="H99">
        <v>26.2</v>
      </c>
      <c r="I99">
        <v>5.34</v>
      </c>
      <c r="J99">
        <v>1776</v>
      </c>
    </row>
    <row r="100" spans="1:10" x14ac:dyDescent="0.75">
      <c r="A100" s="1">
        <v>45534</v>
      </c>
      <c r="B100">
        <v>5</v>
      </c>
      <c r="C100">
        <v>3</v>
      </c>
      <c r="D100" t="s">
        <v>8</v>
      </c>
      <c r="E100">
        <v>0.755</v>
      </c>
      <c r="F100">
        <f>0.83-0.72</f>
        <v>0.10999999999999999</v>
      </c>
      <c r="G100">
        <f>F100-E100</f>
        <v>-0.64500000000000002</v>
      </c>
      <c r="H100">
        <v>25.9</v>
      </c>
      <c r="I100">
        <v>5.37</v>
      </c>
      <c r="J100">
        <v>647.4</v>
      </c>
    </row>
    <row r="101" spans="1:10" x14ac:dyDescent="0.75">
      <c r="A101" s="1">
        <v>45534</v>
      </c>
      <c r="B101">
        <v>5</v>
      </c>
      <c r="C101">
        <v>4</v>
      </c>
      <c r="D101" t="s">
        <v>9</v>
      </c>
      <c r="E101">
        <v>0.24</v>
      </c>
      <c r="F101">
        <f>1.68-0.9</f>
        <v>0.77999999999999992</v>
      </c>
      <c r="G101">
        <f t="shared" ref="G101:G102" si="3">F101-E101</f>
        <v>0.53999999999999992</v>
      </c>
      <c r="H101">
        <v>25.7</v>
      </c>
      <c r="I101">
        <v>5.16</v>
      </c>
      <c r="J101">
        <v>1738</v>
      </c>
    </row>
    <row r="102" spans="1:10" x14ac:dyDescent="0.75">
      <c r="A102" s="1">
        <v>45534</v>
      </c>
      <c r="B102">
        <v>5</v>
      </c>
      <c r="C102">
        <v>5</v>
      </c>
      <c r="D102" t="s">
        <v>10</v>
      </c>
      <c r="E102">
        <v>0.75</v>
      </c>
      <c r="F102">
        <f>0.82-0.76</f>
        <v>5.9999999999999942E-2</v>
      </c>
      <c r="G102">
        <f t="shared" si="3"/>
        <v>-0.69000000000000006</v>
      </c>
      <c r="H102">
        <v>26.43</v>
      </c>
      <c r="I102">
        <v>4.45</v>
      </c>
      <c r="J102">
        <v>1572</v>
      </c>
    </row>
    <row r="103" spans="1:10" x14ac:dyDescent="0.75">
      <c r="A103" s="1">
        <v>45534</v>
      </c>
      <c r="B103">
        <v>5</v>
      </c>
      <c r="C103">
        <v>6</v>
      </c>
      <c r="D103" t="s">
        <v>11</v>
      </c>
      <c r="E103">
        <v>7.0000000000000007E-2</v>
      </c>
      <c r="G103">
        <v>0</v>
      </c>
      <c r="H103">
        <v>26.8</v>
      </c>
      <c r="I103">
        <v>4.1900000000000004</v>
      </c>
      <c r="J103">
        <v>1488</v>
      </c>
    </row>
    <row r="104" spans="1:10" x14ac:dyDescent="0.75">
      <c r="A104" s="1">
        <v>45534</v>
      </c>
      <c r="B104">
        <v>5</v>
      </c>
      <c r="C104">
        <v>7</v>
      </c>
      <c r="D104" t="s">
        <v>13</v>
      </c>
      <c r="E104">
        <v>0</v>
      </c>
    </row>
    <row r="105" spans="1:10" x14ac:dyDescent="0.75">
      <c r="A105" s="1">
        <v>45534</v>
      </c>
      <c r="B105">
        <v>6</v>
      </c>
      <c r="C105">
        <v>1</v>
      </c>
      <c r="D105" t="s">
        <v>14</v>
      </c>
      <c r="E105">
        <v>0.08</v>
      </c>
      <c r="G105">
        <v>-0.19</v>
      </c>
      <c r="H105">
        <v>27.11</v>
      </c>
      <c r="I105">
        <v>4.22</v>
      </c>
      <c r="J105">
        <v>1330</v>
      </c>
    </row>
    <row r="106" spans="1:10" x14ac:dyDescent="0.75">
      <c r="A106" s="1">
        <v>45534</v>
      </c>
      <c r="B106">
        <v>6</v>
      </c>
      <c r="C106">
        <v>2</v>
      </c>
      <c r="D106" t="s">
        <v>15</v>
      </c>
      <c r="E106">
        <v>0.84</v>
      </c>
      <c r="G106">
        <v>0.06</v>
      </c>
      <c r="H106">
        <v>26.01</v>
      </c>
      <c r="I106">
        <v>4.37</v>
      </c>
      <c r="J106">
        <v>4850</v>
      </c>
    </row>
    <row r="107" spans="1:10" x14ac:dyDescent="0.75">
      <c r="A107" s="1">
        <v>45534</v>
      </c>
      <c r="B107">
        <v>6</v>
      </c>
      <c r="C107">
        <v>3</v>
      </c>
      <c r="D107" t="s">
        <v>16</v>
      </c>
      <c r="E107">
        <v>0</v>
      </c>
      <c r="G107">
        <v>-0.51</v>
      </c>
      <c r="H107">
        <v>26.23</v>
      </c>
      <c r="I107">
        <v>4.71</v>
      </c>
      <c r="J107">
        <v>830</v>
      </c>
    </row>
    <row r="108" spans="1:10" x14ac:dyDescent="0.75">
      <c r="A108" s="1">
        <v>45534</v>
      </c>
      <c r="B108">
        <v>6</v>
      </c>
      <c r="C108">
        <v>4</v>
      </c>
      <c r="D108" t="s">
        <v>17</v>
      </c>
      <c r="E108">
        <v>0.81</v>
      </c>
      <c r="G108">
        <v>-0.04</v>
      </c>
      <c r="H108">
        <v>26.62</v>
      </c>
      <c r="I108">
        <v>4.41</v>
      </c>
      <c r="J108">
        <v>500</v>
      </c>
    </row>
    <row r="109" spans="1:10" x14ac:dyDescent="0.75">
      <c r="A109" s="1">
        <v>45534</v>
      </c>
      <c r="B109">
        <v>6</v>
      </c>
      <c r="C109">
        <v>5</v>
      </c>
      <c r="D109" t="s">
        <v>18</v>
      </c>
      <c r="E109">
        <v>1</v>
      </c>
      <c r="G109">
        <f>0.99-1.97</f>
        <v>-0.98</v>
      </c>
      <c r="H109">
        <v>29</v>
      </c>
      <c r="I109">
        <v>4.34</v>
      </c>
      <c r="J109">
        <v>1144</v>
      </c>
    </row>
    <row r="110" spans="1:10" x14ac:dyDescent="0.75">
      <c r="A110" s="1">
        <v>45534</v>
      </c>
      <c r="B110">
        <v>9</v>
      </c>
      <c r="C110">
        <v>1</v>
      </c>
      <c r="D110" t="s">
        <v>19</v>
      </c>
      <c r="E110">
        <v>0.245</v>
      </c>
      <c r="G110">
        <f>0.24-0.4</f>
        <v>-0.16000000000000003</v>
      </c>
      <c r="H110">
        <v>29.07</v>
      </c>
      <c r="I110">
        <v>3.83</v>
      </c>
      <c r="J110">
        <v>2900</v>
      </c>
    </row>
    <row r="111" spans="1:10" x14ac:dyDescent="0.75">
      <c r="A111" s="1">
        <v>45534</v>
      </c>
      <c r="B111">
        <v>9</v>
      </c>
      <c r="C111">
        <v>2</v>
      </c>
      <c r="D111" t="s">
        <v>20</v>
      </c>
      <c r="E111">
        <v>0</v>
      </c>
      <c r="G111">
        <v>-0.4</v>
      </c>
      <c r="H111">
        <v>28.69</v>
      </c>
      <c r="I111">
        <v>3.97</v>
      </c>
      <c r="J111">
        <v>3560</v>
      </c>
    </row>
    <row r="112" spans="1:10" x14ac:dyDescent="0.75">
      <c r="A112" s="1">
        <v>45534</v>
      </c>
      <c r="B112">
        <v>9</v>
      </c>
      <c r="C112">
        <v>3</v>
      </c>
      <c r="D112" t="s">
        <v>21</v>
      </c>
      <c r="E112">
        <v>-0.08</v>
      </c>
      <c r="G112">
        <v>-0.39</v>
      </c>
      <c r="H112">
        <v>30</v>
      </c>
      <c r="I112">
        <v>3.85</v>
      </c>
      <c r="J112">
        <v>3732</v>
      </c>
    </row>
    <row r="113" spans="1:10" x14ac:dyDescent="0.75">
      <c r="A113" s="1">
        <v>45534</v>
      </c>
      <c r="B113">
        <v>9</v>
      </c>
      <c r="C113">
        <v>4</v>
      </c>
      <c r="D113" t="s">
        <v>22</v>
      </c>
      <c r="E113">
        <v>0.34499999999999997</v>
      </c>
    </row>
    <row r="114" spans="1:10" x14ac:dyDescent="0.75">
      <c r="A114" s="1">
        <v>45569</v>
      </c>
      <c r="B114">
        <v>5</v>
      </c>
      <c r="C114">
        <v>1</v>
      </c>
      <c r="D114" t="s">
        <v>6</v>
      </c>
      <c r="E114">
        <v>0.2</v>
      </c>
      <c r="G114">
        <f>6.5/100</f>
        <v>6.5000000000000002E-2</v>
      </c>
      <c r="I114">
        <v>6.6</v>
      </c>
      <c r="J114">
        <v>1000</v>
      </c>
    </row>
    <row r="115" spans="1:10" x14ac:dyDescent="0.75">
      <c r="A115" s="1">
        <v>45569</v>
      </c>
      <c r="B115">
        <v>5</v>
      </c>
      <c r="C115">
        <v>2</v>
      </c>
      <c r="D115" t="s">
        <v>7</v>
      </c>
      <c r="E115">
        <v>0.42</v>
      </c>
      <c r="G115">
        <v>5.7000000000000002E-2</v>
      </c>
      <c r="I115">
        <v>5.97</v>
      </c>
      <c r="J115">
        <v>718</v>
      </c>
    </row>
    <row r="116" spans="1:10" x14ac:dyDescent="0.75">
      <c r="A116" s="1">
        <v>45569</v>
      </c>
      <c r="B116">
        <v>5</v>
      </c>
      <c r="C116">
        <v>3</v>
      </c>
      <c r="D116" t="s">
        <v>8</v>
      </c>
      <c r="E116">
        <v>0.755</v>
      </c>
      <c r="F116">
        <v>0.85</v>
      </c>
      <c r="G116">
        <f>E116-F116</f>
        <v>-9.4999999999999973E-2</v>
      </c>
      <c r="I116">
        <v>5.82</v>
      </c>
      <c r="J116">
        <v>2910</v>
      </c>
    </row>
    <row r="117" spans="1:10" x14ac:dyDescent="0.75">
      <c r="A117" s="1">
        <v>45569</v>
      </c>
      <c r="B117">
        <v>5</v>
      </c>
      <c r="C117">
        <v>4</v>
      </c>
      <c r="D117" t="s">
        <v>9</v>
      </c>
      <c r="E117">
        <v>0.24</v>
      </c>
      <c r="F117">
        <v>1.62</v>
      </c>
      <c r="G117">
        <f t="shared" ref="G117:G121" si="4">E117-F117</f>
        <v>-1.3800000000000001</v>
      </c>
      <c r="I117">
        <v>5.19</v>
      </c>
      <c r="J117">
        <v>2200</v>
      </c>
    </row>
    <row r="118" spans="1:10" x14ac:dyDescent="0.75">
      <c r="A118" s="1">
        <v>45569</v>
      </c>
      <c r="B118">
        <v>5</v>
      </c>
      <c r="C118">
        <v>5</v>
      </c>
      <c r="D118" t="s">
        <v>10</v>
      </c>
      <c r="E118">
        <v>0.75</v>
      </c>
      <c r="F118">
        <v>0.79</v>
      </c>
      <c r="G118">
        <f t="shared" si="4"/>
        <v>-4.0000000000000036E-2</v>
      </c>
      <c r="I118">
        <v>4.2</v>
      </c>
      <c r="J118">
        <v>3400</v>
      </c>
    </row>
    <row r="119" spans="1:10" x14ac:dyDescent="0.75">
      <c r="A119" s="1">
        <v>45569</v>
      </c>
      <c r="B119">
        <v>5</v>
      </c>
      <c r="C119">
        <v>6</v>
      </c>
      <c r="D119" t="s">
        <v>11</v>
      </c>
      <c r="E119">
        <v>7.0000000000000007E-2</v>
      </c>
      <c r="F119">
        <v>1.23</v>
      </c>
      <c r="G119">
        <f t="shared" si="4"/>
        <v>-1.1599999999999999</v>
      </c>
      <c r="I119">
        <v>4.42</v>
      </c>
      <c r="J119">
        <v>4203</v>
      </c>
    </row>
    <row r="120" spans="1:10" x14ac:dyDescent="0.75">
      <c r="A120" s="1">
        <v>45569</v>
      </c>
      <c r="B120">
        <v>5</v>
      </c>
      <c r="C120">
        <v>7</v>
      </c>
      <c r="D120" t="s">
        <v>13</v>
      </c>
      <c r="E120">
        <v>0</v>
      </c>
      <c r="F120">
        <v>0.875</v>
      </c>
      <c r="G120">
        <f t="shared" si="4"/>
        <v>-0.875</v>
      </c>
      <c r="I120">
        <v>6.12</v>
      </c>
    </row>
    <row r="121" spans="1:10" x14ac:dyDescent="0.75">
      <c r="A121" s="1">
        <v>45569</v>
      </c>
      <c r="B121">
        <v>6</v>
      </c>
      <c r="C121">
        <v>1</v>
      </c>
      <c r="D121" t="s">
        <v>14</v>
      </c>
      <c r="E121">
        <v>0.08</v>
      </c>
      <c r="F121">
        <v>0.375</v>
      </c>
      <c r="G121">
        <f t="shared" si="4"/>
        <v>-0.29499999999999998</v>
      </c>
      <c r="I121">
        <v>3.94</v>
      </c>
      <c r="J121">
        <v>1485</v>
      </c>
    </row>
    <row r="122" spans="1:10" x14ac:dyDescent="0.75">
      <c r="A122" s="1">
        <v>45569</v>
      </c>
      <c r="B122">
        <v>6</v>
      </c>
      <c r="C122">
        <v>2</v>
      </c>
      <c r="D122" t="s">
        <v>15</v>
      </c>
      <c r="E122">
        <v>0.84</v>
      </c>
      <c r="G122">
        <v>0.03</v>
      </c>
      <c r="I122">
        <v>4.01</v>
      </c>
      <c r="J122">
        <v>3426</v>
      </c>
    </row>
    <row r="123" spans="1:10" x14ac:dyDescent="0.75">
      <c r="A123" s="1">
        <v>45569</v>
      </c>
      <c r="B123">
        <v>6</v>
      </c>
      <c r="C123">
        <v>3</v>
      </c>
      <c r="D123" t="s">
        <v>16</v>
      </c>
      <c r="E123">
        <v>0</v>
      </c>
      <c r="F123">
        <v>1.345</v>
      </c>
      <c r="G123">
        <f>E123-F123</f>
        <v>-1.345</v>
      </c>
      <c r="I123">
        <v>6.45</v>
      </c>
      <c r="J123">
        <v>1373.6</v>
      </c>
    </row>
    <row r="124" spans="1:10" s="4" customFormat="1" x14ac:dyDescent="0.75">
      <c r="A124" s="3">
        <v>45569</v>
      </c>
      <c r="B124" s="4">
        <v>6</v>
      </c>
      <c r="C124" s="4">
        <v>4</v>
      </c>
      <c r="D124" s="4" t="s">
        <v>17</v>
      </c>
      <c r="E124" s="4">
        <v>0.81</v>
      </c>
      <c r="F124" s="4">
        <v>0.3</v>
      </c>
      <c r="G124" s="4">
        <v>0</v>
      </c>
      <c r="I124" s="4">
        <v>4.29</v>
      </c>
      <c r="J124">
        <v>2755</v>
      </c>
    </row>
    <row r="125" spans="1:10" x14ac:dyDescent="0.75">
      <c r="A125" s="1">
        <v>45569</v>
      </c>
      <c r="B125">
        <v>6</v>
      </c>
      <c r="C125">
        <v>5</v>
      </c>
      <c r="D125" t="s">
        <v>18</v>
      </c>
      <c r="E125">
        <v>1</v>
      </c>
      <c r="F125">
        <v>1.4</v>
      </c>
      <c r="G125">
        <f t="shared" ref="G125:G133" si="5">E125-F125</f>
        <v>-0.39999999999999991</v>
      </c>
      <c r="I125">
        <v>4.1900000000000004</v>
      </c>
      <c r="J125" s="4">
        <v>2249</v>
      </c>
    </row>
    <row r="126" spans="1:10" x14ac:dyDescent="0.75">
      <c r="A126" s="1">
        <v>45569</v>
      </c>
      <c r="B126">
        <v>9</v>
      </c>
      <c r="C126">
        <v>1</v>
      </c>
      <c r="D126" t="s">
        <v>19</v>
      </c>
      <c r="E126">
        <v>0.245</v>
      </c>
      <c r="F126">
        <v>1.0349999999999999</v>
      </c>
      <c r="G126">
        <f t="shared" si="5"/>
        <v>-0.78999999999999992</v>
      </c>
      <c r="I126">
        <v>3.79</v>
      </c>
      <c r="J126">
        <v>833</v>
      </c>
    </row>
    <row r="127" spans="1:10" x14ac:dyDescent="0.75">
      <c r="A127" s="1">
        <v>45569</v>
      </c>
      <c r="B127">
        <v>9</v>
      </c>
      <c r="C127">
        <v>2</v>
      </c>
      <c r="D127" t="s">
        <v>20</v>
      </c>
      <c r="E127">
        <v>0</v>
      </c>
      <c r="F127">
        <v>1.17</v>
      </c>
      <c r="G127">
        <f t="shared" si="5"/>
        <v>-1.17</v>
      </c>
      <c r="I127">
        <v>3.93</v>
      </c>
      <c r="J127">
        <v>3161</v>
      </c>
    </row>
    <row r="128" spans="1:10" x14ac:dyDescent="0.75">
      <c r="A128" s="1">
        <v>45569</v>
      </c>
      <c r="B128">
        <v>9</v>
      </c>
      <c r="C128">
        <v>3</v>
      </c>
      <c r="D128" t="s">
        <v>21</v>
      </c>
      <c r="E128">
        <v>-0.08</v>
      </c>
      <c r="F128">
        <v>1.21</v>
      </c>
      <c r="G128">
        <f t="shared" si="5"/>
        <v>-1.29</v>
      </c>
      <c r="I128">
        <v>3.88</v>
      </c>
      <c r="J128">
        <v>688</v>
      </c>
    </row>
    <row r="129" spans="1:10" x14ac:dyDescent="0.75">
      <c r="A129" s="1">
        <v>45569</v>
      </c>
      <c r="B129">
        <v>9</v>
      </c>
      <c r="C129">
        <v>4</v>
      </c>
      <c r="D129" t="s">
        <v>22</v>
      </c>
      <c r="E129">
        <v>0.34499999999999997</v>
      </c>
      <c r="F129">
        <v>1.8</v>
      </c>
      <c r="G129">
        <f t="shared" si="5"/>
        <v>-1.4550000000000001</v>
      </c>
      <c r="I129">
        <v>4.34</v>
      </c>
      <c r="J129">
        <v>1012</v>
      </c>
    </row>
    <row r="130" spans="1:10" x14ac:dyDescent="0.75">
      <c r="A130" s="1">
        <v>45597</v>
      </c>
      <c r="B130">
        <v>5</v>
      </c>
      <c r="C130">
        <v>1</v>
      </c>
      <c r="D130" t="s">
        <v>6</v>
      </c>
      <c r="E130">
        <v>0.2</v>
      </c>
      <c r="F130">
        <v>0.99199999999999999</v>
      </c>
      <c r="G130">
        <f t="shared" si="5"/>
        <v>-0.79200000000000004</v>
      </c>
      <c r="H130">
        <v>21</v>
      </c>
      <c r="I130">
        <v>6.48</v>
      </c>
    </row>
    <row r="131" spans="1:10" x14ac:dyDescent="0.75">
      <c r="A131" s="1">
        <v>45597</v>
      </c>
      <c r="B131">
        <v>5</v>
      </c>
      <c r="C131">
        <v>2</v>
      </c>
      <c r="D131" t="s">
        <v>7</v>
      </c>
      <c r="E131">
        <v>0.42</v>
      </c>
      <c r="F131">
        <v>0.70499999999999996</v>
      </c>
      <c r="G131">
        <f t="shared" si="5"/>
        <v>-0.28499999999999998</v>
      </c>
      <c r="H131">
        <v>21.5</v>
      </c>
      <c r="I131">
        <v>6.22</v>
      </c>
      <c r="J131">
        <f>AVERAGE(937,959,948)</f>
        <v>948</v>
      </c>
    </row>
    <row r="132" spans="1:10" x14ac:dyDescent="0.75">
      <c r="A132" s="1">
        <v>45597</v>
      </c>
      <c r="B132">
        <v>5</v>
      </c>
      <c r="C132">
        <v>3</v>
      </c>
      <c r="D132" t="s">
        <v>8</v>
      </c>
      <c r="E132">
        <v>0.755</v>
      </c>
      <c r="G132">
        <f t="shared" si="5"/>
        <v>0.755</v>
      </c>
      <c r="H132">
        <v>21.3</v>
      </c>
      <c r="I132">
        <v>7.24</v>
      </c>
      <c r="J132">
        <f>AVERAGE(740.5,797.3, 831)</f>
        <v>789.6</v>
      </c>
    </row>
    <row r="133" spans="1:10" x14ac:dyDescent="0.75">
      <c r="A133" s="1">
        <v>45597</v>
      </c>
      <c r="B133">
        <v>5</v>
      </c>
      <c r="C133">
        <v>4</v>
      </c>
      <c r="D133" t="s">
        <v>9</v>
      </c>
      <c r="E133">
        <v>0.24</v>
      </c>
      <c r="G133">
        <f t="shared" si="5"/>
        <v>0.24</v>
      </c>
      <c r="H133">
        <v>22.3</v>
      </c>
      <c r="I133">
        <v>5.24</v>
      </c>
      <c r="J133">
        <v>1342</v>
      </c>
    </row>
    <row r="134" spans="1:10" x14ac:dyDescent="0.75">
      <c r="A134" s="1">
        <v>45597</v>
      </c>
      <c r="B134">
        <v>5</v>
      </c>
      <c r="C134">
        <v>5</v>
      </c>
      <c r="D134" t="s">
        <v>10</v>
      </c>
      <c r="E134">
        <v>0.75</v>
      </c>
      <c r="H134">
        <v>21.9</v>
      </c>
      <c r="I134">
        <v>4.34</v>
      </c>
      <c r="J134">
        <f>AVERAGE(2828,2617,2734)</f>
        <v>2726.3333333333335</v>
      </c>
    </row>
    <row r="135" spans="1:10" x14ac:dyDescent="0.75">
      <c r="A135" s="1">
        <v>45597</v>
      </c>
      <c r="B135">
        <v>5</v>
      </c>
      <c r="C135">
        <v>6</v>
      </c>
      <c r="D135" t="s">
        <v>11</v>
      </c>
      <c r="E135">
        <v>7.0000000000000007E-2</v>
      </c>
      <c r="H135">
        <v>22.5</v>
      </c>
      <c r="I135">
        <v>4.6399999999999997</v>
      </c>
    </row>
    <row r="136" spans="1:10" x14ac:dyDescent="0.75">
      <c r="A136" s="1">
        <v>45597</v>
      </c>
      <c r="B136">
        <v>5</v>
      </c>
      <c r="C136">
        <v>7</v>
      </c>
      <c r="D136" t="s">
        <v>13</v>
      </c>
      <c r="E136">
        <v>0</v>
      </c>
      <c r="G136">
        <v>0.183</v>
      </c>
      <c r="H136">
        <v>19.8</v>
      </c>
      <c r="I136">
        <v>5.97</v>
      </c>
      <c r="J136">
        <f>AVERAGE(572.7,570,549)</f>
        <v>563.9</v>
      </c>
    </row>
    <row r="137" spans="1:10" x14ac:dyDescent="0.75">
      <c r="A137" s="1">
        <v>45597</v>
      </c>
      <c r="B137">
        <v>6</v>
      </c>
      <c r="C137">
        <v>1</v>
      </c>
      <c r="D137" t="s">
        <v>14</v>
      </c>
      <c r="E137">
        <v>0.08</v>
      </c>
      <c r="F137">
        <v>0.5</v>
      </c>
      <c r="G137">
        <f t="shared" ref="G137:G180" si="6">E137-F137</f>
        <v>-0.42</v>
      </c>
      <c r="H137">
        <v>21.6</v>
      </c>
      <c r="I137">
        <v>4.2699999999999996</v>
      </c>
      <c r="J137">
        <f>AVERAGE(2584,2605,2558)</f>
        <v>2582.3333333333335</v>
      </c>
    </row>
    <row r="138" spans="1:10" x14ac:dyDescent="0.75">
      <c r="A138" s="1">
        <v>45597</v>
      </c>
      <c r="B138">
        <v>6</v>
      </c>
      <c r="C138">
        <v>2</v>
      </c>
      <c r="D138" t="s">
        <v>15</v>
      </c>
      <c r="E138">
        <v>0.84</v>
      </c>
      <c r="F138">
        <v>0.9</v>
      </c>
      <c r="G138">
        <f t="shared" si="6"/>
        <v>-6.0000000000000053E-2</v>
      </c>
      <c r="H138">
        <v>21.6</v>
      </c>
      <c r="I138">
        <v>4.42</v>
      </c>
      <c r="J138">
        <f>AVERAGE(1359,1304,1317)</f>
        <v>1326.6666666666667</v>
      </c>
    </row>
    <row r="139" spans="1:10" x14ac:dyDescent="0.75">
      <c r="A139" s="1">
        <v>45597</v>
      </c>
      <c r="B139">
        <v>6</v>
      </c>
      <c r="C139">
        <v>3</v>
      </c>
      <c r="D139" t="s">
        <v>16</v>
      </c>
      <c r="E139">
        <v>0</v>
      </c>
      <c r="F139">
        <f>1.5-0.815</f>
        <v>0.68500000000000005</v>
      </c>
      <c r="G139">
        <f t="shared" si="6"/>
        <v>-0.68500000000000005</v>
      </c>
      <c r="H139">
        <v>22.2</v>
      </c>
      <c r="I139">
        <v>4.4400000000000004</v>
      </c>
      <c r="J139">
        <f>AVERAGE(2273,2284,2224)</f>
        <v>2260.3333333333335</v>
      </c>
    </row>
    <row r="140" spans="1:10" x14ac:dyDescent="0.75">
      <c r="A140" s="1">
        <v>45597</v>
      </c>
      <c r="B140">
        <v>6</v>
      </c>
      <c r="C140">
        <v>4</v>
      </c>
      <c r="D140" t="s">
        <v>17</v>
      </c>
      <c r="E140" s="4">
        <v>0.81</v>
      </c>
      <c r="F140">
        <v>0.45600000000000002</v>
      </c>
      <c r="G140">
        <f t="shared" si="6"/>
        <v>0.35400000000000004</v>
      </c>
      <c r="H140">
        <v>21.7</v>
      </c>
      <c r="I140">
        <v>4.84</v>
      </c>
      <c r="J140">
        <f>AVERAGE(1749,1772,1799)</f>
        <v>1773.3333333333333</v>
      </c>
    </row>
    <row r="141" spans="1:10" x14ac:dyDescent="0.75">
      <c r="A141" s="1">
        <v>45597</v>
      </c>
      <c r="B141">
        <v>6</v>
      </c>
      <c r="C141">
        <v>5</v>
      </c>
      <c r="D141" t="s">
        <v>18</v>
      </c>
      <c r="E141">
        <v>1</v>
      </c>
      <c r="F141">
        <v>2.3199999999999998</v>
      </c>
      <c r="G141">
        <f t="shared" si="6"/>
        <v>-1.3199999999999998</v>
      </c>
      <c r="H141">
        <v>22.8</v>
      </c>
      <c r="I141">
        <v>4.92</v>
      </c>
      <c r="J141">
        <f>AVERAGE(3721,3982,4086,3979)</f>
        <v>3942</v>
      </c>
    </row>
    <row r="142" spans="1:10" x14ac:dyDescent="0.75">
      <c r="A142" s="1">
        <v>45597</v>
      </c>
      <c r="B142">
        <v>9</v>
      </c>
      <c r="C142">
        <v>1</v>
      </c>
      <c r="D142" t="s">
        <v>19</v>
      </c>
      <c r="E142">
        <v>0.245</v>
      </c>
      <c r="F142">
        <v>0.53800000000000003</v>
      </c>
      <c r="G142">
        <f t="shared" si="6"/>
        <v>-0.29300000000000004</v>
      </c>
      <c r="H142">
        <v>21.5</v>
      </c>
      <c r="I142">
        <v>3.89</v>
      </c>
      <c r="J142">
        <f>AVERAGE(2060,2073,2041,2280)</f>
        <v>2113.5</v>
      </c>
    </row>
    <row r="143" spans="1:10" x14ac:dyDescent="0.75">
      <c r="A143" s="1">
        <v>45597</v>
      </c>
      <c r="B143">
        <v>9</v>
      </c>
      <c r="C143">
        <v>2</v>
      </c>
      <c r="D143" t="s">
        <v>20</v>
      </c>
      <c r="E143">
        <v>0</v>
      </c>
      <c r="F143">
        <v>0.55600000000000005</v>
      </c>
      <c r="G143">
        <f t="shared" si="6"/>
        <v>-0.55600000000000005</v>
      </c>
      <c r="H143">
        <v>23.3</v>
      </c>
      <c r="I143">
        <v>4.05</v>
      </c>
      <c r="J143">
        <f>AVERAGE(2259,2255,2260)</f>
        <v>2258</v>
      </c>
    </row>
    <row r="144" spans="1:10" x14ac:dyDescent="0.75">
      <c r="A144" s="1">
        <v>45597</v>
      </c>
      <c r="B144">
        <v>9</v>
      </c>
      <c r="C144">
        <v>3</v>
      </c>
      <c r="D144" t="s">
        <v>21</v>
      </c>
      <c r="E144">
        <v>-0.08</v>
      </c>
      <c r="F144">
        <v>0.56000000000000005</v>
      </c>
      <c r="G144">
        <f t="shared" si="6"/>
        <v>-0.64</v>
      </c>
      <c r="H144">
        <v>23.6</v>
      </c>
      <c r="I144">
        <v>3.98</v>
      </c>
      <c r="J144">
        <f>AVERAGE(3300,3261,3241)</f>
        <v>3267.3333333333335</v>
      </c>
    </row>
    <row r="145" spans="1:10" x14ac:dyDescent="0.75">
      <c r="A145" s="1">
        <v>45597</v>
      </c>
      <c r="B145">
        <v>9</v>
      </c>
      <c r="C145">
        <v>4</v>
      </c>
      <c r="D145" t="s">
        <v>22</v>
      </c>
      <c r="E145">
        <v>0.34499999999999997</v>
      </c>
      <c r="F145">
        <v>1.18</v>
      </c>
      <c r="G145">
        <f t="shared" si="6"/>
        <v>-0.83499999999999996</v>
      </c>
      <c r="H145">
        <v>22.8</v>
      </c>
      <c r="I145">
        <v>4.3600000000000003</v>
      </c>
      <c r="J145">
        <f>AVERAGE(2396,2381,2362)</f>
        <v>2379.6666666666665</v>
      </c>
    </row>
    <row r="146" spans="1:10" x14ac:dyDescent="0.75">
      <c r="A146" s="1">
        <v>45635</v>
      </c>
      <c r="B146">
        <v>5</v>
      </c>
      <c r="C146">
        <v>1</v>
      </c>
      <c r="D146" t="s">
        <v>6</v>
      </c>
      <c r="E146">
        <v>0.04</v>
      </c>
      <c r="F146">
        <v>1.05</v>
      </c>
      <c r="G146">
        <f t="shared" si="6"/>
        <v>-1.01</v>
      </c>
      <c r="H146">
        <v>15.9</v>
      </c>
      <c r="I146">
        <v>6.64</v>
      </c>
    </row>
    <row r="147" spans="1:10" x14ac:dyDescent="0.75">
      <c r="A147" s="1">
        <v>45635</v>
      </c>
      <c r="B147">
        <v>5</v>
      </c>
      <c r="C147">
        <v>2</v>
      </c>
      <c r="D147" t="s">
        <v>7</v>
      </c>
      <c r="E147">
        <v>0.39</v>
      </c>
      <c r="F147">
        <v>0.64</v>
      </c>
      <c r="G147">
        <f t="shared" si="6"/>
        <v>-0.25</v>
      </c>
      <c r="H147">
        <v>17</v>
      </c>
      <c r="I147">
        <v>6.36</v>
      </c>
    </row>
    <row r="148" spans="1:10" x14ac:dyDescent="0.75">
      <c r="A148" s="1">
        <v>45635</v>
      </c>
      <c r="B148">
        <v>5</v>
      </c>
      <c r="C148">
        <v>3</v>
      </c>
      <c r="D148" t="s">
        <v>8</v>
      </c>
      <c r="E148">
        <v>0.6</v>
      </c>
      <c r="F148">
        <v>1.08</v>
      </c>
      <c r="G148">
        <f t="shared" si="6"/>
        <v>-0.48000000000000009</v>
      </c>
      <c r="H148">
        <v>15.8</v>
      </c>
      <c r="I148">
        <v>6.78</v>
      </c>
    </row>
    <row r="149" spans="1:10" x14ac:dyDescent="0.75">
      <c r="A149" s="1">
        <v>45635</v>
      </c>
      <c r="B149">
        <v>5</v>
      </c>
      <c r="C149">
        <v>4</v>
      </c>
      <c r="D149" t="s">
        <v>9</v>
      </c>
      <c r="E149">
        <v>0.24</v>
      </c>
      <c r="F149">
        <v>1.1000000000000001</v>
      </c>
      <c r="G149">
        <f t="shared" si="6"/>
        <v>-0.8600000000000001</v>
      </c>
      <c r="H149">
        <v>17.5</v>
      </c>
      <c r="I149">
        <v>5.13</v>
      </c>
    </row>
    <row r="150" spans="1:10" x14ac:dyDescent="0.75">
      <c r="A150" s="1">
        <v>45635</v>
      </c>
      <c r="B150">
        <v>5</v>
      </c>
      <c r="C150">
        <v>5</v>
      </c>
      <c r="D150" t="s">
        <v>10</v>
      </c>
      <c r="E150">
        <v>0.11</v>
      </c>
      <c r="F150">
        <v>0.35</v>
      </c>
      <c r="G150">
        <f t="shared" si="6"/>
        <v>-0.24</v>
      </c>
      <c r="H150">
        <v>17.8</v>
      </c>
      <c r="I150">
        <v>4.2300000000000004</v>
      </c>
    </row>
    <row r="151" spans="1:10" x14ac:dyDescent="0.75">
      <c r="A151" s="1">
        <v>45635</v>
      </c>
      <c r="B151">
        <v>5</v>
      </c>
      <c r="C151">
        <v>6</v>
      </c>
      <c r="D151" t="s">
        <v>11</v>
      </c>
      <c r="E151">
        <v>0.74</v>
      </c>
      <c r="F151">
        <v>1.63</v>
      </c>
      <c r="G151">
        <f t="shared" si="6"/>
        <v>-0.8899999999999999</v>
      </c>
      <c r="H151">
        <v>18.5</v>
      </c>
      <c r="I151">
        <v>4.9800000000000004</v>
      </c>
    </row>
    <row r="152" spans="1:10" x14ac:dyDescent="0.75">
      <c r="A152" s="1">
        <v>45635</v>
      </c>
      <c r="B152">
        <v>5</v>
      </c>
      <c r="C152">
        <v>7</v>
      </c>
      <c r="D152" t="s">
        <v>13</v>
      </c>
      <c r="E152">
        <v>1.73</v>
      </c>
      <c r="F152">
        <v>1.94</v>
      </c>
      <c r="G152">
        <f t="shared" si="6"/>
        <v>-0.20999999999999996</v>
      </c>
      <c r="H152">
        <v>16.899999999999999</v>
      </c>
      <c r="I152">
        <v>5.76</v>
      </c>
    </row>
    <row r="153" spans="1:10" x14ac:dyDescent="0.75">
      <c r="A153" s="1">
        <v>45635</v>
      </c>
      <c r="B153">
        <v>5</v>
      </c>
      <c r="C153">
        <v>8</v>
      </c>
      <c r="D153" t="s">
        <v>36</v>
      </c>
      <c r="E153">
        <v>0.81</v>
      </c>
      <c r="F153">
        <v>1.36</v>
      </c>
      <c r="G153">
        <f t="shared" si="6"/>
        <v>-0.55000000000000004</v>
      </c>
      <c r="H153">
        <v>17.100000000000001</v>
      </c>
      <c r="I153">
        <v>5.89</v>
      </c>
    </row>
    <row r="154" spans="1:10" x14ac:dyDescent="0.75">
      <c r="A154" s="1">
        <v>45635</v>
      </c>
      <c r="B154">
        <v>6</v>
      </c>
      <c r="C154">
        <v>1</v>
      </c>
      <c r="D154" t="s">
        <v>14</v>
      </c>
      <c r="E154">
        <v>0.15</v>
      </c>
      <c r="F154">
        <v>1.19</v>
      </c>
      <c r="G154">
        <f t="shared" si="6"/>
        <v>-1.04</v>
      </c>
      <c r="H154">
        <v>18.899999999999999</v>
      </c>
      <c r="I154">
        <v>4.13</v>
      </c>
    </row>
    <row r="155" spans="1:10" x14ac:dyDescent="0.75">
      <c r="A155" s="1">
        <v>45635</v>
      </c>
      <c r="B155">
        <v>6</v>
      </c>
      <c r="C155">
        <v>2</v>
      </c>
      <c r="D155" t="s">
        <v>15</v>
      </c>
      <c r="E155">
        <v>0.8</v>
      </c>
      <c r="F155">
        <v>1.6</v>
      </c>
      <c r="G155">
        <f t="shared" si="6"/>
        <v>-0.8</v>
      </c>
      <c r="H155">
        <v>18.8</v>
      </c>
      <c r="I155">
        <v>4.3600000000000003</v>
      </c>
    </row>
    <row r="156" spans="1:10" x14ac:dyDescent="0.75">
      <c r="A156" s="1">
        <v>45635</v>
      </c>
      <c r="B156">
        <v>6</v>
      </c>
      <c r="C156">
        <v>3</v>
      </c>
      <c r="D156" t="s">
        <v>16</v>
      </c>
      <c r="E156">
        <v>0.02</v>
      </c>
      <c r="F156">
        <v>1.05</v>
      </c>
      <c r="G156">
        <f t="shared" si="6"/>
        <v>-1.03</v>
      </c>
      <c r="H156">
        <v>20.2</v>
      </c>
      <c r="I156">
        <v>4.9400000000000004</v>
      </c>
    </row>
    <row r="157" spans="1:10" x14ac:dyDescent="0.75">
      <c r="A157" s="1">
        <v>45635</v>
      </c>
      <c r="B157">
        <v>6</v>
      </c>
      <c r="C157">
        <v>4</v>
      </c>
      <c r="D157" t="s">
        <v>17</v>
      </c>
      <c r="E157" s="4">
        <v>0.2</v>
      </c>
      <c r="F157">
        <v>0.66</v>
      </c>
      <c r="G157">
        <f t="shared" si="6"/>
        <v>-0.46</v>
      </c>
      <c r="H157">
        <v>19.399999999999999</v>
      </c>
      <c r="I157">
        <v>4.1100000000000003</v>
      </c>
    </row>
    <row r="158" spans="1:10" x14ac:dyDescent="0.75">
      <c r="A158" s="1">
        <v>45635</v>
      </c>
      <c r="B158">
        <v>6</v>
      </c>
      <c r="C158">
        <v>5</v>
      </c>
      <c r="D158" t="s">
        <v>18</v>
      </c>
      <c r="E158">
        <v>1</v>
      </c>
      <c r="F158">
        <v>3.08</v>
      </c>
      <c r="G158">
        <f t="shared" si="6"/>
        <v>-2.08</v>
      </c>
      <c r="H158">
        <v>21.4</v>
      </c>
      <c r="I158">
        <v>4.51</v>
      </c>
    </row>
    <row r="159" spans="1:10" x14ac:dyDescent="0.75">
      <c r="A159" s="1">
        <v>45635</v>
      </c>
      <c r="B159">
        <v>9</v>
      </c>
      <c r="C159">
        <v>1</v>
      </c>
      <c r="D159" t="s">
        <v>19</v>
      </c>
      <c r="E159">
        <v>0.23</v>
      </c>
      <c r="F159">
        <v>0.61</v>
      </c>
      <c r="G159">
        <f t="shared" si="6"/>
        <v>-0.38</v>
      </c>
      <c r="H159">
        <v>14.8</v>
      </c>
      <c r="I159">
        <v>4.45</v>
      </c>
    </row>
    <row r="160" spans="1:10" x14ac:dyDescent="0.75">
      <c r="A160" s="1">
        <v>45635</v>
      </c>
      <c r="B160">
        <v>9</v>
      </c>
      <c r="C160">
        <v>2</v>
      </c>
      <c r="D160" t="s">
        <v>20</v>
      </c>
      <c r="E160">
        <v>0</v>
      </c>
      <c r="F160">
        <v>0.65</v>
      </c>
      <c r="G160">
        <f t="shared" si="6"/>
        <v>-0.65</v>
      </c>
      <c r="H160">
        <v>20</v>
      </c>
      <c r="I160">
        <v>4.0999999999999996</v>
      </c>
    </row>
    <row r="161" spans="1:9" x14ac:dyDescent="0.75">
      <c r="A161" s="1">
        <v>45635</v>
      </c>
      <c r="B161">
        <v>9</v>
      </c>
      <c r="C161">
        <v>3</v>
      </c>
      <c r="D161" t="s">
        <v>21</v>
      </c>
      <c r="E161">
        <v>0.68</v>
      </c>
      <c r="F161">
        <v>1.46</v>
      </c>
      <c r="G161">
        <f t="shared" si="6"/>
        <v>-0.77999999999999992</v>
      </c>
      <c r="H161">
        <v>19.8</v>
      </c>
      <c r="I161">
        <v>3.71</v>
      </c>
    </row>
    <row r="162" spans="1:9" x14ac:dyDescent="0.75">
      <c r="A162" s="1">
        <v>45635</v>
      </c>
      <c r="B162">
        <v>9</v>
      </c>
      <c r="C162">
        <v>4</v>
      </c>
      <c r="D162" t="s">
        <v>22</v>
      </c>
      <c r="E162">
        <v>0.4</v>
      </c>
      <c r="F162">
        <v>1.36</v>
      </c>
      <c r="G162">
        <f t="shared" si="6"/>
        <v>-0.96000000000000008</v>
      </c>
      <c r="H162">
        <v>18.5</v>
      </c>
      <c r="I162">
        <v>4.04</v>
      </c>
    </row>
    <row r="163" spans="1:9" x14ac:dyDescent="0.75">
      <c r="A163" s="1">
        <v>45635</v>
      </c>
      <c r="B163">
        <v>9</v>
      </c>
      <c r="C163">
        <v>5</v>
      </c>
      <c r="D163" t="s">
        <v>37</v>
      </c>
      <c r="E163">
        <v>0.69</v>
      </c>
      <c r="F163">
        <v>1.99</v>
      </c>
      <c r="G163">
        <f t="shared" si="6"/>
        <v>-1.3</v>
      </c>
      <c r="H163">
        <v>19.2</v>
      </c>
      <c r="I163">
        <v>4.41</v>
      </c>
    </row>
    <row r="164" spans="1:9" x14ac:dyDescent="0.75">
      <c r="A164" s="1">
        <v>45667</v>
      </c>
      <c r="B164">
        <v>5</v>
      </c>
      <c r="C164">
        <v>1</v>
      </c>
      <c r="D164" t="s">
        <v>6</v>
      </c>
      <c r="E164">
        <v>0.44</v>
      </c>
      <c r="F164">
        <v>1</v>
      </c>
      <c r="G164">
        <f t="shared" si="6"/>
        <v>-0.56000000000000005</v>
      </c>
      <c r="H164">
        <v>17.8</v>
      </c>
      <c r="I164">
        <v>4.4000000000000004</v>
      </c>
    </row>
    <row r="165" spans="1:9" x14ac:dyDescent="0.75">
      <c r="A165" s="1">
        <v>45667</v>
      </c>
      <c r="B165">
        <v>5</v>
      </c>
      <c r="C165">
        <v>2</v>
      </c>
      <c r="D165" t="s">
        <v>7</v>
      </c>
      <c r="E165">
        <v>0.39</v>
      </c>
      <c r="F165">
        <v>0.78</v>
      </c>
      <c r="G165">
        <f t="shared" si="6"/>
        <v>-0.39</v>
      </c>
      <c r="H165">
        <v>15.2</v>
      </c>
      <c r="I165">
        <v>6.22</v>
      </c>
    </row>
    <row r="166" spans="1:9" x14ac:dyDescent="0.75">
      <c r="A166" s="1">
        <v>45667</v>
      </c>
      <c r="B166">
        <v>5</v>
      </c>
      <c r="C166">
        <v>3</v>
      </c>
      <c r="D166" t="s">
        <v>8</v>
      </c>
      <c r="E166">
        <v>0.75</v>
      </c>
      <c r="F166">
        <v>1.04</v>
      </c>
      <c r="G166">
        <f t="shared" si="6"/>
        <v>-0.29000000000000004</v>
      </c>
      <c r="H166">
        <v>17.5</v>
      </c>
      <c r="I166">
        <v>6.1</v>
      </c>
    </row>
    <row r="167" spans="1:9" x14ac:dyDescent="0.75">
      <c r="A167" s="1">
        <v>45667</v>
      </c>
      <c r="B167">
        <v>5</v>
      </c>
      <c r="C167">
        <v>4</v>
      </c>
      <c r="D167" t="s">
        <v>9</v>
      </c>
      <c r="E167">
        <v>0.21</v>
      </c>
      <c r="F167">
        <v>1.08</v>
      </c>
      <c r="G167">
        <f t="shared" si="6"/>
        <v>-0.87000000000000011</v>
      </c>
      <c r="H167">
        <v>16.5</v>
      </c>
      <c r="I167">
        <v>5.16</v>
      </c>
    </row>
    <row r="168" spans="1:9" x14ac:dyDescent="0.75">
      <c r="A168" s="1">
        <v>45667</v>
      </c>
      <c r="B168">
        <v>5</v>
      </c>
      <c r="C168">
        <v>5</v>
      </c>
      <c r="D168" t="s">
        <v>10</v>
      </c>
      <c r="E168">
        <v>0.09</v>
      </c>
      <c r="F168">
        <v>0.28999999999999998</v>
      </c>
      <c r="G168">
        <f t="shared" si="6"/>
        <v>-0.19999999999999998</v>
      </c>
      <c r="H168">
        <v>15.9</v>
      </c>
      <c r="I168">
        <v>4.3499999999999996</v>
      </c>
    </row>
    <row r="169" spans="1:9" x14ac:dyDescent="0.75">
      <c r="A169" s="1">
        <v>45667</v>
      </c>
      <c r="B169">
        <v>5</v>
      </c>
      <c r="C169">
        <v>6</v>
      </c>
      <c r="D169" t="s">
        <v>11</v>
      </c>
      <c r="E169">
        <v>0.04</v>
      </c>
      <c r="F169">
        <v>0.82</v>
      </c>
      <c r="G169">
        <f t="shared" si="6"/>
        <v>-0.77999999999999992</v>
      </c>
      <c r="H169">
        <v>16.600000000000001</v>
      </c>
      <c r="I169">
        <v>4.8899999999999997</v>
      </c>
    </row>
    <row r="170" spans="1:9" x14ac:dyDescent="0.75">
      <c r="A170" s="1">
        <v>45667</v>
      </c>
      <c r="B170">
        <v>5</v>
      </c>
      <c r="C170">
        <v>7</v>
      </c>
      <c r="D170" t="s">
        <v>11</v>
      </c>
      <c r="G170">
        <v>0.19</v>
      </c>
      <c r="H170">
        <v>13.7</v>
      </c>
      <c r="I170">
        <v>5.8</v>
      </c>
    </row>
    <row r="171" spans="1:9" x14ac:dyDescent="0.75">
      <c r="A171" s="1">
        <v>45667</v>
      </c>
      <c r="B171">
        <v>5</v>
      </c>
      <c r="C171">
        <v>8</v>
      </c>
      <c r="D171" t="s">
        <v>36</v>
      </c>
      <c r="E171">
        <v>0.83</v>
      </c>
      <c r="F171">
        <v>1.1100000000000001</v>
      </c>
      <c r="G171">
        <f t="shared" si="6"/>
        <v>-0.28000000000000014</v>
      </c>
      <c r="H171">
        <v>14.5</v>
      </c>
      <c r="I171">
        <v>5.82</v>
      </c>
    </row>
    <row r="172" spans="1:9" x14ac:dyDescent="0.75">
      <c r="A172" s="1">
        <v>45667</v>
      </c>
      <c r="B172">
        <v>6</v>
      </c>
      <c r="C172">
        <v>1</v>
      </c>
      <c r="D172" t="s">
        <v>14</v>
      </c>
      <c r="E172">
        <v>0.14000000000000001</v>
      </c>
      <c r="F172">
        <v>1.41</v>
      </c>
      <c r="G172">
        <f t="shared" si="6"/>
        <v>-1.27</v>
      </c>
      <c r="H172">
        <v>17.8</v>
      </c>
      <c r="I172">
        <v>4.4000000000000004</v>
      </c>
    </row>
    <row r="173" spans="1:9" x14ac:dyDescent="0.75">
      <c r="A173" s="1">
        <v>45667</v>
      </c>
      <c r="B173">
        <v>6</v>
      </c>
      <c r="C173">
        <v>2</v>
      </c>
      <c r="D173" t="s">
        <v>15</v>
      </c>
      <c r="E173">
        <v>0.79</v>
      </c>
      <c r="F173">
        <v>1.83</v>
      </c>
      <c r="G173">
        <f t="shared" si="6"/>
        <v>-1.04</v>
      </c>
      <c r="H173">
        <v>17.8</v>
      </c>
      <c r="I173">
        <v>4.45</v>
      </c>
    </row>
    <row r="174" spans="1:9" x14ac:dyDescent="0.75">
      <c r="A174" s="1">
        <v>45667</v>
      </c>
      <c r="B174">
        <v>6</v>
      </c>
      <c r="C174">
        <v>3</v>
      </c>
      <c r="D174" t="s">
        <v>16</v>
      </c>
      <c r="E174">
        <v>0.02</v>
      </c>
      <c r="F174">
        <v>1.03</v>
      </c>
      <c r="G174">
        <f t="shared" si="6"/>
        <v>-1.01</v>
      </c>
      <c r="H174">
        <v>18.8</v>
      </c>
      <c r="I174">
        <v>5.21</v>
      </c>
    </row>
    <row r="175" spans="1:9" x14ac:dyDescent="0.75">
      <c r="A175" s="1">
        <v>45667</v>
      </c>
      <c r="B175">
        <v>6</v>
      </c>
      <c r="C175">
        <v>4</v>
      </c>
      <c r="D175" t="s">
        <v>17</v>
      </c>
      <c r="E175">
        <v>0.2</v>
      </c>
      <c r="F175">
        <v>0.66</v>
      </c>
      <c r="G175">
        <f t="shared" si="6"/>
        <v>-0.46</v>
      </c>
      <c r="H175">
        <v>17.100000000000001</v>
      </c>
      <c r="I175">
        <v>4.2300000000000004</v>
      </c>
    </row>
    <row r="176" spans="1:9" x14ac:dyDescent="0.75">
      <c r="A176" s="1">
        <v>45667</v>
      </c>
      <c r="B176">
        <v>9</v>
      </c>
      <c r="C176">
        <v>1</v>
      </c>
      <c r="D176" t="s">
        <v>19</v>
      </c>
      <c r="E176">
        <v>0.27</v>
      </c>
      <c r="F176">
        <v>0.61499999999999999</v>
      </c>
      <c r="G176">
        <f t="shared" si="6"/>
        <v>-0.34499999999999997</v>
      </c>
      <c r="H176">
        <v>13</v>
      </c>
      <c r="I176">
        <v>4.37</v>
      </c>
    </row>
    <row r="177" spans="1:9" x14ac:dyDescent="0.75">
      <c r="A177" s="1">
        <v>45667</v>
      </c>
      <c r="B177">
        <v>9</v>
      </c>
      <c r="C177">
        <v>2</v>
      </c>
      <c r="D177" t="s">
        <v>20</v>
      </c>
      <c r="E177">
        <v>0</v>
      </c>
      <c r="F177">
        <v>0.65</v>
      </c>
      <c r="G177">
        <f t="shared" si="6"/>
        <v>-0.65</v>
      </c>
      <c r="H177">
        <v>17.899999999999999</v>
      </c>
      <c r="I177">
        <v>4.1100000000000003</v>
      </c>
    </row>
    <row r="178" spans="1:9" x14ac:dyDescent="0.75">
      <c r="A178" s="1">
        <v>45667</v>
      </c>
      <c r="B178">
        <v>9</v>
      </c>
      <c r="C178">
        <v>3</v>
      </c>
      <c r="D178" t="s">
        <v>21</v>
      </c>
      <c r="E178">
        <v>0</v>
      </c>
      <c r="F178">
        <v>0.84</v>
      </c>
      <c r="G178">
        <f t="shared" si="6"/>
        <v>-0.84</v>
      </c>
      <c r="H178">
        <v>18</v>
      </c>
      <c r="I178">
        <v>3.81</v>
      </c>
    </row>
    <row r="179" spans="1:9" x14ac:dyDescent="0.75">
      <c r="A179" s="1">
        <v>45667</v>
      </c>
      <c r="B179">
        <v>9</v>
      </c>
      <c r="C179">
        <v>4</v>
      </c>
      <c r="D179" t="s">
        <v>22</v>
      </c>
      <c r="E179">
        <v>0.31</v>
      </c>
      <c r="F179">
        <v>1.4</v>
      </c>
      <c r="G179">
        <f t="shared" si="6"/>
        <v>-1.0899999999999999</v>
      </c>
      <c r="H179">
        <v>16.600000000000001</v>
      </c>
      <c r="I179">
        <v>4.08</v>
      </c>
    </row>
    <row r="180" spans="1:9" x14ac:dyDescent="0.75">
      <c r="A180" s="1">
        <v>45667</v>
      </c>
      <c r="B180">
        <v>9</v>
      </c>
      <c r="C180">
        <v>5</v>
      </c>
      <c r="D180" t="s">
        <v>37</v>
      </c>
      <c r="E180">
        <v>0.03</v>
      </c>
      <c r="F180">
        <v>1.47</v>
      </c>
      <c r="G180">
        <f t="shared" si="6"/>
        <v>-1.44</v>
      </c>
      <c r="H180">
        <v>17.600000000000001</v>
      </c>
      <c r="I180">
        <v>4.4800000000000004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D55BC-E84B-4096-92BA-96DACA0090BF}">
  <dimension ref="A1:J297"/>
  <sheetViews>
    <sheetView workbookViewId="0">
      <selection activeCell="F10" sqref="F10"/>
    </sheetView>
  </sheetViews>
  <sheetFormatPr defaultRowHeight="14.75" x14ac:dyDescent="0.75"/>
  <cols>
    <col min="2" max="2" width="10.40625" bestFit="1" customWidth="1"/>
    <col min="3" max="3" width="11.26953125" bestFit="1" customWidth="1"/>
    <col min="4" max="4" width="14.26953125" bestFit="1" customWidth="1"/>
    <col min="5" max="5" width="10.7265625" customWidth="1"/>
    <col min="6" max="6" width="12.31640625" bestFit="1" customWidth="1"/>
    <col min="7" max="7" width="9.54296875" customWidth="1"/>
  </cols>
  <sheetData>
    <row r="1" spans="1:10" x14ac:dyDescent="0.75">
      <c r="A1" t="s">
        <v>3</v>
      </c>
      <c r="B1" t="s">
        <v>23</v>
      </c>
      <c r="C1" t="s">
        <v>27</v>
      </c>
      <c r="D1" t="s">
        <v>32</v>
      </c>
      <c r="E1" t="s">
        <v>33</v>
      </c>
      <c r="F1" t="s">
        <v>34</v>
      </c>
      <c r="G1" t="s">
        <v>35</v>
      </c>
      <c r="H1" t="s">
        <v>31</v>
      </c>
      <c r="I1" s="2" t="s">
        <v>24</v>
      </c>
      <c r="J1" s="2" t="s">
        <v>25</v>
      </c>
    </row>
    <row r="2" spans="1:10" x14ac:dyDescent="0.75">
      <c r="A2" t="s">
        <v>6</v>
      </c>
      <c r="B2">
        <v>14</v>
      </c>
      <c r="C2">
        <f>CONVERT(B2,"ft","m")</f>
        <v>4.2671999999999999</v>
      </c>
      <c r="D2">
        <v>1.85</v>
      </c>
      <c r="F2">
        <v>0.2</v>
      </c>
      <c r="H2">
        <f>D2-F2</f>
        <v>1.6500000000000001</v>
      </c>
      <c r="I2">
        <v>532.32979999999998</v>
      </c>
      <c r="J2">
        <v>79.863910000000004</v>
      </c>
    </row>
    <row r="3" spans="1:10" x14ac:dyDescent="0.75">
      <c r="A3" t="s">
        <v>7</v>
      </c>
      <c r="B3">
        <v>7</v>
      </c>
      <c r="C3">
        <f t="shared" ref="C3:C17" si="0">CONVERT(B3,"ft","m")</f>
        <v>2.1335999999999999</v>
      </c>
      <c r="D3">
        <v>2.1</v>
      </c>
      <c r="F3">
        <v>0.42</v>
      </c>
      <c r="H3">
        <f t="shared" ref="H3:H66" si="1">D3-F3</f>
        <v>1.6800000000000002</v>
      </c>
      <c r="I3">
        <v>547.30619999999999</v>
      </c>
      <c r="J3">
        <v>76.943730000000002</v>
      </c>
    </row>
    <row r="4" spans="1:10" x14ac:dyDescent="0.75">
      <c r="A4" t="s">
        <v>8</v>
      </c>
      <c r="B4">
        <v>4</v>
      </c>
      <c r="C4">
        <f t="shared" si="0"/>
        <v>1.2192000000000001</v>
      </c>
      <c r="D4">
        <v>1.95</v>
      </c>
      <c r="F4">
        <v>0.755</v>
      </c>
      <c r="H4">
        <f t="shared" si="1"/>
        <v>1.1949999999999998</v>
      </c>
      <c r="I4">
        <v>547.31349999999998</v>
      </c>
      <c r="J4">
        <v>88.202100000000002</v>
      </c>
    </row>
    <row r="5" spans="1:10" x14ac:dyDescent="0.75">
      <c r="A5" t="s">
        <v>9</v>
      </c>
      <c r="B5">
        <v>1</v>
      </c>
      <c r="C5">
        <f t="shared" si="0"/>
        <v>0.30480000000000002</v>
      </c>
      <c r="D5">
        <v>2.25</v>
      </c>
      <c r="F5">
        <v>0.24</v>
      </c>
      <c r="H5">
        <f t="shared" si="1"/>
        <v>2.0099999999999998</v>
      </c>
      <c r="I5">
        <v>577.80020000000002</v>
      </c>
      <c r="J5">
        <v>76.922430000000006</v>
      </c>
    </row>
    <row r="6" spans="1:10" x14ac:dyDescent="0.75">
      <c r="A6" t="s">
        <v>10</v>
      </c>
      <c r="B6">
        <v>16</v>
      </c>
      <c r="C6">
        <f t="shared" si="0"/>
        <v>4.8768000000000002</v>
      </c>
      <c r="D6">
        <v>1.34</v>
      </c>
      <c r="F6">
        <v>0.75</v>
      </c>
      <c r="H6">
        <f t="shared" si="1"/>
        <v>0.59000000000000008</v>
      </c>
      <c r="I6">
        <v>623.08079999999995</v>
      </c>
      <c r="J6">
        <v>92.059330000000003</v>
      </c>
    </row>
    <row r="7" spans="1:10" x14ac:dyDescent="0.75">
      <c r="A7" t="s">
        <v>11</v>
      </c>
      <c r="B7">
        <v>25</v>
      </c>
      <c r="C7">
        <f t="shared" si="0"/>
        <v>7.62</v>
      </c>
      <c r="D7">
        <v>2.02</v>
      </c>
      <c r="F7">
        <v>7.0000000000000007E-2</v>
      </c>
      <c r="H7">
        <f t="shared" si="1"/>
        <v>1.95</v>
      </c>
      <c r="I7">
        <v>653.02340000000004</v>
      </c>
      <c r="J7">
        <v>76.370699999999999</v>
      </c>
    </row>
    <row r="8" spans="1:10" x14ac:dyDescent="0.75">
      <c r="A8" t="s">
        <v>13</v>
      </c>
      <c r="B8">
        <v>40</v>
      </c>
      <c r="C8">
        <f t="shared" si="0"/>
        <v>12.192</v>
      </c>
      <c r="F8">
        <v>0</v>
      </c>
      <c r="H8">
        <f t="shared" si="1"/>
        <v>0</v>
      </c>
      <c r="I8">
        <v>698.30179999999996</v>
      </c>
      <c r="J8">
        <v>93.197450000000003</v>
      </c>
    </row>
    <row r="9" spans="1:10" x14ac:dyDescent="0.75">
      <c r="A9" t="s">
        <v>14</v>
      </c>
      <c r="B9">
        <v>1</v>
      </c>
      <c r="C9">
        <f t="shared" si="0"/>
        <v>0.30480000000000002</v>
      </c>
      <c r="D9">
        <v>1.91</v>
      </c>
      <c r="F9">
        <v>0.08</v>
      </c>
      <c r="H9">
        <f t="shared" si="1"/>
        <v>1.8299999999999998</v>
      </c>
      <c r="I9">
        <v>698.75670000000002</v>
      </c>
      <c r="J9">
        <v>76.815430000000006</v>
      </c>
    </row>
    <row r="10" spans="1:10" x14ac:dyDescent="0.75">
      <c r="A10" t="s">
        <v>15</v>
      </c>
      <c r="B10">
        <v>8</v>
      </c>
      <c r="C10">
        <f t="shared" si="0"/>
        <v>2.4384000000000001</v>
      </c>
      <c r="D10">
        <v>1.47</v>
      </c>
      <c r="F10">
        <v>0.84</v>
      </c>
      <c r="H10">
        <f t="shared" si="1"/>
        <v>0.63</v>
      </c>
      <c r="I10">
        <v>744.30139999999994</v>
      </c>
      <c r="J10">
        <v>76.590829999999997</v>
      </c>
    </row>
    <row r="11" spans="1:10" x14ac:dyDescent="0.75">
      <c r="A11" t="s">
        <v>16</v>
      </c>
      <c r="B11">
        <v>26</v>
      </c>
      <c r="C11">
        <f t="shared" si="0"/>
        <v>7.9248000000000003</v>
      </c>
      <c r="D11">
        <v>2.75</v>
      </c>
      <c r="F11">
        <v>0</v>
      </c>
      <c r="H11">
        <f t="shared" si="1"/>
        <v>2.75</v>
      </c>
      <c r="I11">
        <v>728.80870000000004</v>
      </c>
      <c r="J11">
        <v>76.606219999999993</v>
      </c>
    </row>
    <row r="12" spans="1:10" x14ac:dyDescent="0.75">
      <c r="A12" t="s">
        <v>17</v>
      </c>
      <c r="B12">
        <v>5</v>
      </c>
      <c r="C12">
        <f t="shared" si="0"/>
        <v>1.524</v>
      </c>
      <c r="D12">
        <v>0.73</v>
      </c>
      <c r="F12">
        <v>0.81</v>
      </c>
      <c r="H12">
        <f t="shared" si="1"/>
        <v>-8.0000000000000071E-2</v>
      </c>
      <c r="I12">
        <v>728.81809999999996</v>
      </c>
      <c r="J12">
        <v>76.513019999999997</v>
      </c>
    </row>
    <row r="13" spans="1:10" x14ac:dyDescent="0.75">
      <c r="A13" t="s">
        <v>18</v>
      </c>
      <c r="B13">
        <v>25</v>
      </c>
      <c r="C13">
        <f t="shared" si="0"/>
        <v>7.62</v>
      </c>
      <c r="D13">
        <v>3.38</v>
      </c>
      <c r="F13">
        <v>1</v>
      </c>
      <c r="H13">
        <f t="shared" si="1"/>
        <v>2.38</v>
      </c>
      <c r="I13">
        <v>728.81179999999995</v>
      </c>
      <c r="J13">
        <v>76.622630000000001</v>
      </c>
    </row>
    <row r="14" spans="1:10" x14ac:dyDescent="0.75">
      <c r="A14" t="s">
        <v>19</v>
      </c>
      <c r="B14">
        <v>1</v>
      </c>
      <c r="C14">
        <f t="shared" si="0"/>
        <v>0.30480000000000002</v>
      </c>
      <c r="D14">
        <v>1.85</v>
      </c>
      <c r="F14">
        <v>0.245</v>
      </c>
      <c r="H14">
        <f t="shared" si="1"/>
        <v>1.605</v>
      </c>
      <c r="I14">
        <v>759.42010000000005</v>
      </c>
      <c r="J14">
        <v>66.857730000000004</v>
      </c>
    </row>
    <row r="15" spans="1:10" x14ac:dyDescent="0.75">
      <c r="A15" t="s">
        <v>20</v>
      </c>
      <c r="B15">
        <v>5</v>
      </c>
      <c r="C15">
        <f t="shared" si="0"/>
        <v>1.524</v>
      </c>
      <c r="D15">
        <v>2.1</v>
      </c>
      <c r="F15">
        <v>0</v>
      </c>
      <c r="H15">
        <f t="shared" si="1"/>
        <v>2.1</v>
      </c>
      <c r="I15">
        <v>744.24469999999997</v>
      </c>
      <c r="J15">
        <v>67.045649999999995</v>
      </c>
    </row>
    <row r="16" spans="1:10" x14ac:dyDescent="0.75">
      <c r="A16" t="s">
        <v>21</v>
      </c>
      <c r="B16">
        <v>14</v>
      </c>
      <c r="C16">
        <f t="shared" si="0"/>
        <v>4.2671999999999999</v>
      </c>
      <c r="D16">
        <v>1.95</v>
      </c>
      <c r="F16">
        <v>-0.08</v>
      </c>
      <c r="H16">
        <f t="shared" si="1"/>
        <v>2.0299999999999998</v>
      </c>
      <c r="I16">
        <v>698.35050000000001</v>
      </c>
      <c r="J16">
        <v>67.109120000000004</v>
      </c>
    </row>
    <row r="17" spans="1:10" x14ac:dyDescent="0.75">
      <c r="A17" t="s">
        <v>22</v>
      </c>
      <c r="C17">
        <f t="shared" si="0"/>
        <v>0</v>
      </c>
      <c r="D17">
        <v>2.25</v>
      </c>
      <c r="F17">
        <v>0.34499999999999997</v>
      </c>
      <c r="H17">
        <f t="shared" si="1"/>
        <v>1.905</v>
      </c>
      <c r="I17">
        <v>667.92629999999997</v>
      </c>
      <c r="J17">
        <v>66.502930000000006</v>
      </c>
    </row>
    <row r="18" spans="1:10" x14ac:dyDescent="0.75">
      <c r="H18">
        <f t="shared" si="1"/>
        <v>0</v>
      </c>
      <c r="I18">
        <v>652.93119999999999</v>
      </c>
      <c r="J18">
        <v>66.842190000000002</v>
      </c>
    </row>
    <row r="19" spans="1:10" x14ac:dyDescent="0.75">
      <c r="H19">
        <f t="shared" si="1"/>
        <v>0</v>
      </c>
      <c r="I19">
        <v>653.20910000000003</v>
      </c>
      <c r="J19">
        <v>66.69511</v>
      </c>
    </row>
    <row r="20" spans="1:10" x14ac:dyDescent="0.75">
      <c r="H20">
        <f t="shared" si="1"/>
        <v>0</v>
      </c>
      <c r="I20">
        <v>607.95830000000001</v>
      </c>
      <c r="J20">
        <v>67.072839999999999</v>
      </c>
    </row>
    <row r="21" spans="1:10" x14ac:dyDescent="0.75">
      <c r="H21">
        <f t="shared" si="1"/>
        <v>0</v>
      </c>
      <c r="I21">
        <v>607.56110000000001</v>
      </c>
      <c r="J21">
        <v>66.492159999999998</v>
      </c>
    </row>
    <row r="22" spans="1:10" x14ac:dyDescent="0.75">
      <c r="H22">
        <f t="shared" si="1"/>
        <v>0</v>
      </c>
      <c r="I22">
        <v>638.08180000000004</v>
      </c>
      <c r="J22">
        <v>66.821780000000004</v>
      </c>
    </row>
    <row r="23" spans="1:10" x14ac:dyDescent="0.75">
      <c r="H23">
        <f t="shared" si="1"/>
        <v>0</v>
      </c>
      <c r="I23">
        <v>638.25340000000006</v>
      </c>
      <c r="J23">
        <v>66.970429999999993</v>
      </c>
    </row>
    <row r="24" spans="1:10" x14ac:dyDescent="0.75">
      <c r="H24">
        <f t="shared" si="1"/>
        <v>0</v>
      </c>
      <c r="I24">
        <v>623.13530000000003</v>
      </c>
      <c r="J24">
        <v>66.743210000000005</v>
      </c>
    </row>
    <row r="25" spans="1:10" x14ac:dyDescent="0.75">
      <c r="H25">
        <f t="shared" si="1"/>
        <v>0</v>
      </c>
      <c r="I25">
        <v>607.76750000000004</v>
      </c>
      <c r="J25">
        <v>66.741129999999998</v>
      </c>
    </row>
    <row r="26" spans="1:10" x14ac:dyDescent="0.75">
      <c r="H26">
        <f t="shared" si="1"/>
        <v>0</v>
      </c>
      <c r="I26">
        <v>592.50710000000004</v>
      </c>
      <c r="J26">
        <v>66.642009999999999</v>
      </c>
    </row>
    <row r="27" spans="1:10" x14ac:dyDescent="0.75">
      <c r="H27">
        <f t="shared" si="1"/>
        <v>0</v>
      </c>
      <c r="I27">
        <v>577.47490000000005</v>
      </c>
      <c r="J27">
        <v>66.604929999999996</v>
      </c>
    </row>
    <row r="28" spans="1:10" x14ac:dyDescent="0.75">
      <c r="H28">
        <f t="shared" si="1"/>
        <v>0</v>
      </c>
      <c r="I28">
        <v>562.39620000000002</v>
      </c>
      <c r="J28">
        <v>66.727909999999994</v>
      </c>
    </row>
    <row r="29" spans="1:10" x14ac:dyDescent="0.75">
      <c r="H29">
        <f t="shared" si="1"/>
        <v>0</v>
      </c>
      <c r="I29">
        <v>562.76610000000005</v>
      </c>
      <c r="J29">
        <v>66.755129999999994</v>
      </c>
    </row>
    <row r="30" spans="1:10" x14ac:dyDescent="0.75">
      <c r="H30">
        <f t="shared" si="1"/>
        <v>0</v>
      </c>
      <c r="I30">
        <v>562.50009999999997</v>
      </c>
      <c r="J30">
        <v>66.565960000000004</v>
      </c>
    </row>
    <row r="31" spans="1:10" x14ac:dyDescent="0.75">
      <c r="H31">
        <f t="shared" si="1"/>
        <v>0</v>
      </c>
      <c r="I31">
        <v>562.36329999999998</v>
      </c>
      <c r="J31">
        <v>66.708879999999994</v>
      </c>
    </row>
    <row r="32" spans="1:10" x14ac:dyDescent="0.75">
      <c r="H32">
        <f t="shared" si="1"/>
        <v>0</v>
      </c>
      <c r="I32">
        <v>577.42870000000005</v>
      </c>
      <c r="J32">
        <v>66.438630000000003</v>
      </c>
    </row>
    <row r="33" spans="8:10" x14ac:dyDescent="0.75">
      <c r="H33">
        <f t="shared" si="1"/>
        <v>0</v>
      </c>
      <c r="I33">
        <v>577.51340000000005</v>
      </c>
      <c r="J33">
        <v>66.721999999999994</v>
      </c>
    </row>
    <row r="34" spans="8:10" x14ac:dyDescent="0.75">
      <c r="H34">
        <f t="shared" si="1"/>
        <v>0</v>
      </c>
      <c r="I34">
        <v>622.80349999999999</v>
      </c>
      <c r="J34">
        <v>66.502319999999997</v>
      </c>
    </row>
    <row r="35" spans="8:10" x14ac:dyDescent="0.75">
      <c r="H35">
        <f t="shared" si="1"/>
        <v>0</v>
      </c>
      <c r="I35">
        <v>698.44579999999996</v>
      </c>
      <c r="J35">
        <v>66.603359999999995</v>
      </c>
    </row>
    <row r="36" spans="8:10" x14ac:dyDescent="0.75">
      <c r="H36">
        <f t="shared" si="1"/>
        <v>0</v>
      </c>
      <c r="I36">
        <v>728.82050000000004</v>
      </c>
      <c r="J36">
        <v>66.735640000000004</v>
      </c>
    </row>
    <row r="37" spans="8:10" x14ac:dyDescent="0.75">
      <c r="H37">
        <f t="shared" si="1"/>
        <v>0</v>
      </c>
      <c r="I37">
        <v>744.46180000000004</v>
      </c>
      <c r="J37">
        <v>67.009540000000001</v>
      </c>
    </row>
    <row r="38" spans="8:10" x14ac:dyDescent="0.75">
      <c r="H38">
        <f t="shared" si="1"/>
        <v>0</v>
      </c>
      <c r="I38">
        <v>728.54539999999997</v>
      </c>
      <c r="J38">
        <v>66.730959999999996</v>
      </c>
    </row>
    <row r="39" spans="8:10" x14ac:dyDescent="0.75">
      <c r="H39">
        <f t="shared" si="1"/>
        <v>0</v>
      </c>
      <c r="I39">
        <v>728.59079999999994</v>
      </c>
      <c r="J39">
        <v>66.700519999999997</v>
      </c>
    </row>
    <row r="40" spans="8:10" x14ac:dyDescent="0.75">
      <c r="H40">
        <f t="shared" si="1"/>
        <v>0</v>
      </c>
      <c r="I40">
        <v>728.52480000000003</v>
      </c>
      <c r="J40">
        <v>66.432400000000001</v>
      </c>
    </row>
    <row r="41" spans="8:10" x14ac:dyDescent="0.75">
      <c r="H41">
        <f t="shared" si="1"/>
        <v>0</v>
      </c>
      <c r="I41">
        <v>744.04729999999995</v>
      </c>
      <c r="J41">
        <v>66.440209999999993</v>
      </c>
    </row>
    <row r="42" spans="8:10" x14ac:dyDescent="0.75">
      <c r="H42">
        <f t="shared" si="1"/>
        <v>0</v>
      </c>
      <c r="I42">
        <v>744.07650000000001</v>
      </c>
      <c r="J42">
        <v>66.810680000000005</v>
      </c>
    </row>
    <row r="43" spans="8:10" x14ac:dyDescent="0.75">
      <c r="H43">
        <f t="shared" si="1"/>
        <v>0</v>
      </c>
      <c r="I43">
        <v>759.36440000000005</v>
      </c>
      <c r="J43">
        <v>66.765969999999996</v>
      </c>
    </row>
    <row r="44" spans="8:10" x14ac:dyDescent="0.75">
      <c r="H44">
        <f t="shared" si="1"/>
        <v>0</v>
      </c>
      <c r="I44">
        <v>774.61670000000004</v>
      </c>
      <c r="J44">
        <v>66.688059999999993</v>
      </c>
    </row>
    <row r="45" spans="8:10" x14ac:dyDescent="0.75">
      <c r="H45">
        <f t="shared" si="1"/>
        <v>0</v>
      </c>
      <c r="I45">
        <v>774.67240000000004</v>
      </c>
      <c r="J45">
        <v>66.708640000000003</v>
      </c>
    </row>
    <row r="46" spans="8:10" x14ac:dyDescent="0.75">
      <c r="H46">
        <f t="shared" si="1"/>
        <v>0</v>
      </c>
      <c r="I46">
        <v>789.6807</v>
      </c>
      <c r="J46">
        <v>66.707120000000003</v>
      </c>
    </row>
    <row r="47" spans="8:10" x14ac:dyDescent="0.75">
      <c r="H47">
        <f t="shared" si="1"/>
        <v>0</v>
      </c>
      <c r="I47">
        <v>834.55520000000001</v>
      </c>
      <c r="J47">
        <v>66.699510000000004</v>
      </c>
    </row>
    <row r="48" spans="8:10" x14ac:dyDescent="0.75">
      <c r="H48">
        <f t="shared" si="1"/>
        <v>0</v>
      </c>
      <c r="I48">
        <v>834.96130000000005</v>
      </c>
      <c r="J48">
        <v>67.011229999999998</v>
      </c>
    </row>
    <row r="49" spans="8:10" x14ac:dyDescent="0.75">
      <c r="H49">
        <f t="shared" si="1"/>
        <v>0</v>
      </c>
      <c r="I49">
        <v>850.197</v>
      </c>
      <c r="J49">
        <v>66.578879999999998</v>
      </c>
    </row>
    <row r="50" spans="8:10" x14ac:dyDescent="0.75">
      <c r="H50">
        <f t="shared" si="1"/>
        <v>0</v>
      </c>
      <c r="I50">
        <v>865.02120000000002</v>
      </c>
      <c r="J50">
        <v>66.439570000000003</v>
      </c>
    </row>
    <row r="51" spans="8:10" x14ac:dyDescent="0.75">
      <c r="H51">
        <f t="shared" si="1"/>
        <v>0</v>
      </c>
      <c r="I51">
        <v>865.25400000000002</v>
      </c>
      <c r="J51">
        <v>66.421679999999995</v>
      </c>
    </row>
    <row r="52" spans="8:10" x14ac:dyDescent="0.75">
      <c r="H52">
        <f t="shared" si="1"/>
        <v>0</v>
      </c>
      <c r="I52">
        <v>880.46839999999997</v>
      </c>
      <c r="J52">
        <v>66.699039999999997</v>
      </c>
    </row>
    <row r="53" spans="8:10" x14ac:dyDescent="0.75">
      <c r="H53">
        <f t="shared" si="1"/>
        <v>0</v>
      </c>
      <c r="I53">
        <v>895.39089999999999</v>
      </c>
      <c r="J53">
        <v>66.41798</v>
      </c>
    </row>
    <row r="54" spans="8:10" x14ac:dyDescent="0.75">
      <c r="H54">
        <f t="shared" si="1"/>
        <v>0</v>
      </c>
      <c r="I54">
        <v>895.33799999999997</v>
      </c>
      <c r="J54">
        <v>66.555769999999995</v>
      </c>
    </row>
    <row r="55" spans="8:10" x14ac:dyDescent="0.75">
      <c r="H55">
        <f t="shared" si="1"/>
        <v>0</v>
      </c>
      <c r="I55">
        <v>910.66690000000006</v>
      </c>
      <c r="J55">
        <v>66.713909999999998</v>
      </c>
    </row>
    <row r="56" spans="8:10" x14ac:dyDescent="0.75">
      <c r="H56">
        <f t="shared" si="1"/>
        <v>0</v>
      </c>
      <c r="I56">
        <v>925.98109999999997</v>
      </c>
      <c r="J56">
        <v>66.679460000000006</v>
      </c>
    </row>
    <row r="57" spans="8:10" x14ac:dyDescent="0.75">
      <c r="H57">
        <f t="shared" si="1"/>
        <v>0</v>
      </c>
      <c r="I57">
        <v>940.77919999999995</v>
      </c>
      <c r="J57">
        <v>66.716350000000006</v>
      </c>
    </row>
    <row r="58" spans="8:10" x14ac:dyDescent="0.75">
      <c r="H58">
        <f t="shared" si="1"/>
        <v>0</v>
      </c>
      <c r="I58">
        <v>955.72770000000003</v>
      </c>
      <c r="J58">
        <v>66.600700000000003</v>
      </c>
    </row>
    <row r="59" spans="8:10" x14ac:dyDescent="0.75">
      <c r="H59">
        <f t="shared" si="1"/>
        <v>0</v>
      </c>
      <c r="I59">
        <v>970.87699999999995</v>
      </c>
      <c r="J59">
        <v>67.232489999999999</v>
      </c>
    </row>
    <row r="60" spans="8:10" x14ac:dyDescent="0.75">
      <c r="H60">
        <f t="shared" si="1"/>
        <v>0</v>
      </c>
      <c r="I60">
        <v>986.60170000000005</v>
      </c>
      <c r="J60">
        <v>66.475719999999995</v>
      </c>
    </row>
    <row r="61" spans="8:10" x14ac:dyDescent="0.75">
      <c r="H61">
        <f t="shared" si="1"/>
        <v>0</v>
      </c>
      <c r="I61">
        <v>1001.513</v>
      </c>
      <c r="J61">
        <v>69.48903</v>
      </c>
    </row>
    <row r="62" spans="8:10" x14ac:dyDescent="0.75">
      <c r="H62">
        <f t="shared" si="1"/>
        <v>0</v>
      </c>
      <c r="I62">
        <v>1016.558</v>
      </c>
      <c r="J62">
        <v>66.661689999999993</v>
      </c>
    </row>
    <row r="63" spans="8:10" x14ac:dyDescent="0.75">
      <c r="H63">
        <f t="shared" si="1"/>
        <v>0</v>
      </c>
      <c r="I63">
        <v>1031.5419999999999</v>
      </c>
      <c r="J63">
        <v>77.511840000000007</v>
      </c>
    </row>
    <row r="64" spans="8:10" x14ac:dyDescent="0.75">
      <c r="H64">
        <f t="shared" si="1"/>
        <v>0</v>
      </c>
      <c r="I64">
        <v>1047.2439999999999</v>
      </c>
      <c r="J64">
        <v>66.713200000000001</v>
      </c>
    </row>
    <row r="65" spans="8:10" x14ac:dyDescent="0.75">
      <c r="H65">
        <f t="shared" si="1"/>
        <v>0</v>
      </c>
      <c r="I65">
        <v>1061.7260000000001</v>
      </c>
      <c r="J65">
        <v>80.544539999999998</v>
      </c>
    </row>
    <row r="66" spans="8:10" x14ac:dyDescent="0.75">
      <c r="H66">
        <f t="shared" si="1"/>
        <v>0</v>
      </c>
      <c r="I66">
        <v>1077.3230000000001</v>
      </c>
      <c r="J66">
        <v>66.882890000000003</v>
      </c>
    </row>
    <row r="67" spans="8:10" x14ac:dyDescent="0.75">
      <c r="H67">
        <f t="shared" ref="H67:H130" si="2">D67-F67</f>
        <v>0</v>
      </c>
      <c r="I67">
        <v>1107.306</v>
      </c>
      <c r="J67">
        <v>82.613020000000006</v>
      </c>
    </row>
    <row r="68" spans="8:10" x14ac:dyDescent="0.75">
      <c r="H68">
        <f t="shared" si="2"/>
        <v>0</v>
      </c>
      <c r="I68">
        <v>1122.7550000000001</v>
      </c>
      <c r="J68">
        <v>66.875720000000001</v>
      </c>
    </row>
    <row r="69" spans="8:10" x14ac:dyDescent="0.75">
      <c r="H69">
        <f t="shared" si="2"/>
        <v>0</v>
      </c>
      <c r="I69">
        <v>1167.7729999999999</v>
      </c>
      <c r="J69">
        <v>81.679119999999998</v>
      </c>
    </row>
    <row r="70" spans="8:10" x14ac:dyDescent="0.75">
      <c r="H70">
        <f t="shared" si="2"/>
        <v>0</v>
      </c>
      <c r="I70">
        <v>1183.0219999999999</v>
      </c>
      <c r="J70">
        <v>76.520039999999995</v>
      </c>
    </row>
    <row r="71" spans="8:10" x14ac:dyDescent="0.75">
      <c r="H71">
        <f t="shared" si="2"/>
        <v>0</v>
      </c>
      <c r="I71">
        <v>1183.3119999999999</v>
      </c>
      <c r="J71">
        <v>76.523030000000006</v>
      </c>
    </row>
    <row r="72" spans="8:10" x14ac:dyDescent="0.75">
      <c r="H72">
        <f t="shared" si="2"/>
        <v>0</v>
      </c>
      <c r="I72">
        <v>1198.4190000000001</v>
      </c>
      <c r="J72">
        <v>76.558539999999994</v>
      </c>
    </row>
    <row r="73" spans="8:10" x14ac:dyDescent="0.75">
      <c r="H73">
        <f t="shared" si="2"/>
        <v>0</v>
      </c>
      <c r="I73">
        <v>1213.2</v>
      </c>
      <c r="J73">
        <v>76.322270000000003</v>
      </c>
    </row>
    <row r="74" spans="8:10" x14ac:dyDescent="0.75">
      <c r="H74">
        <f t="shared" si="2"/>
        <v>0</v>
      </c>
      <c r="I74">
        <v>1213.443</v>
      </c>
      <c r="J74">
        <v>76.840400000000002</v>
      </c>
    </row>
    <row r="75" spans="8:10" x14ac:dyDescent="0.75">
      <c r="H75">
        <f t="shared" si="2"/>
        <v>0</v>
      </c>
      <c r="I75">
        <v>1228.8979999999999</v>
      </c>
      <c r="J75">
        <v>76.866280000000003</v>
      </c>
    </row>
    <row r="76" spans="8:10" x14ac:dyDescent="0.75">
      <c r="H76">
        <f t="shared" si="2"/>
        <v>0</v>
      </c>
      <c r="I76">
        <v>1244.1220000000001</v>
      </c>
      <c r="J76">
        <v>76.297600000000003</v>
      </c>
    </row>
    <row r="77" spans="8:10" x14ac:dyDescent="0.75">
      <c r="H77">
        <f t="shared" si="2"/>
        <v>0</v>
      </c>
      <c r="I77">
        <v>1259.123</v>
      </c>
      <c r="J77">
        <v>76.881839999999997</v>
      </c>
    </row>
    <row r="78" spans="8:10" x14ac:dyDescent="0.75">
      <c r="H78">
        <f t="shared" si="2"/>
        <v>0</v>
      </c>
      <c r="I78">
        <v>1258.752</v>
      </c>
      <c r="J78">
        <v>76.468999999999994</v>
      </c>
    </row>
    <row r="79" spans="8:10" x14ac:dyDescent="0.75">
      <c r="H79">
        <f t="shared" si="2"/>
        <v>0</v>
      </c>
      <c r="I79">
        <v>1304.1369999999999</v>
      </c>
      <c r="J79">
        <v>76.618129999999994</v>
      </c>
    </row>
    <row r="80" spans="8:10" x14ac:dyDescent="0.75">
      <c r="H80">
        <f t="shared" si="2"/>
        <v>0</v>
      </c>
      <c r="I80">
        <v>1349.9849999999999</v>
      </c>
      <c r="J80">
        <v>76.480620000000002</v>
      </c>
    </row>
    <row r="81" spans="8:10" x14ac:dyDescent="0.75">
      <c r="H81">
        <f t="shared" si="2"/>
        <v>0</v>
      </c>
      <c r="I81">
        <v>1350.0229999999999</v>
      </c>
      <c r="J81">
        <v>76.648570000000007</v>
      </c>
    </row>
    <row r="82" spans="8:10" x14ac:dyDescent="0.75">
      <c r="H82">
        <f t="shared" si="2"/>
        <v>0</v>
      </c>
      <c r="I82">
        <v>1364.8150000000001</v>
      </c>
      <c r="J82">
        <v>76.311499999999995</v>
      </c>
    </row>
    <row r="83" spans="8:10" x14ac:dyDescent="0.75">
      <c r="H83">
        <f t="shared" si="2"/>
        <v>0</v>
      </c>
      <c r="I83">
        <v>1380.152</v>
      </c>
      <c r="J83">
        <v>76.679150000000007</v>
      </c>
    </row>
    <row r="84" spans="8:10" x14ac:dyDescent="0.75">
      <c r="H84">
        <f t="shared" si="2"/>
        <v>0</v>
      </c>
      <c r="I84">
        <v>1380.086</v>
      </c>
      <c r="J84">
        <v>76.621639999999999</v>
      </c>
    </row>
    <row r="85" spans="8:10" x14ac:dyDescent="0.75">
      <c r="H85">
        <f t="shared" si="2"/>
        <v>0</v>
      </c>
      <c r="I85">
        <v>1379.7149999999999</v>
      </c>
      <c r="J85">
        <v>76.371279999999999</v>
      </c>
    </row>
    <row r="86" spans="8:10" x14ac:dyDescent="0.75">
      <c r="H86">
        <f t="shared" si="2"/>
        <v>0</v>
      </c>
      <c r="I86">
        <v>1394.9970000000001</v>
      </c>
      <c r="J86">
        <v>76.636949999999999</v>
      </c>
    </row>
    <row r="87" spans="8:10" x14ac:dyDescent="0.75">
      <c r="H87">
        <f t="shared" si="2"/>
        <v>0</v>
      </c>
      <c r="I87">
        <v>1410.3409999999999</v>
      </c>
      <c r="J87">
        <v>76.882059999999996</v>
      </c>
    </row>
    <row r="88" spans="8:10" x14ac:dyDescent="0.75">
      <c r="H88">
        <f t="shared" si="2"/>
        <v>0</v>
      </c>
      <c r="I88">
        <v>1425.6030000000001</v>
      </c>
      <c r="J88">
        <v>76.91395</v>
      </c>
    </row>
    <row r="89" spans="8:10" x14ac:dyDescent="0.75">
      <c r="H89">
        <f t="shared" si="2"/>
        <v>0</v>
      </c>
      <c r="I89">
        <v>1409.979</v>
      </c>
      <c r="J89">
        <v>76.394909999999996</v>
      </c>
    </row>
    <row r="90" spans="8:10" x14ac:dyDescent="0.75">
      <c r="H90">
        <f t="shared" si="2"/>
        <v>0</v>
      </c>
      <c r="I90">
        <v>1410.248</v>
      </c>
      <c r="J90">
        <v>76.664580000000001</v>
      </c>
    </row>
    <row r="91" spans="8:10" x14ac:dyDescent="0.75">
      <c r="H91">
        <f t="shared" si="2"/>
        <v>0</v>
      </c>
      <c r="I91">
        <v>1455.58</v>
      </c>
      <c r="J91">
        <v>76.792010000000005</v>
      </c>
    </row>
    <row r="92" spans="8:10" x14ac:dyDescent="0.75">
      <c r="H92">
        <f t="shared" si="2"/>
        <v>0</v>
      </c>
      <c r="I92">
        <v>1486.2159999999999</v>
      </c>
      <c r="J92">
        <v>86.622889999999998</v>
      </c>
    </row>
    <row r="93" spans="8:10" x14ac:dyDescent="0.75">
      <c r="H93">
        <f t="shared" si="2"/>
        <v>0</v>
      </c>
      <c r="I93">
        <v>1485.806</v>
      </c>
      <c r="J93">
        <v>86.426929999999999</v>
      </c>
    </row>
    <row r="94" spans="8:10" x14ac:dyDescent="0.75">
      <c r="H94">
        <f t="shared" si="2"/>
        <v>0</v>
      </c>
      <c r="I94">
        <v>1516.0709999999999</v>
      </c>
      <c r="J94">
        <v>86.291049999999998</v>
      </c>
    </row>
    <row r="95" spans="8:10" x14ac:dyDescent="0.75">
      <c r="H95">
        <f t="shared" si="2"/>
        <v>0</v>
      </c>
      <c r="I95">
        <v>1515.9280000000001</v>
      </c>
      <c r="J95">
        <v>86.616039999999998</v>
      </c>
    </row>
    <row r="96" spans="8:10" x14ac:dyDescent="0.75">
      <c r="H96">
        <f t="shared" si="2"/>
        <v>0</v>
      </c>
      <c r="I96">
        <v>1516.348</v>
      </c>
      <c r="J96">
        <v>86.725769999999997</v>
      </c>
    </row>
    <row r="97" spans="8:10" x14ac:dyDescent="0.75">
      <c r="H97">
        <f t="shared" si="2"/>
        <v>0</v>
      </c>
      <c r="I97">
        <v>1531.32</v>
      </c>
      <c r="J97">
        <v>86.364840000000001</v>
      </c>
    </row>
    <row r="98" spans="8:10" x14ac:dyDescent="0.75">
      <c r="H98">
        <f t="shared" si="2"/>
        <v>0</v>
      </c>
      <c r="I98">
        <v>1531.4570000000001</v>
      </c>
      <c r="J98">
        <v>86.454610000000002</v>
      </c>
    </row>
    <row r="99" spans="8:10" x14ac:dyDescent="0.75">
      <c r="H99">
        <f t="shared" si="2"/>
        <v>0</v>
      </c>
      <c r="I99">
        <v>1531.6220000000001</v>
      </c>
      <c r="J99">
        <v>86.403989999999993</v>
      </c>
    </row>
    <row r="100" spans="8:10" x14ac:dyDescent="0.75">
      <c r="H100">
        <f t="shared" si="2"/>
        <v>0</v>
      </c>
      <c r="I100">
        <v>1531.232</v>
      </c>
      <c r="J100">
        <v>86.471239999999995</v>
      </c>
    </row>
    <row r="101" spans="8:10" x14ac:dyDescent="0.75">
      <c r="H101">
        <f t="shared" si="2"/>
        <v>0</v>
      </c>
      <c r="I101">
        <v>1531.4369999999999</v>
      </c>
      <c r="J101">
        <v>86.733379999999997</v>
      </c>
    </row>
    <row r="102" spans="8:10" x14ac:dyDescent="0.75">
      <c r="H102">
        <f t="shared" si="2"/>
        <v>0</v>
      </c>
      <c r="I102">
        <v>1531.0519999999999</v>
      </c>
      <c r="J102">
        <v>86.402079999999998</v>
      </c>
    </row>
    <row r="103" spans="8:10" x14ac:dyDescent="0.75">
      <c r="H103">
        <f t="shared" si="2"/>
        <v>0</v>
      </c>
      <c r="I103">
        <v>1531.268</v>
      </c>
      <c r="J103">
        <v>86.439710000000005</v>
      </c>
    </row>
    <row r="104" spans="8:10" x14ac:dyDescent="0.75">
      <c r="H104">
        <f t="shared" si="2"/>
        <v>0</v>
      </c>
      <c r="I104">
        <v>1546.579</v>
      </c>
      <c r="J104">
        <v>86.730919999999998</v>
      </c>
    </row>
    <row r="105" spans="8:10" x14ac:dyDescent="0.75">
      <c r="H105">
        <f t="shared" si="2"/>
        <v>0</v>
      </c>
      <c r="I105">
        <v>1546.319</v>
      </c>
      <c r="J105">
        <v>86.136409999999998</v>
      </c>
    </row>
    <row r="106" spans="8:10" x14ac:dyDescent="0.75">
      <c r="H106">
        <f t="shared" si="2"/>
        <v>0</v>
      </c>
      <c r="I106">
        <v>1576.8009999999999</v>
      </c>
      <c r="J106">
        <v>86.486429999999999</v>
      </c>
    </row>
    <row r="107" spans="8:10" x14ac:dyDescent="0.75">
      <c r="H107">
        <f t="shared" si="2"/>
        <v>0</v>
      </c>
      <c r="I107">
        <v>1591.886</v>
      </c>
      <c r="J107">
        <v>86.408940000000001</v>
      </c>
    </row>
    <row r="108" spans="8:10" x14ac:dyDescent="0.75">
      <c r="H108">
        <f t="shared" si="2"/>
        <v>0</v>
      </c>
      <c r="I108">
        <v>1607.3309999999999</v>
      </c>
      <c r="J108">
        <v>86.266360000000006</v>
      </c>
    </row>
    <row r="109" spans="8:10" x14ac:dyDescent="0.75">
      <c r="H109">
        <f t="shared" si="2"/>
        <v>0</v>
      </c>
      <c r="I109">
        <v>1607.1669999999999</v>
      </c>
      <c r="J109">
        <v>96.321259999999995</v>
      </c>
    </row>
    <row r="110" spans="8:10" x14ac:dyDescent="0.75">
      <c r="H110">
        <f t="shared" si="2"/>
        <v>0</v>
      </c>
      <c r="I110">
        <v>1622.027</v>
      </c>
      <c r="J110">
        <v>95.994619999999998</v>
      </c>
    </row>
    <row r="111" spans="8:10" x14ac:dyDescent="0.75">
      <c r="H111">
        <f t="shared" si="2"/>
        <v>0</v>
      </c>
      <c r="I111">
        <v>1622.26</v>
      </c>
      <c r="J111">
        <v>96.47484</v>
      </c>
    </row>
    <row r="112" spans="8:10" x14ac:dyDescent="0.75">
      <c r="H112">
        <f t="shared" si="2"/>
        <v>0</v>
      </c>
      <c r="I112">
        <v>1637.01</v>
      </c>
      <c r="J112">
        <v>96.487459999999999</v>
      </c>
    </row>
    <row r="113" spans="8:10" x14ac:dyDescent="0.75">
      <c r="H113">
        <f t="shared" si="2"/>
        <v>0</v>
      </c>
      <c r="I113">
        <v>1637.1120000000001</v>
      </c>
      <c r="J113">
        <v>95.942539999999994</v>
      </c>
    </row>
    <row r="114" spans="8:10" x14ac:dyDescent="0.75">
      <c r="H114">
        <f t="shared" si="2"/>
        <v>0</v>
      </c>
      <c r="I114">
        <v>1652.441</v>
      </c>
      <c r="J114">
        <v>96.212249999999997</v>
      </c>
    </row>
    <row r="115" spans="8:10" x14ac:dyDescent="0.75">
      <c r="H115">
        <f t="shared" si="2"/>
        <v>0</v>
      </c>
      <c r="I115">
        <v>1652.6880000000001</v>
      </c>
      <c r="J115">
        <v>96.16</v>
      </c>
    </row>
    <row r="116" spans="8:10" x14ac:dyDescent="0.75">
      <c r="H116">
        <f t="shared" si="2"/>
        <v>0</v>
      </c>
      <c r="I116">
        <v>1652.4690000000001</v>
      </c>
      <c r="J116">
        <v>96.532060000000001</v>
      </c>
    </row>
    <row r="117" spans="8:10" x14ac:dyDescent="0.75">
      <c r="H117">
        <f t="shared" si="2"/>
        <v>0</v>
      </c>
      <c r="I117">
        <v>1667.163</v>
      </c>
      <c r="J117">
        <v>96.261859999999999</v>
      </c>
    </row>
    <row r="118" spans="8:10" x14ac:dyDescent="0.75">
      <c r="H118">
        <f t="shared" si="2"/>
        <v>0</v>
      </c>
      <c r="I118">
        <v>1682.24</v>
      </c>
      <c r="J118">
        <v>96.204570000000004</v>
      </c>
    </row>
    <row r="119" spans="8:10" x14ac:dyDescent="0.75">
      <c r="H119">
        <f t="shared" si="2"/>
        <v>0</v>
      </c>
      <c r="I119">
        <v>1682.7049999999999</v>
      </c>
      <c r="J119">
        <v>95.947130000000001</v>
      </c>
    </row>
    <row r="120" spans="8:10" x14ac:dyDescent="0.75">
      <c r="H120">
        <f t="shared" si="2"/>
        <v>0</v>
      </c>
      <c r="I120">
        <v>1697.7449999999999</v>
      </c>
      <c r="J120">
        <v>102.5564</v>
      </c>
    </row>
    <row r="121" spans="8:10" x14ac:dyDescent="0.75">
      <c r="H121">
        <f t="shared" si="2"/>
        <v>0</v>
      </c>
      <c r="I121">
        <v>1697.4570000000001</v>
      </c>
      <c r="J121">
        <v>96.26979</v>
      </c>
    </row>
    <row r="122" spans="8:10" x14ac:dyDescent="0.75">
      <c r="H122">
        <f t="shared" si="2"/>
        <v>0</v>
      </c>
      <c r="I122">
        <v>1697.8979999999999</v>
      </c>
      <c r="J122">
        <v>107.5222</v>
      </c>
    </row>
    <row r="123" spans="8:10" x14ac:dyDescent="0.75">
      <c r="H123">
        <f t="shared" si="2"/>
        <v>0</v>
      </c>
      <c r="I123">
        <v>1713.067</v>
      </c>
      <c r="J123">
        <v>96.174220000000005</v>
      </c>
    </row>
    <row r="124" spans="8:10" x14ac:dyDescent="0.75">
      <c r="H124">
        <f t="shared" si="2"/>
        <v>0</v>
      </c>
      <c r="I124">
        <v>1713.4069999999999</v>
      </c>
      <c r="J124">
        <v>111.3181</v>
      </c>
    </row>
    <row r="125" spans="8:10" x14ac:dyDescent="0.75">
      <c r="H125">
        <f t="shared" si="2"/>
        <v>0</v>
      </c>
      <c r="I125">
        <v>1713.269</v>
      </c>
      <c r="J125">
        <v>96.214839999999995</v>
      </c>
    </row>
    <row r="126" spans="8:10" x14ac:dyDescent="0.75">
      <c r="H126">
        <f t="shared" si="2"/>
        <v>0</v>
      </c>
      <c r="I126">
        <v>1742.9939999999999</v>
      </c>
      <c r="J126">
        <v>122.13800000000001</v>
      </c>
    </row>
    <row r="127" spans="8:10" x14ac:dyDescent="0.75">
      <c r="H127">
        <f t="shared" si="2"/>
        <v>0</v>
      </c>
      <c r="I127">
        <v>1773.7049999999999</v>
      </c>
      <c r="J127">
        <v>105.7696</v>
      </c>
    </row>
    <row r="128" spans="8:10" x14ac:dyDescent="0.75">
      <c r="H128">
        <f t="shared" si="2"/>
        <v>0</v>
      </c>
      <c r="I128">
        <v>1788.712</v>
      </c>
      <c r="J128">
        <v>106.3018</v>
      </c>
    </row>
    <row r="129" spans="8:10" x14ac:dyDescent="0.75">
      <c r="H129">
        <f t="shared" si="2"/>
        <v>0</v>
      </c>
      <c r="I129">
        <v>1803.973</v>
      </c>
      <c r="J129">
        <v>106.0164</v>
      </c>
    </row>
    <row r="130" spans="8:10" x14ac:dyDescent="0.75">
      <c r="H130">
        <f t="shared" si="2"/>
        <v>0</v>
      </c>
      <c r="I130">
        <v>1803.799</v>
      </c>
      <c r="J130">
        <v>106.0008</v>
      </c>
    </row>
    <row r="131" spans="8:10" x14ac:dyDescent="0.75">
      <c r="H131">
        <f t="shared" ref="H131:H194" si="3">D131-F131</f>
        <v>0</v>
      </c>
      <c r="I131">
        <v>1788.7460000000001</v>
      </c>
      <c r="J131">
        <v>106.2757</v>
      </c>
    </row>
    <row r="132" spans="8:10" x14ac:dyDescent="0.75">
      <c r="H132">
        <f t="shared" si="3"/>
        <v>0</v>
      </c>
      <c r="I132">
        <v>1803.846</v>
      </c>
      <c r="J132">
        <v>105.7705</v>
      </c>
    </row>
    <row r="133" spans="8:10" x14ac:dyDescent="0.75">
      <c r="H133">
        <f t="shared" si="3"/>
        <v>0</v>
      </c>
      <c r="I133">
        <v>1788.356</v>
      </c>
      <c r="J133">
        <v>106.0813</v>
      </c>
    </row>
    <row r="134" spans="8:10" x14ac:dyDescent="0.75">
      <c r="H134">
        <f t="shared" si="3"/>
        <v>0</v>
      </c>
      <c r="I134">
        <v>1773.8130000000001</v>
      </c>
      <c r="J134">
        <v>106.3004</v>
      </c>
    </row>
    <row r="135" spans="8:10" x14ac:dyDescent="0.75">
      <c r="H135">
        <f t="shared" si="3"/>
        <v>0</v>
      </c>
      <c r="I135">
        <v>1773.46</v>
      </c>
      <c r="J135">
        <v>105.8387</v>
      </c>
    </row>
    <row r="136" spans="8:10" x14ac:dyDescent="0.75">
      <c r="H136">
        <f t="shared" si="3"/>
        <v>0</v>
      </c>
      <c r="I136">
        <v>1773.855</v>
      </c>
      <c r="J136">
        <v>106.3312</v>
      </c>
    </row>
    <row r="137" spans="8:10" x14ac:dyDescent="0.75">
      <c r="H137">
        <f t="shared" si="3"/>
        <v>0</v>
      </c>
      <c r="I137">
        <v>1758.252</v>
      </c>
      <c r="J137">
        <v>105.94289999999999</v>
      </c>
    </row>
    <row r="138" spans="8:10" x14ac:dyDescent="0.75">
      <c r="H138">
        <f t="shared" si="3"/>
        <v>0</v>
      </c>
      <c r="I138">
        <v>1758.42</v>
      </c>
      <c r="J138">
        <v>105.88379999999999</v>
      </c>
    </row>
    <row r="139" spans="8:10" x14ac:dyDescent="0.75">
      <c r="H139">
        <f t="shared" si="3"/>
        <v>0</v>
      </c>
      <c r="I139">
        <v>1743.6389999999999</v>
      </c>
      <c r="J139">
        <v>105.9689</v>
      </c>
    </row>
    <row r="140" spans="8:10" x14ac:dyDescent="0.75">
      <c r="H140">
        <f t="shared" si="3"/>
        <v>0</v>
      </c>
      <c r="I140">
        <v>1743.116</v>
      </c>
      <c r="J140">
        <v>106.07550000000001</v>
      </c>
    </row>
    <row r="141" spans="8:10" x14ac:dyDescent="0.75">
      <c r="H141">
        <f t="shared" si="3"/>
        <v>0</v>
      </c>
      <c r="I141">
        <v>1743.41</v>
      </c>
      <c r="J141">
        <v>105.9944</v>
      </c>
    </row>
    <row r="142" spans="8:10" x14ac:dyDescent="0.75">
      <c r="H142">
        <f t="shared" si="3"/>
        <v>0</v>
      </c>
      <c r="I142">
        <v>1758.229</v>
      </c>
      <c r="J142">
        <v>105.9682</v>
      </c>
    </row>
    <row r="143" spans="8:10" x14ac:dyDescent="0.75">
      <c r="H143">
        <f t="shared" si="3"/>
        <v>0</v>
      </c>
      <c r="I143">
        <v>1758.6110000000001</v>
      </c>
      <c r="J143">
        <v>106.0844</v>
      </c>
    </row>
    <row r="144" spans="8:10" x14ac:dyDescent="0.75">
      <c r="H144">
        <f t="shared" si="3"/>
        <v>0</v>
      </c>
      <c r="I144">
        <v>1758.502</v>
      </c>
      <c r="J144">
        <v>106.253</v>
      </c>
    </row>
    <row r="145" spans="8:10" x14ac:dyDescent="0.75">
      <c r="H145">
        <f t="shared" si="3"/>
        <v>0</v>
      </c>
      <c r="I145">
        <v>1758.336</v>
      </c>
      <c r="J145">
        <v>105.9712</v>
      </c>
    </row>
    <row r="146" spans="8:10" x14ac:dyDescent="0.75">
      <c r="H146">
        <f t="shared" si="3"/>
        <v>0</v>
      </c>
      <c r="I146">
        <v>1743.46</v>
      </c>
      <c r="J146">
        <v>105.7208</v>
      </c>
    </row>
    <row r="147" spans="8:10" x14ac:dyDescent="0.75">
      <c r="H147">
        <f t="shared" si="3"/>
        <v>0</v>
      </c>
      <c r="I147">
        <v>1743.7249999999999</v>
      </c>
      <c r="J147">
        <v>106.00369999999999</v>
      </c>
    </row>
    <row r="148" spans="8:10" x14ac:dyDescent="0.75">
      <c r="H148">
        <f t="shared" si="3"/>
        <v>0</v>
      </c>
      <c r="I148">
        <v>1743.2550000000001</v>
      </c>
      <c r="J148">
        <v>105.74850000000001</v>
      </c>
    </row>
    <row r="149" spans="8:10" x14ac:dyDescent="0.75">
      <c r="H149">
        <f t="shared" si="3"/>
        <v>0</v>
      </c>
      <c r="I149">
        <v>1743.2</v>
      </c>
      <c r="J149">
        <v>105.6892</v>
      </c>
    </row>
    <row r="150" spans="8:10" x14ac:dyDescent="0.75">
      <c r="H150">
        <f t="shared" si="3"/>
        <v>0</v>
      </c>
      <c r="I150">
        <v>1743.645</v>
      </c>
      <c r="J150">
        <v>115.9367</v>
      </c>
    </row>
    <row r="151" spans="8:10" x14ac:dyDescent="0.75">
      <c r="H151">
        <f t="shared" si="3"/>
        <v>0</v>
      </c>
      <c r="I151">
        <v>1743.6010000000001</v>
      </c>
      <c r="J151">
        <v>115.7723</v>
      </c>
    </row>
    <row r="152" spans="8:10" x14ac:dyDescent="0.75">
      <c r="H152">
        <f t="shared" si="3"/>
        <v>0</v>
      </c>
      <c r="I152">
        <v>1743.2650000000001</v>
      </c>
      <c r="J152">
        <v>115.5065</v>
      </c>
    </row>
    <row r="153" spans="8:10" x14ac:dyDescent="0.75">
      <c r="H153">
        <f t="shared" si="3"/>
        <v>0</v>
      </c>
      <c r="I153">
        <v>1743.1210000000001</v>
      </c>
      <c r="J153">
        <v>116.05670000000001</v>
      </c>
    </row>
    <row r="154" spans="8:10" x14ac:dyDescent="0.75">
      <c r="H154">
        <f t="shared" si="3"/>
        <v>0</v>
      </c>
      <c r="I154">
        <v>1743.5830000000001</v>
      </c>
      <c r="J154">
        <v>115.9269</v>
      </c>
    </row>
    <row r="155" spans="8:10" x14ac:dyDescent="0.75">
      <c r="H155">
        <f t="shared" si="3"/>
        <v>0</v>
      </c>
      <c r="I155">
        <v>1743.1949999999999</v>
      </c>
      <c r="J155">
        <v>115.9965</v>
      </c>
    </row>
    <row r="156" spans="8:10" x14ac:dyDescent="0.75">
      <c r="H156">
        <f t="shared" si="3"/>
        <v>0</v>
      </c>
      <c r="I156">
        <v>1758.404</v>
      </c>
      <c r="J156">
        <v>115.4991</v>
      </c>
    </row>
    <row r="157" spans="8:10" x14ac:dyDescent="0.75">
      <c r="H157">
        <f t="shared" si="3"/>
        <v>0</v>
      </c>
      <c r="I157">
        <v>1743.6780000000001</v>
      </c>
      <c r="J157">
        <v>115.5228</v>
      </c>
    </row>
    <row r="158" spans="8:10" x14ac:dyDescent="0.75">
      <c r="H158">
        <f t="shared" si="3"/>
        <v>0</v>
      </c>
      <c r="I158">
        <v>1743.75</v>
      </c>
      <c r="J158">
        <v>115.83710000000001</v>
      </c>
    </row>
    <row r="159" spans="8:10" x14ac:dyDescent="0.75">
      <c r="H159">
        <f t="shared" si="3"/>
        <v>0</v>
      </c>
      <c r="I159">
        <v>1743.4010000000001</v>
      </c>
      <c r="J159">
        <v>115.67700000000001</v>
      </c>
    </row>
    <row r="160" spans="8:10" x14ac:dyDescent="0.75">
      <c r="H160">
        <f t="shared" si="3"/>
        <v>0</v>
      </c>
      <c r="I160">
        <v>1758.3130000000001</v>
      </c>
      <c r="J160">
        <v>115.5472</v>
      </c>
    </row>
    <row r="161" spans="8:10" x14ac:dyDescent="0.75">
      <c r="H161">
        <f t="shared" si="3"/>
        <v>0</v>
      </c>
      <c r="I161">
        <v>1758.4659999999999</v>
      </c>
      <c r="J161">
        <v>116.02809999999999</v>
      </c>
    </row>
    <row r="162" spans="8:10" x14ac:dyDescent="0.75">
      <c r="H162">
        <f t="shared" si="3"/>
        <v>0</v>
      </c>
      <c r="I162">
        <v>1758.309</v>
      </c>
      <c r="J162">
        <v>115.7191</v>
      </c>
    </row>
    <row r="163" spans="8:10" x14ac:dyDescent="0.75">
      <c r="H163">
        <f t="shared" si="3"/>
        <v>0</v>
      </c>
      <c r="I163">
        <v>1758.383</v>
      </c>
      <c r="J163">
        <v>115.8503</v>
      </c>
    </row>
    <row r="164" spans="8:10" x14ac:dyDescent="0.75">
      <c r="H164">
        <f t="shared" si="3"/>
        <v>0</v>
      </c>
      <c r="I164">
        <v>1758.7819999999999</v>
      </c>
      <c r="J164">
        <v>116.01349999999999</v>
      </c>
    </row>
    <row r="165" spans="8:10" x14ac:dyDescent="0.75">
      <c r="H165">
        <f t="shared" si="3"/>
        <v>0</v>
      </c>
      <c r="I165">
        <v>1788.462</v>
      </c>
      <c r="J165">
        <v>116.0718</v>
      </c>
    </row>
    <row r="166" spans="8:10" x14ac:dyDescent="0.75">
      <c r="H166">
        <f t="shared" si="3"/>
        <v>0</v>
      </c>
      <c r="I166">
        <v>1804.0540000000001</v>
      </c>
      <c r="J166">
        <v>115.88200000000001</v>
      </c>
    </row>
    <row r="167" spans="8:10" x14ac:dyDescent="0.75">
      <c r="H167">
        <f t="shared" si="3"/>
        <v>0</v>
      </c>
      <c r="I167">
        <v>1804.001</v>
      </c>
      <c r="J167">
        <v>115.82640000000001</v>
      </c>
    </row>
    <row r="168" spans="8:10" x14ac:dyDescent="0.75">
      <c r="H168">
        <f t="shared" si="3"/>
        <v>0</v>
      </c>
      <c r="I168">
        <v>1818.5730000000001</v>
      </c>
      <c r="J168">
        <v>116.0414</v>
      </c>
    </row>
    <row r="169" spans="8:10" x14ac:dyDescent="0.75">
      <c r="H169">
        <f t="shared" si="3"/>
        <v>0</v>
      </c>
      <c r="I169">
        <v>1818.624</v>
      </c>
      <c r="J169">
        <v>115.7786</v>
      </c>
    </row>
    <row r="170" spans="8:10" x14ac:dyDescent="0.75">
      <c r="H170">
        <f t="shared" si="3"/>
        <v>0</v>
      </c>
      <c r="I170">
        <v>1818.7860000000001</v>
      </c>
      <c r="J170">
        <v>115.92440000000001</v>
      </c>
    </row>
    <row r="171" spans="8:10" x14ac:dyDescent="0.75">
      <c r="H171">
        <f t="shared" si="3"/>
        <v>0</v>
      </c>
      <c r="I171">
        <v>1834.075</v>
      </c>
      <c r="J171">
        <v>116.0988</v>
      </c>
    </row>
    <row r="172" spans="8:10" x14ac:dyDescent="0.75">
      <c r="H172">
        <f t="shared" si="3"/>
        <v>0</v>
      </c>
      <c r="I172">
        <v>1834.6020000000001</v>
      </c>
      <c r="J172">
        <v>115.9281</v>
      </c>
    </row>
    <row r="173" spans="8:10" x14ac:dyDescent="0.75">
      <c r="H173">
        <f t="shared" si="3"/>
        <v>0</v>
      </c>
      <c r="I173">
        <v>1834.0730000000001</v>
      </c>
      <c r="J173">
        <v>115.8377</v>
      </c>
    </row>
    <row r="174" spans="8:10" x14ac:dyDescent="0.75">
      <c r="H174">
        <f t="shared" si="3"/>
        <v>0</v>
      </c>
      <c r="I174">
        <v>1834.4480000000001</v>
      </c>
      <c r="J174">
        <v>116.0936</v>
      </c>
    </row>
    <row r="175" spans="8:10" x14ac:dyDescent="0.75">
      <c r="H175">
        <f t="shared" si="3"/>
        <v>0</v>
      </c>
      <c r="I175">
        <v>1834.4960000000001</v>
      </c>
      <c r="J175">
        <v>115.8402</v>
      </c>
    </row>
    <row r="176" spans="8:10" x14ac:dyDescent="0.75">
      <c r="H176">
        <f t="shared" si="3"/>
        <v>0</v>
      </c>
      <c r="I176">
        <v>1849.4380000000001</v>
      </c>
      <c r="J176">
        <v>116.17019999999999</v>
      </c>
    </row>
    <row r="177" spans="8:10" x14ac:dyDescent="0.75">
      <c r="H177">
        <f t="shared" si="3"/>
        <v>0</v>
      </c>
      <c r="I177">
        <v>1864.201</v>
      </c>
      <c r="J177">
        <v>115.6253</v>
      </c>
    </row>
    <row r="178" spans="8:10" x14ac:dyDescent="0.75">
      <c r="H178">
        <f t="shared" si="3"/>
        <v>0</v>
      </c>
      <c r="I178">
        <v>1864.7149999999999</v>
      </c>
      <c r="J178">
        <v>116.0719</v>
      </c>
    </row>
    <row r="179" spans="8:10" x14ac:dyDescent="0.75">
      <c r="H179">
        <f t="shared" si="3"/>
        <v>0</v>
      </c>
      <c r="I179">
        <v>1879.3689999999999</v>
      </c>
      <c r="J179">
        <v>116.3058</v>
      </c>
    </row>
    <row r="180" spans="8:10" x14ac:dyDescent="0.75">
      <c r="H180">
        <f t="shared" si="3"/>
        <v>0</v>
      </c>
      <c r="I180">
        <v>1894.5129999999999</v>
      </c>
      <c r="J180">
        <v>115.8853</v>
      </c>
    </row>
    <row r="181" spans="8:10" x14ac:dyDescent="0.75">
      <c r="H181">
        <f t="shared" si="3"/>
        <v>0</v>
      </c>
      <c r="I181">
        <v>1894.61</v>
      </c>
      <c r="J181">
        <v>116.38339999999999</v>
      </c>
    </row>
    <row r="182" spans="8:10" x14ac:dyDescent="0.75">
      <c r="H182">
        <f t="shared" si="3"/>
        <v>0</v>
      </c>
      <c r="I182">
        <v>1895.0039999999999</v>
      </c>
      <c r="J182">
        <v>116.1009</v>
      </c>
    </row>
    <row r="183" spans="8:10" x14ac:dyDescent="0.75">
      <c r="H183">
        <f t="shared" si="3"/>
        <v>0</v>
      </c>
      <c r="I183">
        <v>1909.9960000000001</v>
      </c>
      <c r="J183">
        <v>126.40130000000001</v>
      </c>
    </row>
    <row r="184" spans="8:10" x14ac:dyDescent="0.75">
      <c r="H184">
        <f t="shared" si="3"/>
        <v>0</v>
      </c>
      <c r="I184">
        <v>1909.953</v>
      </c>
      <c r="J184">
        <v>115.6763</v>
      </c>
    </row>
    <row r="185" spans="8:10" x14ac:dyDescent="0.75">
      <c r="H185">
        <f t="shared" si="3"/>
        <v>0</v>
      </c>
      <c r="I185">
        <v>1909.9480000000001</v>
      </c>
      <c r="J185">
        <v>128.953</v>
      </c>
    </row>
    <row r="186" spans="8:10" x14ac:dyDescent="0.75">
      <c r="H186">
        <f t="shared" si="3"/>
        <v>0</v>
      </c>
      <c r="I186">
        <v>1925.124</v>
      </c>
      <c r="J186">
        <v>115.9194</v>
      </c>
    </row>
    <row r="187" spans="8:10" x14ac:dyDescent="0.75">
      <c r="H187">
        <f t="shared" si="3"/>
        <v>0</v>
      </c>
      <c r="I187">
        <v>1924.905</v>
      </c>
      <c r="J187">
        <v>131.6455</v>
      </c>
    </row>
    <row r="188" spans="8:10" x14ac:dyDescent="0.75">
      <c r="H188">
        <f t="shared" si="3"/>
        <v>0</v>
      </c>
      <c r="I188">
        <v>1939.692</v>
      </c>
      <c r="J188">
        <v>115.86109999999999</v>
      </c>
    </row>
    <row r="189" spans="8:10" x14ac:dyDescent="0.75">
      <c r="H189">
        <f t="shared" si="3"/>
        <v>0</v>
      </c>
      <c r="I189">
        <v>1939.9169999999999</v>
      </c>
      <c r="J189">
        <v>115.68819999999999</v>
      </c>
    </row>
    <row r="190" spans="8:10" x14ac:dyDescent="0.75">
      <c r="H190">
        <f t="shared" si="3"/>
        <v>0</v>
      </c>
      <c r="I190">
        <v>1955.596</v>
      </c>
      <c r="J190">
        <v>116.19329999999999</v>
      </c>
    </row>
    <row r="191" spans="8:10" x14ac:dyDescent="0.75">
      <c r="H191">
        <f t="shared" si="3"/>
        <v>0</v>
      </c>
      <c r="I191">
        <v>1970.683</v>
      </c>
      <c r="J191">
        <v>116.134</v>
      </c>
    </row>
    <row r="192" spans="8:10" x14ac:dyDescent="0.75">
      <c r="H192">
        <f t="shared" si="3"/>
        <v>0</v>
      </c>
      <c r="I192">
        <v>1970.617</v>
      </c>
      <c r="J192">
        <v>116.1763</v>
      </c>
    </row>
    <row r="193" spans="8:10" x14ac:dyDescent="0.75">
      <c r="H193">
        <f t="shared" si="3"/>
        <v>0</v>
      </c>
      <c r="I193">
        <v>1970.1420000000001</v>
      </c>
      <c r="J193">
        <v>116.0438</v>
      </c>
    </row>
    <row r="194" spans="8:10" x14ac:dyDescent="0.75">
      <c r="H194">
        <f t="shared" si="3"/>
        <v>0</v>
      </c>
      <c r="I194">
        <v>1985.317</v>
      </c>
      <c r="J194">
        <v>115.9259</v>
      </c>
    </row>
    <row r="195" spans="8:10" x14ac:dyDescent="0.75">
      <c r="H195">
        <f t="shared" ref="H195:H258" si="4">D195-F195</f>
        <v>0</v>
      </c>
      <c r="I195">
        <v>1985.1020000000001</v>
      </c>
      <c r="J195">
        <v>116.0008</v>
      </c>
    </row>
    <row r="196" spans="8:10" x14ac:dyDescent="0.75">
      <c r="H196">
        <f t="shared" si="4"/>
        <v>0</v>
      </c>
      <c r="I196">
        <v>2000.7739999999999</v>
      </c>
      <c r="J196">
        <v>116.0121</v>
      </c>
    </row>
    <row r="197" spans="8:10" x14ac:dyDescent="0.75">
      <c r="H197">
        <f t="shared" si="4"/>
        <v>0</v>
      </c>
      <c r="I197">
        <v>2000.3019999999999</v>
      </c>
      <c r="J197">
        <v>115.7264</v>
      </c>
    </row>
    <row r="198" spans="8:10" x14ac:dyDescent="0.75">
      <c r="H198">
        <f t="shared" si="4"/>
        <v>0</v>
      </c>
      <c r="I198">
        <v>2015.693</v>
      </c>
      <c r="J198">
        <v>115.9374</v>
      </c>
    </row>
    <row r="199" spans="8:10" x14ac:dyDescent="0.75">
      <c r="H199">
        <f t="shared" si="4"/>
        <v>0</v>
      </c>
      <c r="I199">
        <v>2030.57</v>
      </c>
      <c r="J199">
        <v>115.91459999999999</v>
      </c>
    </row>
    <row r="200" spans="8:10" x14ac:dyDescent="0.75">
      <c r="H200">
        <f t="shared" si="4"/>
        <v>0</v>
      </c>
      <c r="I200">
        <v>2046.1120000000001</v>
      </c>
      <c r="J200">
        <v>115.63939999999999</v>
      </c>
    </row>
    <row r="201" spans="8:10" x14ac:dyDescent="0.75">
      <c r="H201">
        <f t="shared" si="4"/>
        <v>0</v>
      </c>
      <c r="I201">
        <v>2076.0819999999999</v>
      </c>
      <c r="J201">
        <v>116.1581</v>
      </c>
    </row>
    <row r="202" spans="8:10" x14ac:dyDescent="0.75">
      <c r="H202">
        <f t="shared" si="4"/>
        <v>0</v>
      </c>
      <c r="I202">
        <v>2091.7159999999999</v>
      </c>
      <c r="J202">
        <v>115.8416</v>
      </c>
    </row>
    <row r="203" spans="8:10" x14ac:dyDescent="0.75">
      <c r="H203">
        <f t="shared" si="4"/>
        <v>0</v>
      </c>
      <c r="I203">
        <v>2106.19</v>
      </c>
      <c r="J203">
        <v>115.8566</v>
      </c>
    </row>
    <row r="204" spans="8:10" x14ac:dyDescent="0.75">
      <c r="H204">
        <f t="shared" si="4"/>
        <v>0</v>
      </c>
      <c r="I204">
        <v>2106.2840000000001</v>
      </c>
      <c r="J204">
        <v>115.8509</v>
      </c>
    </row>
    <row r="205" spans="8:10" x14ac:dyDescent="0.75">
      <c r="H205">
        <f t="shared" si="4"/>
        <v>0</v>
      </c>
      <c r="I205">
        <v>2121.7220000000002</v>
      </c>
      <c r="J205">
        <v>115.8514</v>
      </c>
    </row>
    <row r="206" spans="8:10" x14ac:dyDescent="0.75">
      <c r="H206">
        <f t="shared" si="4"/>
        <v>0</v>
      </c>
      <c r="I206">
        <v>2136.712</v>
      </c>
      <c r="J206">
        <v>125.86709999999999</v>
      </c>
    </row>
    <row r="207" spans="8:10" x14ac:dyDescent="0.75">
      <c r="H207">
        <f t="shared" si="4"/>
        <v>0</v>
      </c>
      <c r="I207">
        <v>2136.752</v>
      </c>
      <c r="J207">
        <v>125.4483</v>
      </c>
    </row>
    <row r="208" spans="8:10" x14ac:dyDescent="0.75">
      <c r="H208">
        <f t="shared" si="4"/>
        <v>0</v>
      </c>
      <c r="I208">
        <v>2136.913</v>
      </c>
      <c r="J208">
        <v>125.4024</v>
      </c>
    </row>
    <row r="209" spans="8:10" x14ac:dyDescent="0.75">
      <c r="H209">
        <f t="shared" si="4"/>
        <v>0</v>
      </c>
      <c r="I209">
        <v>2167.261</v>
      </c>
      <c r="J209">
        <v>125.7238</v>
      </c>
    </row>
    <row r="210" spans="8:10" x14ac:dyDescent="0.75">
      <c r="H210">
        <f t="shared" si="4"/>
        <v>0</v>
      </c>
      <c r="I210">
        <v>2181.7249999999999</v>
      </c>
      <c r="J210">
        <v>125.682</v>
      </c>
    </row>
    <row r="211" spans="8:10" x14ac:dyDescent="0.75">
      <c r="H211">
        <f t="shared" si="4"/>
        <v>0</v>
      </c>
      <c r="I211">
        <v>2182.0329999999999</v>
      </c>
      <c r="J211">
        <v>125.6857</v>
      </c>
    </row>
    <row r="212" spans="8:10" x14ac:dyDescent="0.75">
      <c r="H212">
        <f t="shared" si="4"/>
        <v>0</v>
      </c>
      <c r="I212">
        <v>2197.1640000000002</v>
      </c>
      <c r="J212">
        <v>125.4738</v>
      </c>
    </row>
    <row r="213" spans="8:10" x14ac:dyDescent="0.75">
      <c r="H213">
        <f t="shared" si="4"/>
        <v>0</v>
      </c>
      <c r="I213">
        <v>2212.6770000000001</v>
      </c>
      <c r="J213">
        <v>125.9331</v>
      </c>
    </row>
    <row r="214" spans="8:10" x14ac:dyDescent="0.75">
      <c r="H214">
        <f t="shared" si="4"/>
        <v>0</v>
      </c>
      <c r="I214">
        <v>2227.3980000000001</v>
      </c>
      <c r="J214">
        <v>125.37139999999999</v>
      </c>
    </row>
    <row r="215" spans="8:10" x14ac:dyDescent="0.75">
      <c r="H215">
        <f t="shared" si="4"/>
        <v>0</v>
      </c>
      <c r="I215">
        <v>2242.422</v>
      </c>
      <c r="J215">
        <v>125.9153</v>
      </c>
    </row>
    <row r="216" spans="8:10" x14ac:dyDescent="0.75">
      <c r="H216">
        <f t="shared" si="4"/>
        <v>0</v>
      </c>
      <c r="I216">
        <v>2257.8890000000001</v>
      </c>
      <c r="J216">
        <v>125.6576</v>
      </c>
    </row>
    <row r="217" spans="8:10" x14ac:dyDescent="0.75">
      <c r="H217">
        <f t="shared" si="4"/>
        <v>0</v>
      </c>
      <c r="I217">
        <v>2272.59</v>
      </c>
      <c r="J217">
        <v>125.5729</v>
      </c>
    </row>
    <row r="218" spans="8:10" x14ac:dyDescent="0.75">
      <c r="H218">
        <f t="shared" si="4"/>
        <v>0</v>
      </c>
      <c r="I218">
        <v>2288.2159999999999</v>
      </c>
      <c r="J218">
        <v>125.9589</v>
      </c>
    </row>
    <row r="219" spans="8:10" x14ac:dyDescent="0.75">
      <c r="H219">
        <f t="shared" si="4"/>
        <v>0</v>
      </c>
      <c r="I219">
        <v>2302.7950000000001</v>
      </c>
      <c r="J219">
        <v>135.2037</v>
      </c>
    </row>
    <row r="220" spans="8:10" x14ac:dyDescent="0.75">
      <c r="H220">
        <f t="shared" si="4"/>
        <v>0</v>
      </c>
      <c r="I220">
        <v>2318.6460000000002</v>
      </c>
      <c r="J220">
        <v>135.52789999999999</v>
      </c>
    </row>
    <row r="221" spans="8:10" x14ac:dyDescent="0.75">
      <c r="H221">
        <f t="shared" si="4"/>
        <v>0</v>
      </c>
      <c r="I221">
        <v>2333.2890000000002</v>
      </c>
      <c r="J221">
        <v>135.4736</v>
      </c>
    </row>
    <row r="222" spans="8:10" x14ac:dyDescent="0.75">
      <c r="H222">
        <f t="shared" si="4"/>
        <v>0</v>
      </c>
      <c r="I222">
        <v>2348.8989999999999</v>
      </c>
      <c r="J222">
        <v>135.52209999999999</v>
      </c>
    </row>
    <row r="223" spans="8:10" x14ac:dyDescent="0.75">
      <c r="H223">
        <f t="shared" si="4"/>
        <v>0</v>
      </c>
      <c r="I223">
        <v>2363.453</v>
      </c>
      <c r="J223">
        <v>135.203</v>
      </c>
    </row>
    <row r="224" spans="8:10" x14ac:dyDescent="0.75">
      <c r="H224">
        <f t="shared" si="4"/>
        <v>0</v>
      </c>
      <c r="I224">
        <v>2379.2429999999999</v>
      </c>
      <c r="J224">
        <v>135.62870000000001</v>
      </c>
    </row>
    <row r="225" spans="8:10" x14ac:dyDescent="0.75">
      <c r="H225">
        <f t="shared" si="4"/>
        <v>0</v>
      </c>
      <c r="I225">
        <v>2378.7959999999998</v>
      </c>
      <c r="J225">
        <v>135.7516</v>
      </c>
    </row>
    <row r="226" spans="8:10" x14ac:dyDescent="0.75">
      <c r="H226">
        <f t="shared" si="4"/>
        <v>0</v>
      </c>
      <c r="I226">
        <v>2379.1619999999998</v>
      </c>
      <c r="J226">
        <v>135.196</v>
      </c>
    </row>
    <row r="227" spans="8:10" x14ac:dyDescent="0.75">
      <c r="H227">
        <f t="shared" si="4"/>
        <v>0</v>
      </c>
      <c r="I227">
        <v>2363.471</v>
      </c>
      <c r="J227">
        <v>135.72149999999999</v>
      </c>
    </row>
    <row r="228" spans="8:10" x14ac:dyDescent="0.75">
      <c r="H228">
        <f t="shared" si="4"/>
        <v>0</v>
      </c>
      <c r="I228">
        <v>2318.3110000000001</v>
      </c>
      <c r="J228">
        <v>135.15219999999999</v>
      </c>
    </row>
    <row r="229" spans="8:10" x14ac:dyDescent="0.75">
      <c r="H229">
        <f t="shared" si="4"/>
        <v>0</v>
      </c>
      <c r="I229">
        <v>2303.3679999999999</v>
      </c>
      <c r="J229">
        <v>135.52850000000001</v>
      </c>
    </row>
    <row r="230" spans="8:10" x14ac:dyDescent="0.75">
      <c r="H230">
        <f t="shared" si="4"/>
        <v>0</v>
      </c>
      <c r="I230">
        <v>2303.4119999999998</v>
      </c>
      <c r="J230">
        <v>135.50040000000001</v>
      </c>
    </row>
    <row r="231" spans="8:10" x14ac:dyDescent="0.75">
      <c r="H231">
        <f t="shared" si="4"/>
        <v>0</v>
      </c>
      <c r="I231">
        <v>2272.797</v>
      </c>
      <c r="J231">
        <v>135.14279999999999</v>
      </c>
    </row>
    <row r="232" spans="8:10" x14ac:dyDescent="0.75">
      <c r="H232">
        <f t="shared" si="4"/>
        <v>0</v>
      </c>
      <c r="I232">
        <v>2257.855</v>
      </c>
      <c r="J232">
        <v>135.7586</v>
      </c>
    </row>
    <row r="233" spans="8:10" x14ac:dyDescent="0.75">
      <c r="H233">
        <f t="shared" si="4"/>
        <v>0</v>
      </c>
      <c r="I233">
        <v>2257.732</v>
      </c>
      <c r="J233">
        <v>135.2062</v>
      </c>
    </row>
    <row r="234" spans="8:10" x14ac:dyDescent="0.75">
      <c r="H234">
        <f t="shared" si="4"/>
        <v>0</v>
      </c>
      <c r="I234">
        <v>2243.0100000000002</v>
      </c>
      <c r="J234">
        <v>135.19049999999999</v>
      </c>
    </row>
    <row r="235" spans="8:10" x14ac:dyDescent="0.75">
      <c r="H235">
        <f t="shared" si="4"/>
        <v>0</v>
      </c>
      <c r="I235">
        <v>2227.8380000000002</v>
      </c>
      <c r="J235">
        <v>135.5018</v>
      </c>
    </row>
    <row r="236" spans="8:10" x14ac:dyDescent="0.75">
      <c r="H236">
        <f t="shared" si="4"/>
        <v>0</v>
      </c>
      <c r="I236">
        <v>2227.8609999999999</v>
      </c>
      <c r="J236">
        <v>135.70230000000001</v>
      </c>
    </row>
    <row r="237" spans="8:10" x14ac:dyDescent="0.75">
      <c r="H237">
        <f t="shared" si="4"/>
        <v>0</v>
      </c>
      <c r="I237">
        <v>2227.7280000000001</v>
      </c>
      <c r="J237">
        <v>135.14320000000001</v>
      </c>
    </row>
    <row r="238" spans="8:10" x14ac:dyDescent="0.75">
      <c r="H238">
        <f t="shared" si="4"/>
        <v>0</v>
      </c>
      <c r="I238">
        <v>2212.5929999999998</v>
      </c>
      <c r="J238">
        <v>135.9186</v>
      </c>
    </row>
    <row r="239" spans="8:10" x14ac:dyDescent="0.75">
      <c r="H239">
        <f t="shared" si="4"/>
        <v>0</v>
      </c>
      <c r="I239">
        <v>2212.4630000000002</v>
      </c>
      <c r="J239">
        <v>135.1687</v>
      </c>
    </row>
    <row r="240" spans="8:10" x14ac:dyDescent="0.75">
      <c r="H240">
        <f t="shared" si="4"/>
        <v>0</v>
      </c>
      <c r="I240">
        <v>2197.69</v>
      </c>
      <c r="J240">
        <v>136.13910000000001</v>
      </c>
    </row>
    <row r="241" spans="8:10" x14ac:dyDescent="0.75">
      <c r="H241">
        <f t="shared" si="4"/>
        <v>0</v>
      </c>
      <c r="I241">
        <v>2197.442</v>
      </c>
      <c r="J241">
        <v>135.43340000000001</v>
      </c>
    </row>
    <row r="242" spans="8:10" x14ac:dyDescent="0.75">
      <c r="H242">
        <f t="shared" si="4"/>
        <v>0</v>
      </c>
      <c r="I242">
        <v>2197.8220000000001</v>
      </c>
      <c r="J242">
        <v>146.0427</v>
      </c>
    </row>
    <row r="243" spans="8:10" x14ac:dyDescent="0.75">
      <c r="H243">
        <f t="shared" si="4"/>
        <v>0</v>
      </c>
      <c r="I243">
        <v>2181.6410000000001</v>
      </c>
      <c r="J243">
        <v>135.41380000000001</v>
      </c>
    </row>
    <row r="244" spans="8:10" x14ac:dyDescent="0.75">
      <c r="H244">
        <f t="shared" si="4"/>
        <v>0</v>
      </c>
      <c r="I244">
        <v>2181.77</v>
      </c>
      <c r="J244">
        <v>148.27549999999999</v>
      </c>
    </row>
    <row r="245" spans="8:10" x14ac:dyDescent="0.75">
      <c r="H245">
        <f t="shared" si="4"/>
        <v>0</v>
      </c>
      <c r="I245">
        <v>2182.2109999999998</v>
      </c>
      <c r="J245">
        <v>135.7269</v>
      </c>
    </row>
    <row r="246" spans="8:10" x14ac:dyDescent="0.75">
      <c r="H246">
        <f t="shared" si="4"/>
        <v>0</v>
      </c>
      <c r="I246">
        <v>2166.9209999999998</v>
      </c>
      <c r="J246">
        <v>150.4016</v>
      </c>
    </row>
    <row r="247" spans="8:10" x14ac:dyDescent="0.75">
      <c r="H247">
        <f t="shared" si="4"/>
        <v>0</v>
      </c>
      <c r="I247">
        <v>2167.4630000000002</v>
      </c>
      <c r="J247">
        <v>135.68629999999999</v>
      </c>
    </row>
    <row r="248" spans="8:10" x14ac:dyDescent="0.75">
      <c r="H248">
        <f t="shared" si="4"/>
        <v>0</v>
      </c>
      <c r="I248">
        <v>2166.9349999999999</v>
      </c>
      <c r="J248">
        <v>149.3246</v>
      </c>
    </row>
    <row r="249" spans="8:10" x14ac:dyDescent="0.75">
      <c r="H249">
        <f t="shared" si="4"/>
        <v>0</v>
      </c>
      <c r="I249">
        <v>2152.0659999999998</v>
      </c>
      <c r="J249">
        <v>135.16829999999999</v>
      </c>
    </row>
    <row r="250" spans="8:10" x14ac:dyDescent="0.75">
      <c r="H250">
        <f t="shared" si="4"/>
        <v>0</v>
      </c>
      <c r="I250">
        <v>2151.8969999999999</v>
      </c>
      <c r="J250">
        <v>135.63730000000001</v>
      </c>
    </row>
    <row r="251" spans="8:10" x14ac:dyDescent="0.75">
      <c r="H251">
        <f t="shared" si="4"/>
        <v>0</v>
      </c>
      <c r="I251">
        <v>2151.701</v>
      </c>
      <c r="J251">
        <v>135.42089999999999</v>
      </c>
    </row>
    <row r="252" spans="8:10" x14ac:dyDescent="0.75">
      <c r="H252">
        <f t="shared" si="4"/>
        <v>0</v>
      </c>
      <c r="I252">
        <v>2152.1179999999999</v>
      </c>
      <c r="J252">
        <v>135.44110000000001</v>
      </c>
    </row>
    <row r="253" spans="8:10" x14ac:dyDescent="0.75">
      <c r="H253">
        <f t="shared" si="4"/>
        <v>0</v>
      </c>
      <c r="I253">
        <v>2137.1120000000001</v>
      </c>
      <c r="J253">
        <v>135.73140000000001</v>
      </c>
    </row>
    <row r="254" spans="8:10" x14ac:dyDescent="0.75">
      <c r="H254">
        <f t="shared" si="4"/>
        <v>0</v>
      </c>
      <c r="I254">
        <v>2152.1480000000001</v>
      </c>
      <c r="J254">
        <v>135.52979999999999</v>
      </c>
    </row>
    <row r="255" spans="8:10" x14ac:dyDescent="0.75">
      <c r="H255">
        <f t="shared" si="4"/>
        <v>0</v>
      </c>
      <c r="I255">
        <v>2136.7139999999999</v>
      </c>
      <c r="J255">
        <v>135.16589999999999</v>
      </c>
    </row>
    <row r="256" spans="8:10" x14ac:dyDescent="0.75">
      <c r="H256">
        <f t="shared" si="4"/>
        <v>0</v>
      </c>
      <c r="I256">
        <v>2136.7220000000002</v>
      </c>
      <c r="J256">
        <v>135.43109999999999</v>
      </c>
    </row>
    <row r="257" spans="8:10" x14ac:dyDescent="0.75">
      <c r="H257">
        <f t="shared" si="4"/>
        <v>0</v>
      </c>
      <c r="I257">
        <v>2137.1190000000001</v>
      </c>
      <c r="J257">
        <v>135.6944</v>
      </c>
    </row>
    <row r="258" spans="8:10" x14ac:dyDescent="0.75">
      <c r="H258">
        <f t="shared" si="4"/>
        <v>0</v>
      </c>
      <c r="I258">
        <v>2137.2060000000001</v>
      </c>
      <c r="J258">
        <v>135.5111</v>
      </c>
    </row>
    <row r="259" spans="8:10" x14ac:dyDescent="0.75">
      <c r="H259">
        <f t="shared" ref="H259:H297" si="5">D259-F259</f>
        <v>0</v>
      </c>
      <c r="I259">
        <v>2137.136</v>
      </c>
      <c r="J259">
        <v>135.74529999999999</v>
      </c>
    </row>
    <row r="260" spans="8:10" x14ac:dyDescent="0.75">
      <c r="H260">
        <f t="shared" si="5"/>
        <v>0</v>
      </c>
      <c r="I260">
        <v>2136.998</v>
      </c>
      <c r="J260">
        <v>135.589</v>
      </c>
    </row>
    <row r="261" spans="8:10" x14ac:dyDescent="0.75">
      <c r="H261">
        <f t="shared" si="5"/>
        <v>0</v>
      </c>
      <c r="I261">
        <v>2137.0430000000001</v>
      </c>
      <c r="J261">
        <v>135.4787</v>
      </c>
    </row>
    <row r="262" spans="8:10" x14ac:dyDescent="0.75">
      <c r="H262">
        <f t="shared" si="5"/>
        <v>0</v>
      </c>
      <c r="I262">
        <v>2136.9940000000001</v>
      </c>
      <c r="J262">
        <v>135.501</v>
      </c>
    </row>
    <row r="263" spans="8:10" x14ac:dyDescent="0.75">
      <c r="H263">
        <f t="shared" si="5"/>
        <v>0</v>
      </c>
      <c r="I263">
        <v>2151.7600000000002</v>
      </c>
      <c r="J263">
        <v>135.68340000000001</v>
      </c>
    </row>
    <row r="264" spans="8:10" x14ac:dyDescent="0.75">
      <c r="H264">
        <f t="shared" si="5"/>
        <v>0</v>
      </c>
      <c r="I264">
        <v>2136.674</v>
      </c>
      <c r="J264">
        <v>135.40479999999999</v>
      </c>
    </row>
    <row r="265" spans="8:10" x14ac:dyDescent="0.75">
      <c r="H265">
        <f t="shared" si="5"/>
        <v>0</v>
      </c>
      <c r="I265">
        <v>2151.973</v>
      </c>
      <c r="J265">
        <v>135.34440000000001</v>
      </c>
    </row>
    <row r="266" spans="8:10" x14ac:dyDescent="0.75">
      <c r="H266">
        <f t="shared" si="5"/>
        <v>0</v>
      </c>
      <c r="I266">
        <v>2151.9319999999998</v>
      </c>
      <c r="J266">
        <v>135.4581</v>
      </c>
    </row>
    <row r="267" spans="8:10" x14ac:dyDescent="0.75">
      <c r="H267">
        <f t="shared" si="5"/>
        <v>0</v>
      </c>
      <c r="I267">
        <v>2151.9209999999998</v>
      </c>
      <c r="J267">
        <v>135.1977</v>
      </c>
    </row>
    <row r="268" spans="8:10" x14ac:dyDescent="0.75">
      <c r="H268">
        <f t="shared" si="5"/>
        <v>0</v>
      </c>
      <c r="I268">
        <v>2151.9989999999998</v>
      </c>
      <c r="J268">
        <v>135.34399999999999</v>
      </c>
    </row>
    <row r="269" spans="8:10" x14ac:dyDescent="0.75">
      <c r="H269">
        <f t="shared" si="5"/>
        <v>0</v>
      </c>
      <c r="I269">
        <v>2166.6460000000002</v>
      </c>
      <c r="J269">
        <v>135.76349999999999</v>
      </c>
    </row>
    <row r="270" spans="8:10" x14ac:dyDescent="0.75">
      <c r="H270">
        <f t="shared" si="5"/>
        <v>0</v>
      </c>
      <c r="I270">
        <v>2152.134</v>
      </c>
      <c r="J270">
        <v>135.49199999999999</v>
      </c>
    </row>
    <row r="271" spans="8:10" x14ac:dyDescent="0.75">
      <c r="H271">
        <f t="shared" si="5"/>
        <v>0</v>
      </c>
      <c r="I271">
        <v>2167.125</v>
      </c>
      <c r="J271">
        <v>135.47919999999999</v>
      </c>
    </row>
    <row r="272" spans="8:10" x14ac:dyDescent="0.75">
      <c r="H272">
        <f t="shared" si="5"/>
        <v>0</v>
      </c>
      <c r="I272">
        <v>2166.8739999999998</v>
      </c>
      <c r="J272">
        <v>135.7834</v>
      </c>
    </row>
    <row r="273" spans="8:10" x14ac:dyDescent="0.75">
      <c r="H273">
        <f t="shared" si="5"/>
        <v>0</v>
      </c>
      <c r="I273">
        <v>2182.17</v>
      </c>
      <c r="J273">
        <v>135.50450000000001</v>
      </c>
    </row>
    <row r="274" spans="8:10" x14ac:dyDescent="0.75">
      <c r="H274">
        <f t="shared" si="5"/>
        <v>0</v>
      </c>
      <c r="I274">
        <v>2182.067</v>
      </c>
      <c r="J274">
        <v>135.22200000000001</v>
      </c>
    </row>
    <row r="275" spans="8:10" x14ac:dyDescent="0.75">
      <c r="H275">
        <f t="shared" si="5"/>
        <v>0</v>
      </c>
      <c r="I275">
        <v>2197.5309999999999</v>
      </c>
      <c r="J275">
        <v>135.49209999999999</v>
      </c>
    </row>
    <row r="276" spans="8:10" x14ac:dyDescent="0.75">
      <c r="H276">
        <f t="shared" si="5"/>
        <v>0</v>
      </c>
      <c r="I276">
        <v>2197.299</v>
      </c>
      <c r="J276">
        <v>135.19800000000001</v>
      </c>
    </row>
    <row r="277" spans="8:10" x14ac:dyDescent="0.75">
      <c r="H277">
        <f t="shared" si="5"/>
        <v>0</v>
      </c>
      <c r="I277">
        <v>2212.5549999999998</v>
      </c>
      <c r="J277">
        <v>135.47669999999999</v>
      </c>
    </row>
    <row r="278" spans="8:10" x14ac:dyDescent="0.75">
      <c r="H278">
        <f t="shared" si="5"/>
        <v>0</v>
      </c>
      <c r="I278">
        <v>2227.5909999999999</v>
      </c>
      <c r="J278">
        <v>135.24359999999999</v>
      </c>
    </row>
    <row r="279" spans="8:10" x14ac:dyDescent="0.75">
      <c r="H279">
        <f t="shared" si="5"/>
        <v>0</v>
      </c>
      <c r="I279">
        <v>2242.674</v>
      </c>
      <c r="J279">
        <v>135.78200000000001</v>
      </c>
    </row>
    <row r="280" spans="8:10" x14ac:dyDescent="0.75">
      <c r="H280">
        <f t="shared" si="5"/>
        <v>0</v>
      </c>
      <c r="I280">
        <v>2242.6320000000001</v>
      </c>
      <c r="J280">
        <v>135.61869999999999</v>
      </c>
    </row>
    <row r="281" spans="8:10" x14ac:dyDescent="0.75">
      <c r="H281">
        <f t="shared" si="5"/>
        <v>0</v>
      </c>
      <c r="I281">
        <v>2257.8119999999999</v>
      </c>
      <c r="J281">
        <v>135.5112</v>
      </c>
    </row>
    <row r="282" spans="8:10" x14ac:dyDescent="0.75">
      <c r="H282">
        <f t="shared" si="5"/>
        <v>0</v>
      </c>
      <c r="I282">
        <v>2257.9879999999998</v>
      </c>
      <c r="J282">
        <v>135.25960000000001</v>
      </c>
    </row>
    <row r="283" spans="8:10" x14ac:dyDescent="0.75">
      <c r="H283">
        <f t="shared" si="5"/>
        <v>0</v>
      </c>
      <c r="I283">
        <v>2273.31</v>
      </c>
      <c r="J283">
        <v>135.57429999999999</v>
      </c>
    </row>
    <row r="284" spans="8:10" x14ac:dyDescent="0.75">
      <c r="H284">
        <f t="shared" si="5"/>
        <v>0</v>
      </c>
      <c r="I284">
        <v>2272.7620000000002</v>
      </c>
      <c r="J284">
        <v>135.48140000000001</v>
      </c>
    </row>
    <row r="285" spans="8:10" x14ac:dyDescent="0.75">
      <c r="H285">
        <f t="shared" si="5"/>
        <v>0</v>
      </c>
      <c r="I285">
        <v>2272.7910000000002</v>
      </c>
      <c r="J285">
        <v>135.24860000000001</v>
      </c>
    </row>
    <row r="286" spans="8:10" x14ac:dyDescent="0.75">
      <c r="H286">
        <f t="shared" si="5"/>
        <v>0</v>
      </c>
      <c r="I286">
        <v>2303.0889999999999</v>
      </c>
      <c r="J286">
        <v>135.2543</v>
      </c>
    </row>
    <row r="287" spans="8:10" x14ac:dyDescent="0.75">
      <c r="H287">
        <f t="shared" si="5"/>
        <v>0</v>
      </c>
      <c r="I287">
        <v>2318.8209999999999</v>
      </c>
      <c r="J287">
        <v>135.78460000000001</v>
      </c>
    </row>
    <row r="288" spans="8:10" x14ac:dyDescent="0.75">
      <c r="H288">
        <f t="shared" si="5"/>
        <v>0</v>
      </c>
      <c r="I288">
        <v>2334.0030000000002</v>
      </c>
      <c r="J288">
        <v>135.56190000000001</v>
      </c>
    </row>
    <row r="289" spans="8:10" x14ac:dyDescent="0.75">
      <c r="H289">
        <f t="shared" si="5"/>
        <v>0</v>
      </c>
      <c r="I289">
        <v>2348.922</v>
      </c>
      <c r="J289">
        <v>135.61609999999999</v>
      </c>
    </row>
    <row r="290" spans="8:10" x14ac:dyDescent="0.75">
      <c r="H290">
        <f t="shared" si="5"/>
        <v>0</v>
      </c>
      <c r="I290">
        <v>2348.8249999999998</v>
      </c>
      <c r="J290">
        <v>135.52010000000001</v>
      </c>
    </row>
    <row r="291" spans="8:10" x14ac:dyDescent="0.75">
      <c r="H291">
        <f t="shared" si="5"/>
        <v>0</v>
      </c>
      <c r="I291">
        <v>2348.7159999999999</v>
      </c>
      <c r="J291">
        <v>135.76300000000001</v>
      </c>
    </row>
    <row r="292" spans="8:10" x14ac:dyDescent="0.75">
      <c r="H292">
        <f t="shared" si="5"/>
        <v>0</v>
      </c>
      <c r="I292">
        <v>2363.6129999999998</v>
      </c>
      <c r="J292">
        <v>135.53290000000001</v>
      </c>
    </row>
    <row r="293" spans="8:10" x14ac:dyDescent="0.75">
      <c r="H293">
        <f t="shared" si="5"/>
        <v>0</v>
      </c>
      <c r="I293">
        <v>2378.8510000000001</v>
      </c>
      <c r="J293">
        <v>135.28210000000001</v>
      </c>
    </row>
    <row r="294" spans="8:10" x14ac:dyDescent="0.75">
      <c r="H294">
        <f t="shared" si="5"/>
        <v>0</v>
      </c>
      <c r="I294">
        <v>2379.19</v>
      </c>
      <c r="J294">
        <v>135.48609999999999</v>
      </c>
    </row>
    <row r="295" spans="8:10" x14ac:dyDescent="0.75">
      <c r="H295">
        <f t="shared" si="5"/>
        <v>0</v>
      </c>
      <c r="I295">
        <v>2394.2730000000001</v>
      </c>
      <c r="J295">
        <v>135.55950000000001</v>
      </c>
    </row>
    <row r="296" spans="8:10" x14ac:dyDescent="0.75">
      <c r="H296">
        <f t="shared" si="5"/>
        <v>0</v>
      </c>
      <c r="I296">
        <v>2393.9299999999998</v>
      </c>
      <c r="J296">
        <v>135.2533</v>
      </c>
    </row>
    <row r="297" spans="8:10" x14ac:dyDescent="0.75">
      <c r="H297">
        <f t="shared" si="5"/>
        <v>0</v>
      </c>
      <c r="I297">
        <v>2394.2550000000001</v>
      </c>
      <c r="J297">
        <v>135.85169999999999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0ed78115-f4df-42b0-9376-ad3306022cc8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05AA101E2883C419D53A6EAA58BE6E4" ma:contentTypeVersion="18" ma:contentTypeDescription="Create a new document." ma:contentTypeScope="" ma:versionID="d0732453c88b6c24a50b901808cd2a95">
  <xsd:schema xmlns:xsd="http://www.w3.org/2001/XMLSchema" xmlns:xs="http://www.w3.org/2001/XMLSchema" xmlns:p="http://schemas.microsoft.com/office/2006/metadata/properties" xmlns:ns3="0ed78115-f4df-42b0-9376-ad3306022cc8" xmlns:ns4="94b7f148-c09a-42e6-baca-973a9a7cd962" targetNamespace="http://schemas.microsoft.com/office/2006/metadata/properties" ma:root="true" ma:fieldsID="0c3ce456d5e9a668ce7bebc57d13ab49" ns3:_="" ns4:_="">
    <xsd:import namespace="0ed78115-f4df-42b0-9376-ad3306022cc8"/>
    <xsd:import namespace="94b7f148-c09a-42e6-baca-973a9a7cd96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Location" minOccurs="0"/>
                <xsd:element ref="ns3:MediaLengthInSeconds" minOccurs="0"/>
                <xsd:element ref="ns3:_activity" minOccurs="0"/>
                <xsd:element ref="ns3:MediaServiceObjectDetectorVersions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d78115-f4df-42b0-9376-ad3306022cc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2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4b7f148-c09a-42e6-baca-973a9a7cd962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9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7D38091-7891-4922-BDA4-DDCC3109030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E3CDB75-004F-4418-A9D1-0A5E1B428212}">
  <ds:schemaRefs>
    <ds:schemaRef ds:uri="0ed78115-f4df-42b0-9376-ad3306022cc8"/>
    <ds:schemaRef ds:uri="http://www.w3.org/XML/1998/namespace"/>
    <ds:schemaRef ds:uri="http://schemas.microsoft.com/office/2006/documentManagement/types"/>
    <ds:schemaRef ds:uri="94b7f148-c09a-42e6-baca-973a9a7cd962"/>
    <ds:schemaRef ds:uri="http://schemas.microsoft.com/office/2006/metadata/properties"/>
    <ds:schemaRef ds:uri="http://purl.org/dc/elements/1.1/"/>
    <ds:schemaRef ds:uri="http://purl.org/dc/dcmitype/"/>
    <ds:schemaRef ds:uri="http://schemas.openxmlformats.org/package/2006/metadata/core-properties"/>
    <ds:schemaRef ds:uri="http://schemas.microsoft.com/office/infopath/2007/PartnerControl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88B5DFD5-AF32-4053-8117-B9F97580063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ed78115-f4df-42b0-9376-ad3306022cc8"/>
    <ds:schemaRef ds:uri="94b7f148-c09a-42e6-baca-973a9a7cd96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RC log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19126</dc:creator>
  <cp:lastModifiedBy>Howley,Samantha T</cp:lastModifiedBy>
  <dcterms:created xsi:type="dcterms:W3CDTF">2024-07-25T20:54:53Z</dcterms:created>
  <dcterms:modified xsi:type="dcterms:W3CDTF">2025-01-13T17:16:20Z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0x010100205AA101E2883C419D53A6EAA58BE6E4</vt:lpwstr>
  </property>
</Properties>
</file>