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ortal da Transparência (Defensoria)\"/>
    </mc:Choice>
  </mc:AlternateContent>
  <bookViews>
    <workbookView xWindow="0" yWindow="0" windowWidth="20490" windowHeight="7155"/>
  </bookViews>
  <sheets>
    <sheet name="2016" sheetId="2" r:id="rId1"/>
    <sheet name="2017" sheetId="1" r:id="rId2"/>
  </sheets>
  <calcPr calcId="152511"/>
</workbook>
</file>

<file path=xl/calcChain.xml><?xml version="1.0" encoding="utf-8"?>
<calcChain xmlns="http://schemas.openxmlformats.org/spreadsheetml/2006/main">
  <c r="P28" i="2" l="1"/>
  <c r="P26" i="2"/>
  <c r="P25" i="2"/>
  <c r="P24" i="2"/>
  <c r="P20" i="2"/>
  <c r="P21" i="2"/>
  <c r="P22" i="2"/>
  <c r="P19" i="2"/>
  <c r="P12" i="2"/>
  <c r="P13" i="2"/>
  <c r="P14" i="2"/>
  <c r="P15" i="2"/>
  <c r="P16" i="2"/>
  <c r="P17" i="2"/>
  <c r="P11" i="2"/>
  <c r="P7" i="2"/>
  <c r="P8" i="2"/>
  <c r="P9" i="2"/>
  <c r="P6" i="2"/>
  <c r="P27" i="2"/>
  <c r="P23" i="2"/>
  <c r="P18" i="2"/>
  <c r="P10" i="2"/>
  <c r="I31" i="2" l="1"/>
  <c r="H31" i="2"/>
  <c r="G31" i="2"/>
  <c r="E31" i="2"/>
  <c r="F31" i="2"/>
  <c r="D31" i="2"/>
  <c r="D26" i="1"/>
  <c r="J24" i="1"/>
  <c r="J23" i="1"/>
  <c r="J18" i="1"/>
  <c r="J12" i="1"/>
  <c r="J13" i="1"/>
  <c r="J14" i="1"/>
  <c r="J15" i="1"/>
  <c r="J16" i="1"/>
  <c r="J17" i="1"/>
  <c r="J19" i="1"/>
  <c r="J20" i="1"/>
  <c r="J21" i="1"/>
  <c r="J22" i="1"/>
  <c r="J26" i="1"/>
  <c r="J11" i="1"/>
  <c r="J10" i="1"/>
  <c r="J9" i="1"/>
  <c r="J6" i="1"/>
  <c r="J7" i="1"/>
  <c r="J8" i="1"/>
  <c r="J5" i="1"/>
  <c r="J4" i="1"/>
  <c r="E26" i="1"/>
  <c r="F26" i="1"/>
  <c r="G26" i="1"/>
  <c r="H26" i="1"/>
  <c r="I26" i="1"/>
</calcChain>
</file>

<file path=xl/sharedStrings.xml><?xml version="1.0" encoding="utf-8"?>
<sst xmlns="http://schemas.openxmlformats.org/spreadsheetml/2006/main" count="140" uniqueCount="64">
  <si>
    <t/>
  </si>
  <si>
    <t xml:space="preserve"> </t>
  </si>
  <si>
    <t>UGE</t>
  </si>
  <si>
    <t>FR</t>
  </si>
  <si>
    <t>Sub-alinea</t>
  </si>
  <si>
    <t>Receita Realizada</t>
  </si>
  <si>
    <t>110100 - DPGE - DEFENSORIA PUBLICA GERAL DO ESTADO</t>
  </si>
  <si>
    <t>230 - Recursos Próprios</t>
  </si>
  <si>
    <t>11220800 - Emolumentos e Custas Judiciais</t>
  </si>
  <si>
    <t>13250301 - Fundo de Investimentos de Renda Fixa</t>
  </si>
  <si>
    <t>Total</t>
  </si>
  <si>
    <t>116100 - FUNDO ESPECIAL DA DEFENSORIA PUBLICA DO ERJ</t>
  </si>
  <si>
    <t>212 - Transferências Voluntárias</t>
  </si>
  <si>
    <t>13110100 - Aluguéis de Imóveis Urbanos</t>
  </si>
  <si>
    <t>232 - Taxas pelo Exercício do Poder de Polícia e por Serviços Públicos</t>
  </si>
  <si>
    <t>11222900 - Emolumentos e Custas Extrajudiciais</t>
  </si>
  <si>
    <t>Filtro</t>
  </si>
  <si>
    <t xml:space="preserve">[Mês].[Número] = 1 E [Exercício].[Ano] = 2017 </t>
  </si>
  <si>
    <t>Visibilidade</t>
  </si>
  <si>
    <t>[Unidade Gestora].[Código] pertence ('110100', '116100') OU [Unidade Orçamentária].[Código] pertence ('11010', '11610')</t>
  </si>
  <si>
    <t>Colunas</t>
  </si>
  <si>
    <t xml:space="preserve"> [Conta contábil].[Código] começa com '6212' </t>
  </si>
  <si>
    <t>Linhas</t>
  </si>
  <si>
    <t>Soma</t>
  </si>
  <si>
    <t>Jan</t>
  </si>
  <si>
    <t>Fev</t>
  </si>
  <si>
    <t>Mar</t>
  </si>
  <si>
    <t>Abr</t>
  </si>
  <si>
    <t>100 - Ordinários Provenientes de Impostos</t>
  </si>
  <si>
    <t>11219999 - Demais Taxas Pelo Exercício de Poder de Polícia</t>
  </si>
  <si>
    <t>19229900 - Outras Restituições</t>
  </si>
  <si>
    <t>13250201 - Receita de Remuneração de Depósitos de Poupança</t>
  </si>
  <si>
    <t>17219999 - Demais Transferências da União</t>
  </si>
  <si>
    <t>17619900 - Outras Transferências de Convênios da União</t>
  </si>
  <si>
    <t>Caminho:</t>
  </si>
  <si>
    <t xml:space="preserve">     Anmiel Siqueira de Carvalho</t>
  </si>
  <si>
    <t xml:space="preserve">         Portal da Transparencia</t>
  </si>
  <si>
    <t xml:space="preserve">             PORTAL - Receitas Próprias - Receita - Mensal</t>
  </si>
  <si>
    <t>SIAFE: Flexvision</t>
  </si>
  <si>
    <t>Receitas Próprias - 2017</t>
  </si>
  <si>
    <t>Fonte: Siafe-Rio / SEFAZ-RJ</t>
  </si>
  <si>
    <t>rendimento duodecimo</t>
  </si>
  <si>
    <t>rendimento cejur</t>
  </si>
  <si>
    <t>Mauro</t>
  </si>
  <si>
    <t>Mai</t>
  </si>
  <si>
    <t>Jun</t>
  </si>
  <si>
    <t xml:space="preserve">[Mês].[Número] = 1 E [Exercício].[Ano] = 2016 </t>
  </si>
  <si>
    <t>Siafe-Rio / SEFAZ-RJ</t>
  </si>
  <si>
    <t xml:space="preserve"> espaçamento </t>
  </si>
  <si>
    <t>Impresso por MARIANA DE ANDRADE SARAIVA  em 10/07/2017 14:24</t>
  </si>
  <si>
    <t>72102903 - Receita Intraorçamentária Contribuição Patronal Servidor Ativo Civil - Lei 6338</t>
  </si>
  <si>
    <t>72102901 - Receita Intra-Orçamentária de Contribuição Patronal de Servidor Ativo Civil</t>
  </si>
  <si>
    <t>231 - Recursos Próprios do Rioprevidência</t>
  </si>
  <si>
    <t>PORTAL - Receitas Próprias - Receita - Mensal 1 / 2016</t>
  </si>
  <si>
    <t>Governo do Estado do Rio de Janeiro</t>
  </si>
  <si>
    <t>19909909 - Receita Centro de Estudos Jurídicos - DPGE</t>
  </si>
  <si>
    <t>Jul</t>
  </si>
  <si>
    <t>Ago</t>
  </si>
  <si>
    <t>Set</t>
  </si>
  <si>
    <t>Out</t>
  </si>
  <si>
    <t>Nov</t>
  </si>
  <si>
    <t>Dez</t>
  </si>
  <si>
    <t>73335100 - Receita Intra Orçamentária da Cessão de Uso de Bens do Estado.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</si>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</sst>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sz val="8"/>
      <color indexed="72"/>
      <name val="Tahoma"/>
      <family val="2"/>
    </font>
    <font>
      <sz val="7"/>
      <color indexed="72"/>
      <name val="Dialog.plain"/>
    </font>
    <font>
      <b/>
      <sz val="8"/>
      <color indexed="72"/>
      <name val="Tahoma"/>
      <family val="2"/>
    </font>
    <font>
      <sz val="8"/>
      <color indexed="7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b/>
      <sz val="12"/>
      <name val="Dialog.plain"/>
    </font>
    <font>
      <sz val="8"/>
      <name val="Arial"/>
      <family val="2"/>
    </font>
    <font>
      <sz val="7"/>
      <name val="Tahoma"/>
      <family val="2"/>
    </font>
    <font>
      <sz val="2"/>
      <name val="Dialog.plain"/>
    </font>
    <font>
      <sz val="2"/>
      <color indexed="9"/>
      <name val="Dialog.plain"/>
    </font>
    <font>
      <sz val="7"/>
      <color indexed="72"/>
      <name val="Tahoma"/>
      <family val="2"/>
    </font>
    <font>
      <sz val="8"/>
      <color indexed="72"/>
      <name val="Arial"/>
      <family val="2"/>
    </font>
    <font>
      <b/>
      <sz val="12"/>
      <color indexed="72"/>
      <name val="Dialog.plain"/>
    </font>
    <font>
      <sz val="10"/>
      <color indexed="72"/>
      <name val="Dialog.plain"/>
    </font>
    <font>
      <sz val="11"/>
      <color indexed="72"/>
      <name val="Dialog.plain"/>
    </font>
    <font>
      <b/>
      <sz val="8"/>
      <name val="Dialog.plain"/>
    </font>
    <font>
      <sz val="8"/>
      <color rgb="FFFF0000"/>
      <name val="Tahoma"/>
      <family val="2"/>
    </font>
    <font>
      <sz val="8"/>
      <color indexed="7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99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left" vertical="top" wrapText="1"/>
    </xf>
    <xf numFmtId="0" fontId="3" fillId="2" borderId="0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left" vertical="top" wrapText="1"/>
    </xf>
    <xf numFmtId="4" fontId="5" fillId="2" borderId="1" xfId="0" applyNumberFormat="1" applyFont="1" applyFill="1" applyBorder="1" applyAlignment="1">
      <alignment horizontal="right" vertical="top" wrapText="1"/>
    </xf>
    <xf numFmtId="4" fontId="5" fillId="2" borderId="2" xfId="0" applyNumberFormat="1" applyFont="1" applyFill="1" applyBorder="1" applyAlignment="1">
      <alignment horizontal="right" vertical="top" wrapText="1"/>
    </xf>
    <xf numFmtId="4" fontId="6" fillId="2" borderId="1" xfId="0" applyNumberFormat="1" applyFont="1" applyFill="1" applyBorder="1" applyAlignment="1">
      <alignment horizontal="right" vertical="top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left" vertical="top" wrapText="1"/>
    </xf>
    <xf numFmtId="0" fontId="4" fillId="3" borderId="11" xfId="0" applyNumberFormat="1" applyFont="1" applyFill="1" applyBorder="1" applyAlignment="1">
      <alignment horizontal="left" vertical="top" wrapText="1"/>
    </xf>
    <xf numFmtId="0" fontId="4" fillId="3" borderId="12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/>
    <xf numFmtId="0" fontId="8" fillId="2" borderId="0" xfId="0" applyNumberFormat="1" applyFont="1" applyFill="1" applyBorder="1" applyAlignment="1">
      <alignment horizontal="center" vertical="top" wrapText="1"/>
    </xf>
    <xf numFmtId="0" fontId="6" fillId="2" borderId="0" xfId="0" applyNumberFormat="1" applyFont="1" applyFill="1" applyBorder="1" applyAlignment="1">
      <alignment horizontal="left" vertical="top" wrapText="1"/>
    </xf>
    <xf numFmtId="0" fontId="9" fillId="2" borderId="0" xfId="0" applyNumberFormat="1" applyFont="1" applyFill="1" applyBorder="1" applyAlignment="1">
      <alignment wrapText="1"/>
    </xf>
    <xf numFmtId="0" fontId="6" fillId="2" borderId="1" xfId="0" applyNumberFormat="1" applyFont="1" applyFill="1" applyBorder="1" applyAlignment="1">
      <alignment horizontal="left" vertical="top" wrapText="1"/>
    </xf>
    <xf numFmtId="0" fontId="7" fillId="0" borderId="9" xfId="0" applyNumberFormat="1" applyFont="1" applyFill="1" applyBorder="1" applyAlignment="1"/>
    <xf numFmtId="4" fontId="5" fillId="2" borderId="4" xfId="0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6" fillId="2" borderId="9" xfId="0" applyNumberFormat="1" applyFont="1" applyFill="1" applyBorder="1" applyAlignment="1">
      <alignment horizontal="center" vertical="top" wrapText="1"/>
    </xf>
    <xf numFmtId="4" fontId="2" fillId="2" borderId="0" xfId="0" applyNumberFormat="1" applyFont="1" applyFill="1" applyBorder="1" applyAlignment="1">
      <alignment horizontal="right" vertical="center" wrapText="1"/>
    </xf>
    <xf numFmtId="4" fontId="0" fillId="0" borderId="0" xfId="0" applyNumberFormat="1" applyFont="1" applyFill="1" applyBorder="1" applyAlignment="1"/>
    <xf numFmtId="0" fontId="6" fillId="2" borderId="9" xfId="0" applyNumberFormat="1" applyFont="1" applyFill="1" applyBorder="1" applyAlignment="1">
      <alignment horizontal="center" vertical="top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righ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top" wrapText="1"/>
    </xf>
    <xf numFmtId="4" fontId="5" fillId="4" borderId="4" xfId="0" applyNumberFormat="1" applyFont="1" applyFill="1" applyBorder="1" applyAlignment="1">
      <alignment horizontal="right" vertical="top" wrapText="1"/>
    </xf>
    <xf numFmtId="4" fontId="5" fillId="4" borderId="4" xfId="0" applyNumberFormat="1" applyFont="1" applyFill="1" applyBorder="1" applyAlignment="1">
      <alignment horizontal="right" vertical="center" wrapText="1"/>
    </xf>
    <xf numFmtId="0" fontId="6" fillId="2" borderId="18" xfId="0" applyNumberFormat="1" applyFont="1" applyFill="1" applyBorder="1" applyAlignment="1">
      <alignment horizontal="left" vertical="top" wrapText="1"/>
    </xf>
    <xf numFmtId="4" fontId="6" fillId="2" borderId="18" xfId="0" applyNumberFormat="1" applyFont="1" applyFill="1" applyBorder="1" applyAlignment="1">
      <alignment horizontal="right" vertical="top" wrapText="1"/>
    </xf>
    <xf numFmtId="4" fontId="6" fillId="2" borderId="18" xfId="0" applyNumberFormat="1" applyFont="1" applyFill="1" applyBorder="1" applyAlignment="1">
      <alignment horizontal="right" vertical="center" wrapText="1"/>
    </xf>
    <xf numFmtId="4" fontId="6" fillId="4" borderId="19" xfId="0" applyNumberFormat="1" applyFont="1" applyFill="1" applyBorder="1" applyAlignment="1">
      <alignment horizontal="right" vertical="center" wrapText="1"/>
    </xf>
    <xf numFmtId="4" fontId="6" fillId="4" borderId="21" xfId="0" applyNumberFormat="1" applyFont="1" applyFill="1" applyBorder="1" applyAlignment="1">
      <alignment horizontal="right" vertical="center" wrapText="1"/>
    </xf>
    <xf numFmtId="0" fontId="5" fillId="2" borderId="24" xfId="0" applyNumberFormat="1" applyFont="1" applyFill="1" applyBorder="1" applyAlignment="1">
      <alignment horizontal="left" vertical="top" wrapText="1"/>
    </xf>
    <xf numFmtId="4" fontId="5" fillId="2" borderId="24" xfId="0" applyNumberFormat="1" applyFont="1" applyFill="1" applyBorder="1" applyAlignment="1">
      <alignment horizontal="right" vertical="top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25" xfId="0" applyNumberFormat="1" applyFont="1" applyFill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right" vertical="top" wrapText="1"/>
    </xf>
    <xf numFmtId="4" fontId="5" fillId="5" borderId="24" xfId="0" applyNumberFormat="1" applyFont="1" applyFill="1" applyBorder="1" applyAlignment="1">
      <alignment horizontal="right" vertical="top" wrapText="1"/>
    </xf>
    <xf numFmtId="0" fontId="11" fillId="2" borderId="0" xfId="0" applyNumberFormat="1" applyFont="1" applyFill="1" applyBorder="1" applyAlignment="1">
      <alignment vertical="top" wrapText="1"/>
    </xf>
    <xf numFmtId="4" fontId="5" fillId="4" borderId="21" xfId="0" applyNumberFormat="1" applyFont="1" applyFill="1" applyBorder="1" applyAlignment="1">
      <alignment horizontal="right" vertical="center" wrapText="1"/>
    </xf>
    <xf numFmtId="4" fontId="5" fillId="4" borderId="26" xfId="0" applyNumberFormat="1" applyFont="1" applyFill="1" applyBorder="1" applyAlignment="1">
      <alignment horizontal="right" vertical="center" wrapText="1"/>
    </xf>
    <xf numFmtId="4" fontId="9" fillId="0" borderId="0" xfId="0" applyNumberFormat="1" applyFont="1" applyFill="1" applyBorder="1" applyAlignment="1"/>
    <xf numFmtId="4" fontId="1" fillId="2" borderId="1" xfId="0" applyNumberFormat="1" applyFont="1" applyFill="1" applyBorder="1" applyAlignment="1">
      <alignment horizontal="right" vertical="top" wrapText="1"/>
    </xf>
    <xf numFmtId="0" fontId="1" fillId="2" borderId="5" xfId="0" applyNumberFormat="1" applyFont="1" applyFill="1" applyBorder="1" applyAlignment="1">
      <alignment horizontal="left" vertical="top" wrapText="1"/>
    </xf>
    <xf numFmtId="4" fontId="1" fillId="2" borderId="4" xfId="0" applyNumberFormat="1" applyFont="1" applyFill="1" applyBorder="1" applyAlignment="1">
      <alignment horizontal="right" vertical="top" wrapText="1"/>
    </xf>
    <xf numFmtId="4" fontId="18" fillId="5" borderId="0" xfId="0" applyNumberFormat="1" applyFont="1" applyFill="1" applyBorder="1" applyAlignment="1">
      <alignment horizontal="right" vertical="center" wrapText="1"/>
    </xf>
    <xf numFmtId="4" fontId="19" fillId="2" borderId="1" xfId="0" applyNumberFormat="1" applyFont="1" applyFill="1" applyBorder="1" applyAlignment="1">
      <alignment horizontal="right" vertical="top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/>
    <xf numFmtId="4" fontId="5" fillId="2" borderId="9" xfId="0" applyNumberFormat="1" applyFont="1" applyFill="1" applyBorder="1" applyAlignment="1">
      <alignment horizontal="center" vertical="center" wrapText="1"/>
    </xf>
    <xf numFmtId="4" fontId="20" fillId="2" borderId="1" xfId="0" applyNumberFormat="1" applyFont="1" applyFill="1" applyBorder="1" applyAlignment="1">
      <alignment horizontal="right" vertical="top" wrapText="1"/>
    </xf>
    <xf numFmtId="4" fontId="5" fillId="6" borderId="1" xfId="0" applyNumberFormat="1" applyFont="1" applyFill="1" applyBorder="1" applyAlignment="1">
      <alignment horizontal="right" vertical="top" wrapText="1"/>
    </xf>
    <xf numFmtId="4" fontId="5" fillId="4" borderId="1" xfId="0" applyNumberFormat="1" applyFont="1" applyFill="1" applyBorder="1" applyAlignment="1">
      <alignment horizontal="righ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 wrapText="1"/>
    </xf>
    <xf numFmtId="4" fontId="1" fillId="4" borderId="1" xfId="0" applyNumberFormat="1" applyFont="1" applyFill="1" applyBorder="1" applyAlignment="1">
      <alignment horizontal="right" vertical="top" wrapText="1"/>
    </xf>
    <xf numFmtId="0" fontId="0" fillId="0" borderId="0" xfId="0" applyNumberFormat="1" applyFont="1" applyFill="1" applyBorder="1" applyAlignment="1"/>
    <xf numFmtId="0" fontId="17" fillId="2" borderId="0" xfId="0" applyNumberFormat="1" applyFont="1" applyFill="1" applyBorder="1" applyAlignment="1">
      <alignment horizontal="center" wrapText="1"/>
    </xf>
    <xf numFmtId="0" fontId="16" fillId="2" borderId="0" xfId="0" applyNumberFormat="1" applyFont="1" applyFill="1" applyBorder="1" applyAlignment="1">
      <alignment horizontal="center" wrapText="1"/>
    </xf>
    <xf numFmtId="0" fontId="15" fillId="2" borderId="0" xfId="0" applyNumberFormat="1" applyFont="1" applyFill="1" applyBorder="1" applyAlignment="1">
      <alignment horizontal="center" vertical="top" wrapText="1"/>
    </xf>
    <xf numFmtId="0" fontId="14" fillId="2" borderId="0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3" fillId="2" borderId="0" xfId="0" applyNumberFormat="1" applyFont="1" applyFill="1" applyBorder="1" applyAlignment="1">
      <alignment horizontal="right" vertical="top" wrapText="1"/>
    </xf>
    <xf numFmtId="0" fontId="12" fillId="2" borderId="0" xfId="0" applyNumberFormat="1" applyFont="1" applyFill="1" applyBorder="1" applyAlignment="1">
      <alignment horizontal="left" vertical="top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top" wrapText="1"/>
    </xf>
    <xf numFmtId="0" fontId="1" fillId="2" borderId="0" xfId="0" applyNumberFormat="1" applyFont="1" applyFill="1" applyBorder="1" applyAlignment="1">
      <alignment horizontal="left" vertical="top" wrapText="1"/>
    </xf>
    <xf numFmtId="0" fontId="6" fillId="2" borderId="9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25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10" fillId="2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left"/>
    </xf>
    <xf numFmtId="4" fontId="1" fillId="7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pane xSplit="3" ySplit="5" topLeftCell="J15" activePane="bottomRight" state="frozen"/>
      <selection pane="topRight" activeCell="D1" sqref="D1"/>
      <selection pane="bottomLeft" activeCell="A6" sqref="A6"/>
      <selection pane="bottomRight" activeCell="M22" sqref="M22"/>
    </sheetView>
  </sheetViews>
  <sheetFormatPr defaultColWidth="30.140625" defaultRowHeight="12.75"/>
  <cols>
    <col min="1" max="1" width="30.140625" style="27"/>
    <col min="2" max="2" width="20" style="27" customWidth="1"/>
    <col min="3" max="3" width="43.5703125" style="27" customWidth="1"/>
    <col min="4" max="9" width="11.28515625" style="27" bestFit="1" customWidth="1"/>
    <col min="10" max="10" width="11.28515625" style="23" bestFit="1" customWidth="1"/>
    <col min="11" max="15" width="11.28515625" style="27" bestFit="1" customWidth="1"/>
    <col min="16" max="16" width="14.140625" style="27" customWidth="1"/>
    <col min="17" max="16384" width="30.140625" style="27"/>
  </cols>
  <sheetData>
    <row r="1" spans="1:16">
      <c r="A1" s="66"/>
      <c r="B1" s="67" t="s">
        <v>54</v>
      </c>
      <c r="C1" s="66"/>
      <c r="D1" s="26" t="s">
        <v>0</v>
      </c>
      <c r="E1" s="26" t="s">
        <v>0</v>
      </c>
    </row>
    <row r="2" spans="1:16">
      <c r="A2" s="66"/>
      <c r="B2" s="68" t="s">
        <v>1</v>
      </c>
      <c r="C2" s="66"/>
      <c r="D2" s="26" t="s">
        <v>0</v>
      </c>
      <c r="E2" s="26" t="s">
        <v>0</v>
      </c>
    </row>
    <row r="3" spans="1:16">
      <c r="A3" s="66"/>
      <c r="B3" s="69" t="s">
        <v>53</v>
      </c>
      <c r="C3" s="66"/>
      <c r="D3" s="26" t="s">
        <v>0</v>
      </c>
      <c r="E3" s="26" t="s">
        <v>0</v>
      </c>
    </row>
    <row r="4" spans="1:16">
      <c r="A4" s="26" t="s">
        <v>0</v>
      </c>
      <c r="B4" s="70" t="s">
        <v>1</v>
      </c>
      <c r="C4" s="66"/>
      <c r="D4" s="66"/>
      <c r="E4" s="66"/>
    </row>
    <row r="5" spans="1:16">
      <c r="A5" s="31" t="s">
        <v>2</v>
      </c>
      <c r="B5" s="31" t="s">
        <v>3</v>
      </c>
      <c r="C5" s="52" t="s">
        <v>4</v>
      </c>
      <c r="D5" s="25" t="s">
        <v>24</v>
      </c>
      <c r="E5" s="25" t="s">
        <v>25</v>
      </c>
      <c r="F5" s="25" t="s">
        <v>26</v>
      </c>
      <c r="G5" s="25" t="s">
        <v>27</v>
      </c>
      <c r="H5" s="25" t="s">
        <v>44</v>
      </c>
      <c r="I5" s="25" t="s">
        <v>45</v>
      </c>
      <c r="J5" s="58" t="s">
        <v>56</v>
      </c>
      <c r="K5" s="32" t="s">
        <v>57</v>
      </c>
      <c r="L5" s="32" t="s">
        <v>58</v>
      </c>
      <c r="M5" s="32" t="s">
        <v>59</v>
      </c>
      <c r="N5" s="32" t="s">
        <v>60</v>
      </c>
      <c r="O5" s="32" t="s">
        <v>61</v>
      </c>
      <c r="P5" s="56" t="s">
        <v>63</v>
      </c>
    </row>
    <row r="6" spans="1:16">
      <c r="A6" s="71" t="s">
        <v>6</v>
      </c>
      <c r="B6" s="71" t="s">
        <v>7</v>
      </c>
      <c r="C6" s="31" t="s">
        <v>8</v>
      </c>
      <c r="D6" s="53">
        <v>424111.86</v>
      </c>
      <c r="E6" s="53">
        <v>396039.65</v>
      </c>
      <c r="F6" s="53">
        <v>637490.57999999996</v>
      </c>
      <c r="G6" s="53">
        <v>482718.25</v>
      </c>
      <c r="H6" s="53">
        <v>567180.11</v>
      </c>
      <c r="I6" s="51">
        <v>973998.38</v>
      </c>
      <c r="J6" s="59">
        <v>511195.73</v>
      </c>
      <c r="K6" s="59">
        <v>596754.59</v>
      </c>
      <c r="L6" s="59">
        <v>765590.69</v>
      </c>
      <c r="M6" s="51">
        <v>585689.53</v>
      </c>
      <c r="N6" s="51">
        <v>904922.69</v>
      </c>
      <c r="O6" s="51">
        <v>373490.44</v>
      </c>
      <c r="P6" s="51">
        <f>SUM(D6:O6)</f>
        <v>7219182.5000000009</v>
      </c>
    </row>
    <row r="7" spans="1:16">
      <c r="A7" s="72"/>
      <c r="B7" s="72"/>
      <c r="C7" s="31" t="s">
        <v>9</v>
      </c>
      <c r="D7" s="51">
        <v>114432.01</v>
      </c>
      <c r="E7" s="51">
        <v>131211.95000000001</v>
      </c>
      <c r="F7" s="51">
        <v>474648.13</v>
      </c>
      <c r="G7" s="51">
        <v>351650.31</v>
      </c>
      <c r="H7" s="51">
        <v>540723.19999999995</v>
      </c>
      <c r="I7" s="51">
        <v>579989.12</v>
      </c>
      <c r="J7" s="59">
        <v>622167.48</v>
      </c>
      <c r="K7" s="59">
        <v>623087.22</v>
      </c>
      <c r="L7" s="59">
        <v>1030218.11</v>
      </c>
      <c r="M7" s="51">
        <v>676812.43</v>
      </c>
      <c r="N7" s="51">
        <v>624586.82999999996</v>
      </c>
      <c r="O7" s="51">
        <v>306174.02</v>
      </c>
      <c r="P7" s="51">
        <f t="shared" ref="P7:P9" si="0">SUM(D7:O7)</f>
        <v>6075700.8100000005</v>
      </c>
    </row>
    <row r="8" spans="1:16" s="57" customFormat="1" ht="21">
      <c r="A8" s="72"/>
      <c r="B8" s="72"/>
      <c r="C8" s="31" t="s">
        <v>62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9">
        <v>579181.55000000005</v>
      </c>
      <c r="L8" s="59">
        <v>0</v>
      </c>
      <c r="M8" s="51">
        <v>0</v>
      </c>
      <c r="N8" s="51">
        <v>0</v>
      </c>
      <c r="O8" s="51">
        <v>0</v>
      </c>
      <c r="P8" s="51">
        <f t="shared" si="0"/>
        <v>579181.55000000005</v>
      </c>
    </row>
    <row r="9" spans="1:16">
      <c r="A9" s="72"/>
      <c r="B9" s="72"/>
      <c r="C9" s="31" t="s">
        <v>55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f t="shared" si="0"/>
        <v>0</v>
      </c>
    </row>
    <row r="10" spans="1:16">
      <c r="A10" s="72"/>
      <c r="B10" s="73"/>
      <c r="C10" s="62" t="s">
        <v>10</v>
      </c>
      <c r="D10" s="61">
        <v>538543.87</v>
      </c>
      <c r="E10" s="61">
        <v>527251.6</v>
      </c>
      <c r="F10" s="61">
        <v>1112138.71</v>
      </c>
      <c r="G10" s="61">
        <v>834368.56</v>
      </c>
      <c r="H10" s="61">
        <v>1107903.31</v>
      </c>
      <c r="I10" s="61">
        <v>1553987.5</v>
      </c>
      <c r="J10" s="61">
        <v>1133363.21</v>
      </c>
      <c r="K10" s="61">
        <v>1799023.36</v>
      </c>
      <c r="L10" s="61">
        <v>1795808.8</v>
      </c>
      <c r="M10" s="61">
        <v>1262501.96</v>
      </c>
      <c r="N10" s="61">
        <v>1529509.52</v>
      </c>
      <c r="O10" s="61">
        <v>679664.46</v>
      </c>
      <c r="P10" s="61">
        <f>SUM(D10:O10)</f>
        <v>13874064.859999999</v>
      </c>
    </row>
    <row r="11" spans="1:16" ht="21">
      <c r="A11" s="72"/>
      <c r="B11" s="71" t="s">
        <v>52</v>
      </c>
      <c r="C11" s="31" t="s">
        <v>51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f>SUM(D11:O11)</f>
        <v>0</v>
      </c>
    </row>
    <row r="12" spans="1:16" ht="21">
      <c r="A12" s="72"/>
      <c r="B12" s="72"/>
      <c r="C12" s="31" t="s">
        <v>50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f t="shared" ref="P12:P26" si="1">SUM(D12:O12)</f>
        <v>0</v>
      </c>
    </row>
    <row r="13" spans="1:16">
      <c r="A13" s="73"/>
      <c r="B13" s="73"/>
      <c r="C13" s="62" t="s">
        <v>10</v>
      </c>
      <c r="D13" s="65">
        <v>0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f t="shared" si="1"/>
        <v>0</v>
      </c>
    </row>
    <row r="14" spans="1:16" ht="12.75" customHeight="1">
      <c r="A14" s="71" t="s">
        <v>11</v>
      </c>
      <c r="B14" s="71" t="s">
        <v>12</v>
      </c>
      <c r="C14" s="31" t="s">
        <v>31</v>
      </c>
      <c r="D14" s="51">
        <v>0</v>
      </c>
      <c r="E14" s="51">
        <v>693.83</v>
      </c>
      <c r="F14" s="51">
        <v>568.45000000000005</v>
      </c>
      <c r="G14" s="51">
        <v>667.85</v>
      </c>
      <c r="H14" s="51">
        <v>650.23</v>
      </c>
      <c r="I14" s="51">
        <v>619.03</v>
      </c>
      <c r="J14" s="51">
        <v>6007.78</v>
      </c>
      <c r="K14" s="51">
        <v>538.03</v>
      </c>
      <c r="L14" s="51">
        <v>358.93</v>
      </c>
      <c r="M14" s="51">
        <v>278.56</v>
      </c>
      <c r="N14" s="51">
        <v>0</v>
      </c>
      <c r="O14" s="51">
        <v>0</v>
      </c>
      <c r="P14" s="51">
        <f t="shared" si="1"/>
        <v>10382.69</v>
      </c>
    </row>
    <row r="15" spans="1:16" ht="12.75" customHeight="1">
      <c r="A15" s="72"/>
      <c r="B15" s="72"/>
      <c r="C15" s="31" t="s">
        <v>9</v>
      </c>
      <c r="D15" s="51">
        <v>178.51</v>
      </c>
      <c r="E15" s="51">
        <v>171.68</v>
      </c>
      <c r="F15" s="51">
        <v>199.76</v>
      </c>
      <c r="G15" s="51">
        <v>184.42</v>
      </c>
      <c r="H15" s="51">
        <v>195.75</v>
      </c>
      <c r="I15" s="51">
        <v>207.14</v>
      </c>
      <c r="J15" s="51">
        <v>200.1</v>
      </c>
      <c r="K15" s="51">
        <v>0</v>
      </c>
      <c r="L15" s="51">
        <v>0</v>
      </c>
      <c r="M15" s="51">
        <v>195.65</v>
      </c>
      <c r="N15" s="51">
        <v>195.11</v>
      </c>
      <c r="O15" s="51">
        <v>213.36</v>
      </c>
      <c r="P15" s="51">
        <f t="shared" si="1"/>
        <v>1941.48</v>
      </c>
    </row>
    <row r="16" spans="1:16" s="57" customFormat="1" ht="12.75" customHeight="1">
      <c r="A16" s="72"/>
      <c r="B16" s="72"/>
      <c r="C16" s="31" t="s">
        <v>32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79989.75</v>
      </c>
      <c r="K16" s="51">
        <v>0</v>
      </c>
      <c r="L16" s="51">
        <v>0</v>
      </c>
      <c r="M16" s="51">
        <v>0</v>
      </c>
      <c r="N16" s="51">
        <v>-79989.75</v>
      </c>
      <c r="O16" s="51">
        <v>0</v>
      </c>
      <c r="P16" s="51">
        <f t="shared" si="1"/>
        <v>0</v>
      </c>
    </row>
    <row r="17" spans="1:16" s="57" customFormat="1" ht="12.75" customHeight="1">
      <c r="A17" s="72"/>
      <c r="B17" s="72"/>
      <c r="C17" s="31" t="s">
        <v>33</v>
      </c>
      <c r="D17" s="51"/>
      <c r="E17" s="51"/>
      <c r="F17" s="51"/>
      <c r="G17" s="51"/>
      <c r="H17" s="51"/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79989.75</v>
      </c>
      <c r="O17" s="51">
        <v>0</v>
      </c>
      <c r="P17" s="51">
        <f t="shared" si="1"/>
        <v>79989.75</v>
      </c>
    </row>
    <row r="18" spans="1:16">
      <c r="A18" s="72"/>
      <c r="B18" s="73"/>
      <c r="C18" s="63" t="s">
        <v>10</v>
      </c>
      <c r="D18" s="60">
        <v>178.51</v>
      </c>
      <c r="E18" s="60">
        <v>865.51</v>
      </c>
      <c r="F18" s="60">
        <v>768.21</v>
      </c>
      <c r="G18" s="60">
        <v>852.27</v>
      </c>
      <c r="H18" s="60">
        <v>845.98</v>
      </c>
      <c r="I18" s="60">
        <v>826.17</v>
      </c>
      <c r="J18" s="60">
        <v>86197.63</v>
      </c>
      <c r="K18" s="60">
        <v>538.03</v>
      </c>
      <c r="L18" s="60">
        <v>358.93</v>
      </c>
      <c r="M18" s="60">
        <v>474.21</v>
      </c>
      <c r="N18" s="60">
        <v>195.11</v>
      </c>
      <c r="O18" s="60">
        <v>213.36</v>
      </c>
      <c r="P18" s="60">
        <f>SUM(D18:O18)</f>
        <v>92313.919999999998</v>
      </c>
    </row>
    <row r="19" spans="1:16">
      <c r="A19" s="72"/>
      <c r="B19" s="71" t="s">
        <v>7</v>
      </c>
      <c r="C19" s="31" t="s">
        <v>15</v>
      </c>
      <c r="D19" s="51">
        <v>0</v>
      </c>
      <c r="E19" s="51">
        <v>9502.76</v>
      </c>
      <c r="F19" s="51">
        <v>57418.93</v>
      </c>
      <c r="G19" s="51">
        <v>28342.15</v>
      </c>
      <c r="H19" s="51">
        <v>16508.919999999998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f t="shared" si="1"/>
        <v>111772.76</v>
      </c>
    </row>
    <row r="20" spans="1:16">
      <c r="A20" s="72"/>
      <c r="B20" s="72"/>
      <c r="C20" s="31" t="s">
        <v>13</v>
      </c>
      <c r="D20" s="51">
        <v>4044.26</v>
      </c>
      <c r="E20" s="51">
        <v>4044.26</v>
      </c>
      <c r="F20" s="51">
        <v>4044.26</v>
      </c>
      <c r="G20" s="51">
        <v>4477.33</v>
      </c>
      <c r="H20" s="51">
        <v>4477.33</v>
      </c>
      <c r="I20" s="51">
        <v>4477.33</v>
      </c>
      <c r="J20" s="51">
        <v>4477.33</v>
      </c>
      <c r="K20" s="51">
        <v>4477.33</v>
      </c>
      <c r="L20" s="51">
        <v>4477.33</v>
      </c>
      <c r="M20" s="51">
        <v>4477.33</v>
      </c>
      <c r="N20" s="51">
        <v>4477.33</v>
      </c>
      <c r="O20" s="51">
        <v>4477.33</v>
      </c>
      <c r="P20" s="51">
        <f t="shared" si="1"/>
        <v>52428.750000000015</v>
      </c>
    </row>
    <row r="21" spans="1:16" ht="21">
      <c r="A21" s="72"/>
      <c r="B21" s="72"/>
      <c r="C21" s="31" t="s">
        <v>31</v>
      </c>
      <c r="D21" s="55">
        <v>707.99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f t="shared" si="1"/>
        <v>707.99</v>
      </c>
    </row>
    <row r="22" spans="1:16">
      <c r="A22" s="72"/>
      <c r="B22" s="72"/>
      <c r="C22" s="31" t="s">
        <v>9</v>
      </c>
      <c r="D22" s="51">
        <v>139301.15</v>
      </c>
      <c r="E22" s="51">
        <v>207.04</v>
      </c>
      <c r="F22" s="51">
        <v>147277.15</v>
      </c>
      <c r="G22" s="51">
        <v>91846.52</v>
      </c>
      <c r="H22" s="51">
        <v>7738.2</v>
      </c>
      <c r="I22" s="51">
        <v>185442.92</v>
      </c>
      <c r="J22" s="51">
        <v>95302.399999999994</v>
      </c>
      <c r="K22" s="51">
        <v>92935.25</v>
      </c>
      <c r="L22" s="51">
        <v>-42965.4</v>
      </c>
      <c r="M22" s="51">
        <v>8435.91</v>
      </c>
      <c r="N22" s="51">
        <v>0</v>
      </c>
      <c r="O22" s="98">
        <v>151945.57999999999</v>
      </c>
      <c r="P22" s="51">
        <f t="shared" si="1"/>
        <v>877466.72</v>
      </c>
    </row>
    <row r="23" spans="1:16">
      <c r="A23" s="72"/>
      <c r="B23" s="73"/>
      <c r="C23" s="64" t="s">
        <v>10</v>
      </c>
      <c r="D23" s="45">
        <v>144053.4</v>
      </c>
      <c r="E23" s="45">
        <v>13754.06</v>
      </c>
      <c r="F23" s="45">
        <v>208740.34</v>
      </c>
      <c r="G23" s="45">
        <v>124666</v>
      </c>
      <c r="H23" s="45">
        <v>28724.45</v>
      </c>
      <c r="I23" s="45">
        <v>189920.25</v>
      </c>
      <c r="J23" s="45">
        <v>99779.73</v>
      </c>
      <c r="K23" s="45">
        <v>97412.58</v>
      </c>
      <c r="L23" s="45">
        <v>-38488.07</v>
      </c>
      <c r="M23" s="45">
        <v>12913.24</v>
      </c>
      <c r="N23" s="45">
        <v>4477.33</v>
      </c>
      <c r="O23" s="45">
        <v>156422.91</v>
      </c>
      <c r="P23" s="45">
        <f>SUM(D23:O23)</f>
        <v>1042376.22</v>
      </c>
    </row>
    <row r="24" spans="1:16">
      <c r="A24" s="72"/>
      <c r="B24" s="71" t="s">
        <v>14</v>
      </c>
      <c r="C24" s="31" t="s">
        <v>8</v>
      </c>
      <c r="D24" s="51">
        <v>2909.42</v>
      </c>
      <c r="E24" s="51">
        <v>4185.28</v>
      </c>
      <c r="F24" s="51">
        <v>5129.99</v>
      </c>
      <c r="G24" s="51">
        <v>2742.08</v>
      </c>
      <c r="H24" s="51">
        <v>780.64</v>
      </c>
      <c r="I24" s="51">
        <v>1659.68</v>
      </c>
      <c r="J24" s="51">
        <v>1928.64</v>
      </c>
      <c r="K24" s="51">
        <v>1174.24</v>
      </c>
      <c r="L24" s="51">
        <v>780.64</v>
      </c>
      <c r="M24" s="51">
        <v>1305.44</v>
      </c>
      <c r="N24" s="51">
        <v>1325.12</v>
      </c>
      <c r="O24" s="51">
        <v>570.72</v>
      </c>
      <c r="P24" s="51">
        <f t="shared" si="1"/>
        <v>24491.889999999996</v>
      </c>
    </row>
    <row r="25" spans="1:16">
      <c r="A25" s="72"/>
      <c r="B25" s="72"/>
      <c r="C25" s="31" t="s">
        <v>15</v>
      </c>
      <c r="D25" s="51">
        <v>4443067.32</v>
      </c>
      <c r="E25" s="51">
        <v>4438314.0199999996</v>
      </c>
      <c r="F25" s="51">
        <v>5681550.0099999998</v>
      </c>
      <c r="G25" s="51">
        <v>5148134.4000000004</v>
      </c>
      <c r="H25" s="51">
        <v>5441742.6100000003</v>
      </c>
      <c r="I25" s="51">
        <v>5637260.4400000004</v>
      </c>
      <c r="J25" s="51">
        <v>5495720.0700000003</v>
      </c>
      <c r="K25" s="51">
        <v>5036555.55</v>
      </c>
      <c r="L25" s="51">
        <v>5159983.1100000003</v>
      </c>
      <c r="M25" s="51">
        <v>5020611.6900000004</v>
      </c>
      <c r="N25" s="51">
        <v>5122575.4800000004</v>
      </c>
      <c r="O25" s="51">
        <v>6020252.3600000003</v>
      </c>
      <c r="P25" s="51">
        <f t="shared" si="1"/>
        <v>62645767.060000002</v>
      </c>
    </row>
    <row r="26" spans="1:16">
      <c r="A26" s="72"/>
      <c r="B26" s="72"/>
      <c r="C26" s="31" t="s">
        <v>9</v>
      </c>
      <c r="D26" s="51">
        <v>0</v>
      </c>
      <c r="E26" s="51">
        <v>118178.36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144400.18</v>
      </c>
      <c r="N26" s="51">
        <v>178820.19</v>
      </c>
      <c r="O26" s="51">
        <v>214084.21</v>
      </c>
      <c r="P26" s="51">
        <f t="shared" si="1"/>
        <v>655482.93999999994</v>
      </c>
    </row>
    <row r="27" spans="1:16">
      <c r="A27" s="73"/>
      <c r="B27" s="73"/>
      <c r="C27" s="64" t="s">
        <v>10</v>
      </c>
      <c r="D27" s="45">
        <v>4445976.74</v>
      </c>
      <c r="E27" s="45">
        <v>4560677.66</v>
      </c>
      <c r="F27" s="45">
        <v>5686680</v>
      </c>
      <c r="G27" s="45">
        <v>5150876.4800000004</v>
      </c>
      <c r="H27" s="45">
        <v>5442523.25</v>
      </c>
      <c r="I27" s="45">
        <v>5638920.1200000001</v>
      </c>
      <c r="J27" s="45">
        <v>5497648.71</v>
      </c>
      <c r="K27" s="45">
        <v>5037729.79</v>
      </c>
      <c r="L27" s="45">
        <v>5160763.75</v>
      </c>
      <c r="M27" s="45">
        <v>5166317.3099999996</v>
      </c>
      <c r="N27" s="45">
        <v>5302720.79</v>
      </c>
      <c r="O27" s="45">
        <v>6234907.29</v>
      </c>
      <c r="P27" s="45">
        <f>SUM(D27:O27)</f>
        <v>63325741.890000001</v>
      </c>
    </row>
    <row r="28" spans="1:16">
      <c r="A28" s="74" t="s">
        <v>10</v>
      </c>
      <c r="B28" s="75"/>
      <c r="C28" s="76"/>
      <c r="D28" s="51">
        <v>5128752.5199999996</v>
      </c>
      <c r="E28" s="51">
        <v>5102548.83</v>
      </c>
      <c r="F28" s="51">
        <v>7008327.2599999998</v>
      </c>
      <c r="G28" s="51">
        <v>6110763.3099999996</v>
      </c>
      <c r="H28" s="51">
        <v>6579996.9900000002</v>
      </c>
      <c r="I28" s="51">
        <v>7383654.04</v>
      </c>
      <c r="J28" s="51">
        <v>6816989.2800000003</v>
      </c>
      <c r="K28" s="51">
        <v>6934703.7599999998</v>
      </c>
      <c r="L28" s="51">
        <v>6918443.4100000001</v>
      </c>
      <c r="M28" s="51">
        <v>6442206.7199999997</v>
      </c>
      <c r="N28" s="51">
        <v>6836902.75</v>
      </c>
      <c r="O28" s="51">
        <v>7071208.0199999996</v>
      </c>
      <c r="P28" s="51">
        <f>SUM(D28:O28)</f>
        <v>78334496.889999986</v>
      </c>
    </row>
    <row r="29" spans="1:16">
      <c r="A29" s="77" t="s">
        <v>49</v>
      </c>
      <c r="B29" s="66"/>
      <c r="C29" s="66"/>
      <c r="D29" s="66"/>
    </row>
    <row r="30" spans="1:16">
      <c r="A30" s="78" t="s">
        <v>48</v>
      </c>
      <c r="B30" s="66"/>
      <c r="C30" s="66"/>
      <c r="D30" s="66"/>
    </row>
    <row r="31" spans="1:16">
      <c r="A31" s="79" t="s">
        <v>47</v>
      </c>
      <c r="B31" s="66"/>
      <c r="C31" s="66"/>
      <c r="D31" s="54">
        <f>D23+D27</f>
        <v>4590030.1400000006</v>
      </c>
      <c r="E31" s="54">
        <f t="shared" ref="E31:I31" si="2">E23+E27</f>
        <v>4574431.72</v>
      </c>
      <c r="F31" s="54">
        <f t="shared" si="2"/>
        <v>5895420.3399999999</v>
      </c>
      <c r="G31" s="54">
        <f t="shared" si="2"/>
        <v>5275542.4800000004</v>
      </c>
      <c r="H31" s="54">
        <f t="shared" si="2"/>
        <v>5471247.7000000002</v>
      </c>
      <c r="I31" s="54">
        <f t="shared" si="2"/>
        <v>5828840.3700000001</v>
      </c>
    </row>
    <row r="32" spans="1:16">
      <c r="A32" s="80" t="s">
        <v>16</v>
      </c>
      <c r="B32" s="66"/>
    </row>
    <row r="33" spans="1:2">
      <c r="A33" s="81" t="s">
        <v>46</v>
      </c>
      <c r="B33" s="66"/>
    </row>
    <row r="34" spans="1:2">
      <c r="A34" s="80" t="s">
        <v>18</v>
      </c>
      <c r="B34" s="66"/>
    </row>
    <row r="35" spans="1:2">
      <c r="A35" s="81" t="s">
        <v>19</v>
      </c>
      <c r="B35" s="66"/>
    </row>
    <row r="36" spans="1:2">
      <c r="A36" s="29" t="s">
        <v>20</v>
      </c>
      <c r="B36" s="26" t="s">
        <v>0</v>
      </c>
    </row>
    <row r="37" spans="1:2" ht="21">
      <c r="A37" s="26" t="s">
        <v>5</v>
      </c>
      <c r="B37" s="26" t="s">
        <v>21</v>
      </c>
    </row>
    <row r="38" spans="1:2">
      <c r="A38" s="29" t="s">
        <v>22</v>
      </c>
      <c r="B38" s="26" t="s">
        <v>0</v>
      </c>
    </row>
    <row r="39" spans="1:2">
      <c r="A39" s="26" t="s">
        <v>10</v>
      </c>
      <c r="B39" s="26" t="s">
        <v>23</v>
      </c>
    </row>
    <row r="40" spans="1:2">
      <c r="A40" s="26" t="s">
        <v>10</v>
      </c>
      <c r="B40" s="26" t="s">
        <v>23</v>
      </c>
    </row>
  </sheetData>
  <mergeCells count="20">
    <mergeCell ref="A31:C31"/>
    <mergeCell ref="A32:B32"/>
    <mergeCell ref="A33:B33"/>
    <mergeCell ref="A34:B34"/>
    <mergeCell ref="A35:B35"/>
    <mergeCell ref="A28:C28"/>
    <mergeCell ref="A29:D29"/>
    <mergeCell ref="A14:A27"/>
    <mergeCell ref="B14:B18"/>
    <mergeCell ref="A30:D30"/>
    <mergeCell ref="A6:A13"/>
    <mergeCell ref="B6:B10"/>
    <mergeCell ref="B11:B13"/>
    <mergeCell ref="B19:B23"/>
    <mergeCell ref="B24:B27"/>
    <mergeCell ref="A1:A3"/>
    <mergeCell ref="B1:C1"/>
    <mergeCell ref="B2:C2"/>
    <mergeCell ref="B3:C3"/>
    <mergeCell ref="B4:E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opLeftCell="C1" zoomScaleNormal="100" workbookViewId="0">
      <selection activeCell="D2" sqref="D2:G2"/>
    </sheetView>
  </sheetViews>
  <sheetFormatPr defaultRowHeight="12.75"/>
  <cols>
    <col min="1" max="3" width="40" bestFit="1" customWidth="1"/>
    <col min="4" max="4" width="11.7109375" bestFit="1" customWidth="1"/>
    <col min="5" max="7" width="11.28515625" bestFit="1" customWidth="1"/>
    <col min="8" max="8" width="11.28515625" style="19" customWidth="1"/>
    <col min="9" max="9" width="11.28515625" style="27" customWidth="1"/>
    <col min="10" max="10" width="12.7109375" bestFit="1" customWidth="1"/>
  </cols>
  <sheetData>
    <row r="1" spans="1:10" ht="20.25" customHeight="1">
      <c r="A1" s="11"/>
      <c r="B1" s="12" t="s">
        <v>39</v>
      </c>
      <c r="C1" s="11"/>
      <c r="D1" s="13" t="s">
        <v>0</v>
      </c>
      <c r="E1" s="11"/>
      <c r="F1" s="11"/>
      <c r="G1" s="11"/>
      <c r="H1" s="20"/>
      <c r="I1" s="28"/>
      <c r="J1" s="11"/>
    </row>
    <row r="2" spans="1:10">
      <c r="A2" s="13" t="s">
        <v>0</v>
      </c>
      <c r="B2" s="14" t="s">
        <v>1</v>
      </c>
      <c r="C2" s="11"/>
      <c r="D2" s="82" t="s">
        <v>5</v>
      </c>
      <c r="E2" s="82"/>
      <c r="F2" s="82"/>
      <c r="G2" s="82"/>
      <c r="H2" s="21"/>
      <c r="I2" s="24"/>
      <c r="J2" s="91" t="s">
        <v>10</v>
      </c>
    </row>
    <row r="3" spans="1:10" ht="13.5" thickBot="1">
      <c r="A3" s="33" t="s">
        <v>2</v>
      </c>
      <c r="B3" s="33" t="s">
        <v>3</v>
      </c>
      <c r="C3" s="33" t="s">
        <v>4</v>
      </c>
      <c r="D3" s="43" t="s">
        <v>24</v>
      </c>
      <c r="E3" s="7" t="s">
        <v>25</v>
      </c>
      <c r="F3" s="44" t="s">
        <v>26</v>
      </c>
      <c r="G3" s="44" t="s">
        <v>27</v>
      </c>
      <c r="H3" s="44" t="s">
        <v>44</v>
      </c>
      <c r="I3" s="44" t="s">
        <v>45</v>
      </c>
      <c r="J3" s="92"/>
    </row>
    <row r="4" spans="1:10">
      <c r="A4" s="88" t="s">
        <v>6</v>
      </c>
      <c r="B4" s="86" t="s">
        <v>28</v>
      </c>
      <c r="C4" s="36" t="s">
        <v>9</v>
      </c>
      <c r="D4" s="37">
        <v>0</v>
      </c>
      <c r="E4" s="37">
        <v>133492.47</v>
      </c>
      <c r="F4" s="37">
        <v>-133492.47</v>
      </c>
      <c r="G4" s="37">
        <v>0</v>
      </c>
      <c r="H4" s="37">
        <v>0</v>
      </c>
      <c r="I4" s="37">
        <v>0</v>
      </c>
      <c r="J4" s="39">
        <f>SUM(D4:I4)</f>
        <v>0</v>
      </c>
    </row>
    <row r="5" spans="1:10">
      <c r="A5" s="89"/>
      <c r="B5" s="87"/>
      <c r="C5" s="3" t="s">
        <v>10</v>
      </c>
      <c r="D5" s="4">
        <v>0</v>
      </c>
      <c r="E5" s="4">
        <v>133492.47</v>
      </c>
      <c r="F5" s="4">
        <v>-133492.47</v>
      </c>
      <c r="G5" s="4">
        <v>0</v>
      </c>
      <c r="H5" s="4">
        <v>0</v>
      </c>
      <c r="I5" s="4">
        <v>0</v>
      </c>
      <c r="J5" s="40">
        <f>SUM(D5:I5)</f>
        <v>0</v>
      </c>
    </row>
    <row r="6" spans="1:10" ht="21">
      <c r="A6" s="89"/>
      <c r="B6" s="83" t="s">
        <v>7</v>
      </c>
      <c r="C6" s="15" t="s">
        <v>29</v>
      </c>
      <c r="D6" s="6">
        <v>0</v>
      </c>
      <c r="E6" s="6">
        <v>30257.96</v>
      </c>
      <c r="F6" s="6">
        <v>0</v>
      </c>
      <c r="G6" s="6">
        <v>0</v>
      </c>
      <c r="H6" s="6">
        <v>0</v>
      </c>
      <c r="I6" s="6">
        <v>0</v>
      </c>
      <c r="J6" s="40">
        <f t="shared" ref="J6:J8" si="0">SUM(D6:I6)</f>
        <v>30257.96</v>
      </c>
    </row>
    <row r="7" spans="1:10" ht="12.75" customHeight="1">
      <c r="A7" s="89"/>
      <c r="B7" s="84"/>
      <c r="C7" s="15" t="s">
        <v>8</v>
      </c>
      <c r="D7" s="6">
        <v>181747.47</v>
      </c>
      <c r="E7" s="6">
        <v>330058.90000000002</v>
      </c>
      <c r="F7" s="6">
        <v>482541.92</v>
      </c>
      <c r="G7" s="6">
        <v>675385.74</v>
      </c>
      <c r="H7" s="6">
        <v>642201.16</v>
      </c>
      <c r="I7" s="6">
        <v>687751.81</v>
      </c>
      <c r="J7" s="40">
        <f t="shared" si="0"/>
        <v>2999687</v>
      </c>
    </row>
    <row r="8" spans="1:10">
      <c r="A8" s="89"/>
      <c r="B8" s="84"/>
      <c r="C8" s="15" t="s">
        <v>9</v>
      </c>
      <c r="D8" s="6">
        <v>183557.21</v>
      </c>
      <c r="E8" s="6">
        <v>21399.23</v>
      </c>
      <c r="F8" s="6">
        <v>255509.63</v>
      </c>
      <c r="G8" s="6">
        <v>89573.45</v>
      </c>
      <c r="H8" s="6">
        <v>343788.89</v>
      </c>
      <c r="I8" s="6">
        <v>618775.14</v>
      </c>
      <c r="J8" s="40">
        <f t="shared" si="0"/>
        <v>1512603.55</v>
      </c>
    </row>
    <row r="9" spans="1:10" ht="13.5" thickBot="1">
      <c r="A9" s="90"/>
      <c r="B9" s="85"/>
      <c r="C9" s="41" t="s">
        <v>10</v>
      </c>
      <c r="D9" s="42">
        <v>365304.68</v>
      </c>
      <c r="E9" s="42">
        <v>381716.09</v>
      </c>
      <c r="F9" s="42">
        <v>738051.55</v>
      </c>
      <c r="G9" s="42">
        <v>764959.19</v>
      </c>
      <c r="H9" s="42">
        <v>985990.05</v>
      </c>
      <c r="I9" s="42">
        <v>1306526.95</v>
      </c>
      <c r="J9" s="48">
        <f>SUM(D9:I9)</f>
        <v>4542548.51</v>
      </c>
    </row>
    <row r="10" spans="1:10" ht="21">
      <c r="A10" s="88" t="s">
        <v>11</v>
      </c>
      <c r="B10" s="86" t="s">
        <v>12</v>
      </c>
      <c r="C10" s="36" t="s">
        <v>31</v>
      </c>
      <c r="D10" s="37">
        <v>0</v>
      </c>
      <c r="E10" s="37">
        <v>0</v>
      </c>
      <c r="F10" s="37">
        <v>0</v>
      </c>
      <c r="G10" s="38">
        <v>13004.91</v>
      </c>
      <c r="H10" s="38">
        <v>3747.98</v>
      </c>
      <c r="I10" s="38">
        <v>3628.83</v>
      </c>
      <c r="J10" s="39">
        <f>SUM(D10:I10)</f>
        <v>20381.72</v>
      </c>
    </row>
    <row r="11" spans="1:10">
      <c r="A11" s="89"/>
      <c r="B11" s="84"/>
      <c r="C11" s="15" t="s">
        <v>9</v>
      </c>
      <c r="D11" s="6">
        <v>208.64</v>
      </c>
      <c r="E11" s="6">
        <v>0</v>
      </c>
      <c r="F11" s="6">
        <v>0</v>
      </c>
      <c r="G11" s="6">
        <v>18757.3</v>
      </c>
      <c r="H11" s="6">
        <v>2204.5500000000002</v>
      </c>
      <c r="I11" s="6">
        <v>1842.97</v>
      </c>
      <c r="J11" s="40">
        <f>SUM(D11:I11)</f>
        <v>23013.46</v>
      </c>
    </row>
    <row r="12" spans="1:10">
      <c r="A12" s="89"/>
      <c r="B12" s="84"/>
      <c r="C12" s="15" t="s">
        <v>32</v>
      </c>
      <c r="D12" s="5"/>
      <c r="E12" s="5"/>
      <c r="F12" s="5"/>
      <c r="G12" s="6">
        <v>0</v>
      </c>
      <c r="H12" s="6">
        <v>0</v>
      </c>
      <c r="I12" s="6">
        <v>0</v>
      </c>
      <c r="J12" s="40">
        <f t="shared" ref="J12:J22" si="1">SUM(D12:I12)</f>
        <v>0</v>
      </c>
    </row>
    <row r="13" spans="1:10" ht="12.75" customHeight="1">
      <c r="A13" s="89"/>
      <c r="B13" s="84"/>
      <c r="C13" s="15" t="s">
        <v>33</v>
      </c>
      <c r="D13" s="16"/>
      <c r="E13" s="16"/>
      <c r="F13" s="16"/>
      <c r="G13" s="6">
        <v>366786.4</v>
      </c>
      <c r="H13" s="6">
        <v>128.93</v>
      </c>
      <c r="I13" s="6">
        <v>0</v>
      </c>
      <c r="J13" s="40">
        <f t="shared" si="1"/>
        <v>366915.33</v>
      </c>
    </row>
    <row r="14" spans="1:10">
      <c r="A14" s="89"/>
      <c r="B14" s="87"/>
      <c r="C14" s="3" t="s">
        <v>10</v>
      </c>
      <c r="D14" s="17">
        <v>208.64</v>
      </c>
      <c r="E14" s="17">
        <v>0</v>
      </c>
      <c r="F14" s="17">
        <v>0</v>
      </c>
      <c r="G14" s="4">
        <v>398548.61</v>
      </c>
      <c r="H14" s="4">
        <v>6081.46</v>
      </c>
      <c r="I14" s="4">
        <v>5471.8</v>
      </c>
      <c r="J14" s="40">
        <f t="shared" si="1"/>
        <v>410310.51</v>
      </c>
    </row>
    <row r="15" spans="1:10">
      <c r="A15" s="89"/>
      <c r="B15" s="83" t="s">
        <v>7</v>
      </c>
      <c r="C15" s="15" t="s">
        <v>13</v>
      </c>
      <c r="D15" s="6">
        <v>4477.33</v>
      </c>
      <c r="E15" s="6">
        <v>4477.33</v>
      </c>
      <c r="F15" s="6">
        <v>4772.01</v>
      </c>
      <c r="G15" s="6">
        <v>4772.01</v>
      </c>
      <c r="H15" s="6"/>
      <c r="I15" s="6">
        <v>9544.02</v>
      </c>
      <c r="J15" s="40">
        <f t="shared" si="1"/>
        <v>28042.7</v>
      </c>
    </row>
    <row r="16" spans="1:10">
      <c r="A16" s="89"/>
      <c r="B16" s="84"/>
      <c r="C16" s="15" t="s">
        <v>9</v>
      </c>
      <c r="D16" s="6">
        <v>0</v>
      </c>
      <c r="E16" s="6">
        <v>168</v>
      </c>
      <c r="F16" s="6">
        <v>205.04</v>
      </c>
      <c r="G16" s="6">
        <v>155.13</v>
      </c>
      <c r="H16" s="30">
        <v>183.15</v>
      </c>
      <c r="I16" s="6">
        <v>161.13999999999999</v>
      </c>
      <c r="J16" s="40">
        <f t="shared" si="1"/>
        <v>872.45999999999992</v>
      </c>
    </row>
    <row r="17" spans="1:10">
      <c r="A17" s="89"/>
      <c r="B17" s="87"/>
      <c r="C17" s="3" t="s">
        <v>10</v>
      </c>
      <c r="D17" s="45">
        <v>4477.33</v>
      </c>
      <c r="E17" s="45">
        <v>4645.33</v>
      </c>
      <c r="F17" s="45">
        <v>4977.05</v>
      </c>
      <c r="G17" s="45">
        <v>4927.1400000000003</v>
      </c>
      <c r="H17" s="45">
        <v>183.15</v>
      </c>
      <c r="I17" s="45">
        <v>9705.16</v>
      </c>
      <c r="J17" s="48">
        <f t="shared" si="1"/>
        <v>28915.16</v>
      </c>
    </row>
    <row r="18" spans="1:10">
      <c r="A18" s="89"/>
      <c r="B18" s="83" t="s">
        <v>14</v>
      </c>
      <c r="C18" s="15" t="s">
        <v>8</v>
      </c>
      <c r="D18" s="6">
        <v>1493.16</v>
      </c>
      <c r="E18" s="6">
        <v>2668</v>
      </c>
      <c r="F18" s="6">
        <v>5597</v>
      </c>
      <c r="G18" s="6">
        <v>3306</v>
      </c>
      <c r="H18" s="6">
        <v>4437</v>
      </c>
      <c r="I18" s="6">
        <v>5191</v>
      </c>
      <c r="J18" s="40">
        <f>SUM(D18:I18)</f>
        <v>22692.16</v>
      </c>
    </row>
    <row r="19" spans="1:10">
      <c r="A19" s="89"/>
      <c r="B19" s="84"/>
      <c r="C19" s="15" t="s">
        <v>15</v>
      </c>
      <c r="D19" s="6">
        <v>5240030.7699999996</v>
      </c>
      <c r="E19" s="6">
        <v>4976468.2</v>
      </c>
      <c r="F19" s="6">
        <v>5054243.58</v>
      </c>
      <c r="G19" s="6">
        <v>4506836.72</v>
      </c>
      <c r="H19" s="6">
        <v>5459331.1200000001</v>
      </c>
      <c r="I19" s="6">
        <v>5684978.8600000003</v>
      </c>
      <c r="J19" s="40">
        <f t="shared" si="1"/>
        <v>30921889.25</v>
      </c>
    </row>
    <row r="20" spans="1:10">
      <c r="A20" s="89"/>
      <c r="B20" s="84"/>
      <c r="C20" s="15" t="s">
        <v>9</v>
      </c>
      <c r="D20" s="6">
        <v>223966.99</v>
      </c>
      <c r="E20" s="6">
        <v>213436.19</v>
      </c>
      <c r="F20" s="6">
        <v>222693.03</v>
      </c>
      <c r="G20" s="6">
        <v>136228.09</v>
      </c>
      <c r="H20" s="6">
        <v>110660.76</v>
      </c>
      <c r="I20" s="6">
        <v>86911.54</v>
      </c>
      <c r="J20" s="40">
        <f t="shared" si="1"/>
        <v>993896.6</v>
      </c>
    </row>
    <row r="21" spans="1:10" s="19" customFormat="1" ht="21">
      <c r="A21" s="89"/>
      <c r="B21" s="84"/>
      <c r="C21" s="31" t="s">
        <v>33</v>
      </c>
      <c r="D21" s="6">
        <v>0</v>
      </c>
      <c r="E21" s="6">
        <v>0</v>
      </c>
      <c r="F21" s="6">
        <v>0</v>
      </c>
      <c r="G21" s="6">
        <v>0</v>
      </c>
      <c r="H21" s="6">
        <v>73.05</v>
      </c>
      <c r="I21" s="6">
        <v>0</v>
      </c>
      <c r="J21" s="40">
        <f t="shared" si="1"/>
        <v>73.05</v>
      </c>
    </row>
    <row r="22" spans="1:10">
      <c r="A22" s="89"/>
      <c r="B22" s="84"/>
      <c r="C22" s="15" t="s">
        <v>30</v>
      </c>
      <c r="D22" s="6">
        <v>0</v>
      </c>
      <c r="E22" s="6">
        <v>0</v>
      </c>
      <c r="F22" s="6">
        <v>144.80000000000001</v>
      </c>
      <c r="G22" s="6">
        <v>0</v>
      </c>
      <c r="H22" s="6">
        <v>3024.6</v>
      </c>
      <c r="I22" s="6">
        <v>0</v>
      </c>
      <c r="J22" s="40">
        <f t="shared" si="1"/>
        <v>3169.4</v>
      </c>
    </row>
    <row r="23" spans="1:10" ht="13.5" thickBot="1">
      <c r="A23" s="90"/>
      <c r="B23" s="85"/>
      <c r="C23" s="41" t="s">
        <v>10</v>
      </c>
      <c r="D23" s="46">
        <v>5465490.9199999999</v>
      </c>
      <c r="E23" s="46">
        <v>5192572.3899999997</v>
      </c>
      <c r="F23" s="46">
        <v>5282678.41</v>
      </c>
      <c r="G23" s="46">
        <v>4646370.8099999996</v>
      </c>
      <c r="H23" s="46">
        <v>5577526.5300000003</v>
      </c>
      <c r="I23" s="46">
        <v>5777081.4000000004</v>
      </c>
      <c r="J23" s="49">
        <f>SUM(D23:I23)</f>
        <v>31941720.460000001</v>
      </c>
    </row>
    <row r="24" spans="1:10">
      <c r="A24" s="93" t="s">
        <v>10</v>
      </c>
      <c r="B24" s="94"/>
      <c r="C24" s="95"/>
      <c r="D24" s="34">
        <v>5835481.5700000003</v>
      </c>
      <c r="E24" s="34">
        <v>5712426.2800000003</v>
      </c>
      <c r="F24" s="34">
        <v>5892214.54</v>
      </c>
      <c r="G24" s="34">
        <v>5814805.75</v>
      </c>
      <c r="H24" s="34">
        <v>6569781.1900000004</v>
      </c>
      <c r="I24" s="34">
        <v>7098785.3099999996</v>
      </c>
      <c r="J24" s="35">
        <f>SUM(D24:I24)</f>
        <v>36923494.640000001</v>
      </c>
    </row>
    <row r="25" spans="1:10">
      <c r="A25" s="96" t="s">
        <v>40</v>
      </c>
      <c r="B25" s="97"/>
      <c r="C25" s="97"/>
      <c r="D25" s="97"/>
      <c r="E25" s="11"/>
      <c r="F25" s="11"/>
      <c r="G25" s="11"/>
      <c r="H25" s="20"/>
      <c r="I25" s="28"/>
      <c r="J25" s="11"/>
    </row>
    <row r="26" spans="1:10">
      <c r="A26" s="47"/>
      <c r="B26" s="28"/>
      <c r="C26" s="28"/>
      <c r="D26" s="50">
        <f>D17+D23</f>
        <v>5469968.25</v>
      </c>
      <c r="E26" s="50">
        <f t="shared" ref="E26:J26" si="2">E17+E23</f>
        <v>5197217.72</v>
      </c>
      <c r="F26" s="50">
        <f t="shared" si="2"/>
        <v>5287655.46</v>
      </c>
      <c r="G26" s="50">
        <f t="shared" si="2"/>
        <v>4651297.9499999993</v>
      </c>
      <c r="H26" s="50">
        <f t="shared" si="2"/>
        <v>5577709.6800000006</v>
      </c>
      <c r="I26" s="50">
        <f t="shared" si="2"/>
        <v>5786786.5600000005</v>
      </c>
      <c r="J26" s="50">
        <f t="shared" si="2"/>
        <v>31970635.620000001</v>
      </c>
    </row>
    <row r="27" spans="1:10">
      <c r="A27" s="79"/>
      <c r="B27" s="66"/>
      <c r="C27" s="66"/>
    </row>
    <row r="28" spans="1:10">
      <c r="A28" s="80" t="s">
        <v>16</v>
      </c>
      <c r="B28" s="66"/>
    </row>
    <row r="29" spans="1:10">
      <c r="A29" s="81" t="s">
        <v>17</v>
      </c>
      <c r="B29" s="66"/>
    </row>
    <row r="30" spans="1:10">
      <c r="A30" s="80" t="s">
        <v>18</v>
      </c>
      <c r="B30" s="66"/>
    </row>
    <row r="31" spans="1:10">
      <c r="A31" s="81" t="s">
        <v>19</v>
      </c>
      <c r="B31" s="66"/>
    </row>
    <row r="32" spans="1:10">
      <c r="A32" s="2" t="s">
        <v>20</v>
      </c>
      <c r="B32" s="1" t="s">
        <v>0</v>
      </c>
    </row>
    <row r="33" spans="1:9">
      <c r="A33" s="1" t="s">
        <v>5</v>
      </c>
      <c r="B33" s="1" t="s">
        <v>21</v>
      </c>
    </row>
    <row r="34" spans="1:9">
      <c r="A34" s="2" t="s">
        <v>22</v>
      </c>
      <c r="B34" s="1" t="s">
        <v>0</v>
      </c>
    </row>
    <row r="35" spans="1:9">
      <c r="A35" s="1" t="s">
        <v>10</v>
      </c>
      <c r="B35" s="1" t="s">
        <v>23</v>
      </c>
    </row>
    <row r="36" spans="1:9">
      <c r="A36" s="1" t="s">
        <v>10</v>
      </c>
      <c r="B36" s="1" t="s">
        <v>23</v>
      </c>
      <c r="C36" s="18" t="s">
        <v>43</v>
      </c>
    </row>
    <row r="37" spans="1:9" ht="13.5" thickBot="1">
      <c r="C37" s="18" t="s">
        <v>41</v>
      </c>
      <c r="D37" s="22">
        <v>101401.89</v>
      </c>
      <c r="E37" s="22">
        <v>133492.47</v>
      </c>
      <c r="F37" s="22">
        <v>95616.89</v>
      </c>
      <c r="G37" s="22">
        <v>37141.370000000003</v>
      </c>
      <c r="H37" s="22"/>
      <c r="I37" s="22"/>
    </row>
    <row r="38" spans="1:9">
      <c r="A38" s="8" t="s">
        <v>34</v>
      </c>
      <c r="C38" s="18" t="s">
        <v>42</v>
      </c>
      <c r="D38" s="22">
        <v>75705.95</v>
      </c>
      <c r="E38" s="22">
        <v>27072.16</v>
      </c>
      <c r="F38" s="22">
        <v>24308.33</v>
      </c>
      <c r="G38" s="22">
        <v>47687.66</v>
      </c>
      <c r="H38" s="22"/>
      <c r="I38" s="22"/>
    </row>
    <row r="39" spans="1:9">
      <c r="A39" s="9" t="s">
        <v>38</v>
      </c>
      <c r="G39" s="23"/>
      <c r="H39" s="23"/>
      <c r="I39" s="23"/>
    </row>
    <row r="40" spans="1:9">
      <c r="A40" s="9" t="s">
        <v>35</v>
      </c>
      <c r="F40" s="4">
        <v>133492.47</v>
      </c>
    </row>
    <row r="41" spans="1:9">
      <c r="A41" s="9" t="s">
        <v>36</v>
      </c>
    </row>
    <row r="42" spans="1:9" ht="13.5" thickBot="1">
      <c r="A42" s="10" t="s">
        <v>37</v>
      </c>
      <c r="F42" s="23"/>
    </row>
  </sheetData>
  <mergeCells count="16">
    <mergeCell ref="A31:B31"/>
    <mergeCell ref="B15:B17"/>
    <mergeCell ref="B18:B23"/>
    <mergeCell ref="A24:C24"/>
    <mergeCell ref="A25:D25"/>
    <mergeCell ref="A27:C27"/>
    <mergeCell ref="A28:B28"/>
    <mergeCell ref="A29:B29"/>
    <mergeCell ref="A30:B30"/>
    <mergeCell ref="D2:G2"/>
    <mergeCell ref="B6:B9"/>
    <mergeCell ref="B10:B14"/>
    <mergeCell ref="A10:A23"/>
    <mergeCell ref="J2:J3"/>
    <mergeCell ref="A4:A9"/>
    <mergeCell ref="B4:B5"/>
  </mergeCells>
  <pageMargins left="0.78740157499999996" right="0.78740157499999996" top="0.984251969" bottom="0.984251969" header="0.5" footer="0.5"/>
  <pageSetup paperSize="9" scale="74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de Andrade Saraiva</dc:creator>
  <cp:lastModifiedBy>Mariana de Andrade Saraiva</cp:lastModifiedBy>
  <cp:lastPrinted>2017-06-08T13:01:54Z</cp:lastPrinted>
  <dcterms:created xsi:type="dcterms:W3CDTF">2017-06-06T16:16:39Z</dcterms:created>
  <dcterms:modified xsi:type="dcterms:W3CDTF">2017-07-11T18:16:07Z</dcterms:modified>
</cp:coreProperties>
</file>