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University\Nottingham\MOF Project\MOF_ML-ML_Ian-Jon\Datasets\"/>
    </mc:Choice>
  </mc:AlternateContent>
  <xr:revisionPtr revIDLastSave="0" documentId="8_{EC9403D1-2D42-41A0-9E79-3C3AD937E6C0}" xr6:coauthVersionLast="47" xr6:coauthVersionMax="47" xr10:uidLastSave="{00000000-0000-0000-0000-000000000000}"/>
  <bookViews>
    <workbookView xWindow="26610" yWindow="1965" windowWidth="22905" windowHeight="10320" xr2:uid="{ED54B4C9-0CB1-480B-AAA3-6A5E1D5AC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F101" i="1"/>
  <c r="K101" i="1" s="1"/>
  <c r="K100" i="1"/>
  <c r="H100" i="1"/>
  <c r="G100" i="1"/>
  <c r="I100" i="1" s="1"/>
  <c r="F100" i="1"/>
  <c r="G99" i="1"/>
  <c r="I99" i="1" s="1"/>
  <c r="F99" i="1"/>
  <c r="K99" i="1" s="1"/>
  <c r="F98" i="1"/>
  <c r="K98" i="1" s="1"/>
  <c r="F97" i="1"/>
  <c r="K97" i="1" s="1"/>
  <c r="F96" i="1"/>
  <c r="H96" i="1" s="1"/>
  <c r="H95" i="1"/>
  <c r="F95" i="1"/>
  <c r="K95" i="1" s="1"/>
  <c r="H94" i="1"/>
  <c r="G94" i="1"/>
  <c r="I94" i="1" s="1"/>
  <c r="F94" i="1"/>
  <c r="K94" i="1" s="1"/>
  <c r="K93" i="1"/>
  <c r="H93" i="1"/>
  <c r="G93" i="1"/>
  <c r="I93" i="1" s="1"/>
  <c r="F93" i="1"/>
  <c r="K92" i="1"/>
  <c r="H92" i="1"/>
  <c r="F92" i="1"/>
  <c r="G92" i="1" s="1"/>
  <c r="I92" i="1" s="1"/>
  <c r="J92" i="1" s="1"/>
  <c r="G91" i="1"/>
  <c r="I91" i="1" s="1"/>
  <c r="F91" i="1"/>
  <c r="K91" i="1" s="1"/>
  <c r="F90" i="1"/>
  <c r="K90" i="1" s="1"/>
  <c r="F89" i="1"/>
  <c r="K89" i="1" s="1"/>
  <c r="F88" i="1"/>
  <c r="H88" i="1" s="1"/>
  <c r="H87" i="1"/>
  <c r="F87" i="1"/>
  <c r="K87" i="1" s="1"/>
  <c r="H86" i="1"/>
  <c r="G86" i="1"/>
  <c r="I86" i="1" s="1"/>
  <c r="F86" i="1"/>
  <c r="K86" i="1" s="1"/>
  <c r="K85" i="1"/>
  <c r="H85" i="1"/>
  <c r="G85" i="1"/>
  <c r="I85" i="1" s="1"/>
  <c r="F85" i="1"/>
  <c r="K84" i="1"/>
  <c r="H84" i="1"/>
  <c r="F84" i="1"/>
  <c r="G84" i="1" s="1"/>
  <c r="I84" i="1" s="1"/>
  <c r="J84" i="1" s="1"/>
  <c r="G83" i="1"/>
  <c r="I83" i="1" s="1"/>
  <c r="F83" i="1"/>
  <c r="K83" i="1" s="1"/>
  <c r="F82" i="1"/>
  <c r="K82" i="1" s="1"/>
  <c r="F81" i="1"/>
  <c r="K81" i="1" s="1"/>
  <c r="F80" i="1"/>
  <c r="H80" i="1" s="1"/>
  <c r="H79" i="1"/>
  <c r="F79" i="1"/>
  <c r="K79" i="1" s="1"/>
  <c r="K78" i="1"/>
  <c r="H78" i="1"/>
  <c r="G78" i="1"/>
  <c r="I78" i="1" s="1"/>
  <c r="F78" i="1"/>
  <c r="K77" i="1"/>
  <c r="H77" i="1"/>
  <c r="G77" i="1"/>
  <c r="I77" i="1" s="1"/>
  <c r="F77" i="1"/>
  <c r="K76" i="1"/>
  <c r="H76" i="1"/>
  <c r="G76" i="1"/>
  <c r="I76" i="1" s="1"/>
  <c r="J76" i="1" s="1"/>
  <c r="F76" i="1"/>
  <c r="G75" i="1"/>
  <c r="I75" i="1" s="1"/>
  <c r="F75" i="1"/>
  <c r="K75" i="1" s="1"/>
  <c r="F74" i="1"/>
  <c r="K74" i="1" s="1"/>
  <c r="F73" i="1"/>
  <c r="K73" i="1" s="1"/>
  <c r="F72" i="1"/>
  <c r="H72" i="1" s="1"/>
  <c r="H71" i="1"/>
  <c r="F71" i="1"/>
  <c r="K71" i="1" s="1"/>
  <c r="K70" i="1"/>
  <c r="H70" i="1"/>
  <c r="J70" i="1" s="1"/>
  <c r="G70" i="1"/>
  <c r="I70" i="1" s="1"/>
  <c r="F70" i="1"/>
  <c r="K69" i="1"/>
  <c r="H69" i="1"/>
  <c r="G69" i="1"/>
  <c r="I69" i="1" s="1"/>
  <c r="F69" i="1"/>
  <c r="K68" i="1"/>
  <c r="H68" i="1"/>
  <c r="G68" i="1"/>
  <c r="I68" i="1" s="1"/>
  <c r="J68" i="1" s="1"/>
  <c r="F68" i="1"/>
  <c r="G67" i="1"/>
  <c r="I67" i="1" s="1"/>
  <c r="F67" i="1"/>
  <c r="K67" i="1" s="1"/>
  <c r="F66" i="1"/>
  <c r="K66" i="1" s="1"/>
  <c r="F65" i="1"/>
  <c r="K65" i="1" s="1"/>
  <c r="F64" i="1"/>
  <c r="H64" i="1" s="1"/>
  <c r="H63" i="1"/>
  <c r="F63" i="1"/>
  <c r="K63" i="1" s="1"/>
  <c r="K62" i="1"/>
  <c r="H62" i="1"/>
  <c r="G62" i="1"/>
  <c r="I62" i="1" s="1"/>
  <c r="F62" i="1"/>
  <c r="K61" i="1"/>
  <c r="H61" i="1"/>
  <c r="G61" i="1"/>
  <c r="I61" i="1" s="1"/>
  <c r="F61" i="1"/>
  <c r="K60" i="1"/>
  <c r="H60" i="1"/>
  <c r="G60" i="1"/>
  <c r="I60" i="1" s="1"/>
  <c r="J60" i="1" s="1"/>
  <c r="F60" i="1"/>
  <c r="G59" i="1"/>
  <c r="I59" i="1" s="1"/>
  <c r="F59" i="1"/>
  <c r="K59" i="1" s="1"/>
  <c r="F58" i="1"/>
  <c r="K58" i="1" s="1"/>
  <c r="F57" i="1"/>
  <c r="K57" i="1" s="1"/>
  <c r="F56" i="1"/>
  <c r="H56" i="1" s="1"/>
  <c r="H55" i="1"/>
  <c r="F55" i="1"/>
  <c r="K55" i="1" s="1"/>
  <c r="K54" i="1"/>
  <c r="H54" i="1"/>
  <c r="J54" i="1" s="1"/>
  <c r="G54" i="1"/>
  <c r="I54" i="1" s="1"/>
  <c r="F54" i="1"/>
  <c r="K53" i="1"/>
  <c r="H53" i="1"/>
  <c r="G53" i="1"/>
  <c r="I53" i="1" s="1"/>
  <c r="F53" i="1"/>
  <c r="K52" i="1"/>
  <c r="H52" i="1"/>
  <c r="G52" i="1"/>
  <c r="I52" i="1" s="1"/>
  <c r="J52" i="1" s="1"/>
  <c r="F52" i="1"/>
  <c r="G51" i="1"/>
  <c r="I51" i="1" s="1"/>
  <c r="F51" i="1"/>
  <c r="K51" i="1" s="1"/>
  <c r="F50" i="1"/>
  <c r="K50" i="1" s="1"/>
  <c r="F49" i="1"/>
  <c r="K49" i="1" s="1"/>
  <c r="F48" i="1"/>
  <c r="H48" i="1" s="1"/>
  <c r="H47" i="1"/>
  <c r="F47" i="1"/>
  <c r="K47" i="1" s="1"/>
  <c r="K46" i="1"/>
  <c r="H46" i="1"/>
  <c r="J46" i="1" s="1"/>
  <c r="G46" i="1"/>
  <c r="I46" i="1" s="1"/>
  <c r="F46" i="1"/>
  <c r="K45" i="1"/>
  <c r="H45" i="1"/>
  <c r="G45" i="1"/>
  <c r="I45" i="1" s="1"/>
  <c r="F45" i="1"/>
  <c r="K44" i="1"/>
  <c r="H44" i="1"/>
  <c r="G44" i="1"/>
  <c r="I44" i="1" s="1"/>
  <c r="J44" i="1" s="1"/>
  <c r="F44" i="1"/>
  <c r="G43" i="1"/>
  <c r="I43" i="1" s="1"/>
  <c r="F43" i="1"/>
  <c r="K43" i="1" s="1"/>
  <c r="F42" i="1"/>
  <c r="K42" i="1" s="1"/>
  <c r="F41" i="1"/>
  <c r="K41" i="1" s="1"/>
  <c r="F40" i="1"/>
  <c r="H40" i="1" s="1"/>
  <c r="H39" i="1"/>
  <c r="F39" i="1"/>
  <c r="K39" i="1" s="1"/>
  <c r="K38" i="1"/>
  <c r="H38" i="1"/>
  <c r="J38" i="1" s="1"/>
  <c r="G38" i="1"/>
  <c r="I38" i="1" s="1"/>
  <c r="F38" i="1"/>
  <c r="K37" i="1"/>
  <c r="H37" i="1"/>
  <c r="J37" i="1" s="1"/>
  <c r="G37" i="1"/>
  <c r="I37" i="1" s="1"/>
  <c r="F37" i="1"/>
  <c r="K36" i="1"/>
  <c r="H36" i="1"/>
  <c r="G36" i="1"/>
  <c r="I36" i="1" s="1"/>
  <c r="J36" i="1" s="1"/>
  <c r="F36" i="1"/>
  <c r="G35" i="1"/>
  <c r="I35" i="1" s="1"/>
  <c r="F35" i="1"/>
  <c r="K35" i="1" s="1"/>
  <c r="F34" i="1"/>
  <c r="K34" i="1" s="1"/>
  <c r="F33" i="1"/>
  <c r="K33" i="1" s="1"/>
  <c r="F32" i="1"/>
  <c r="H32" i="1" s="1"/>
  <c r="H31" i="1"/>
  <c r="F31" i="1"/>
  <c r="K31" i="1" s="1"/>
  <c r="K30" i="1"/>
  <c r="H30" i="1"/>
  <c r="G30" i="1"/>
  <c r="I30" i="1" s="1"/>
  <c r="F30" i="1"/>
  <c r="F29" i="1"/>
  <c r="K29" i="1" s="1"/>
  <c r="K28" i="1"/>
  <c r="H28" i="1"/>
  <c r="G28" i="1"/>
  <c r="I28" i="1" s="1"/>
  <c r="J28" i="1" s="1"/>
  <c r="F28" i="1"/>
  <c r="G27" i="1"/>
  <c r="I27" i="1" s="1"/>
  <c r="F27" i="1"/>
  <c r="K27" i="1" s="1"/>
  <c r="F26" i="1"/>
  <c r="K26" i="1" s="1"/>
  <c r="F25" i="1"/>
  <c r="K25" i="1" s="1"/>
  <c r="F24" i="1"/>
  <c r="H24" i="1" s="1"/>
  <c r="H23" i="1"/>
  <c r="F23" i="1"/>
  <c r="K23" i="1" s="1"/>
  <c r="K22" i="1"/>
  <c r="H22" i="1"/>
  <c r="G22" i="1"/>
  <c r="I22" i="1" s="1"/>
  <c r="F22" i="1"/>
  <c r="K21" i="1"/>
  <c r="H21" i="1"/>
  <c r="F21" i="1"/>
  <c r="G21" i="1" s="1"/>
  <c r="I21" i="1" s="1"/>
  <c r="K20" i="1"/>
  <c r="H20" i="1"/>
  <c r="G20" i="1"/>
  <c r="I20" i="1" s="1"/>
  <c r="J20" i="1" s="1"/>
  <c r="F20" i="1"/>
  <c r="G19" i="1"/>
  <c r="I19" i="1" s="1"/>
  <c r="F19" i="1"/>
  <c r="K19" i="1" s="1"/>
  <c r="F18" i="1"/>
  <c r="K18" i="1" s="1"/>
  <c r="F17" i="1"/>
  <c r="K17" i="1" s="1"/>
  <c r="F16" i="1"/>
  <c r="H16" i="1" s="1"/>
  <c r="H15" i="1"/>
  <c r="F15" i="1"/>
  <c r="K15" i="1" s="1"/>
  <c r="K14" i="1"/>
  <c r="H14" i="1"/>
  <c r="G14" i="1"/>
  <c r="I14" i="1" s="1"/>
  <c r="F14" i="1"/>
  <c r="K13" i="1"/>
  <c r="H13" i="1"/>
  <c r="F13" i="1"/>
  <c r="G13" i="1" s="1"/>
  <c r="I13" i="1" s="1"/>
  <c r="K12" i="1"/>
  <c r="H12" i="1"/>
  <c r="G12" i="1"/>
  <c r="I12" i="1" s="1"/>
  <c r="J12" i="1" s="1"/>
  <c r="F12" i="1"/>
  <c r="G11" i="1"/>
  <c r="I11" i="1" s="1"/>
  <c r="F11" i="1"/>
  <c r="K11" i="1" s="1"/>
  <c r="F10" i="1"/>
  <c r="K10" i="1" s="1"/>
  <c r="F9" i="1"/>
  <c r="K9" i="1" s="1"/>
  <c r="F8" i="1"/>
  <c r="H8" i="1" s="1"/>
  <c r="H7" i="1"/>
  <c r="F7" i="1"/>
  <c r="K7" i="1" s="1"/>
  <c r="K6" i="1"/>
  <c r="H6" i="1"/>
  <c r="G6" i="1"/>
  <c r="I6" i="1" s="1"/>
  <c r="F6" i="1"/>
  <c r="K5" i="1"/>
  <c r="H5" i="1"/>
  <c r="F5" i="1"/>
  <c r="G5" i="1" s="1"/>
  <c r="I5" i="1" s="1"/>
  <c r="K4" i="1"/>
  <c r="H4" i="1"/>
  <c r="G4" i="1"/>
  <c r="I4" i="1" s="1"/>
  <c r="J4" i="1" s="1"/>
  <c r="F4" i="1"/>
  <c r="G3" i="1"/>
  <c r="I3" i="1" s="1"/>
  <c r="F3" i="1"/>
  <c r="K3" i="1" s="1"/>
  <c r="F2" i="1"/>
  <c r="K2" i="1" s="1"/>
  <c r="J86" i="1" l="1"/>
  <c r="J53" i="1"/>
  <c r="J94" i="1"/>
  <c r="J95" i="1"/>
  <c r="J5" i="1"/>
  <c r="J61" i="1"/>
  <c r="J69" i="1"/>
  <c r="J6" i="1"/>
  <c r="J21" i="1"/>
  <c r="J62" i="1"/>
  <c r="J14" i="1"/>
  <c r="J77" i="1"/>
  <c r="J100" i="1"/>
  <c r="J13" i="1"/>
  <c r="J22" i="1"/>
  <c r="J30" i="1"/>
  <c r="J85" i="1"/>
  <c r="J93" i="1"/>
  <c r="J45" i="1"/>
  <c r="J78" i="1"/>
  <c r="H3" i="1"/>
  <c r="J3" i="1" s="1"/>
  <c r="H11" i="1"/>
  <c r="J11" i="1" s="1"/>
  <c r="H19" i="1"/>
  <c r="J19" i="1" s="1"/>
  <c r="H27" i="1"/>
  <c r="J27" i="1" s="1"/>
  <c r="H35" i="1"/>
  <c r="J35" i="1" s="1"/>
  <c r="H43" i="1"/>
  <c r="J43" i="1" s="1"/>
  <c r="H51" i="1"/>
  <c r="J51" i="1" s="1"/>
  <c r="H59" i="1"/>
  <c r="J59" i="1" s="1"/>
  <c r="H67" i="1"/>
  <c r="J67" i="1" s="1"/>
  <c r="H75" i="1"/>
  <c r="J75" i="1" s="1"/>
  <c r="H83" i="1"/>
  <c r="J83" i="1" s="1"/>
  <c r="H91" i="1"/>
  <c r="J91" i="1" s="1"/>
  <c r="H99" i="1"/>
  <c r="J99" i="1" s="1"/>
  <c r="K8" i="1"/>
  <c r="K16" i="1"/>
  <c r="K24" i="1"/>
  <c r="K32" i="1"/>
  <c r="K40" i="1"/>
  <c r="K48" i="1"/>
  <c r="K56" i="1"/>
  <c r="K64" i="1"/>
  <c r="K72" i="1"/>
  <c r="K80" i="1"/>
  <c r="K88" i="1"/>
  <c r="K96" i="1"/>
  <c r="G9" i="1"/>
  <c r="I9" i="1" s="1"/>
  <c r="G17" i="1"/>
  <c r="I17" i="1" s="1"/>
  <c r="G25" i="1"/>
  <c r="I25" i="1" s="1"/>
  <c r="G33" i="1"/>
  <c r="I33" i="1" s="1"/>
  <c r="G41" i="1"/>
  <c r="I41" i="1" s="1"/>
  <c r="G49" i="1"/>
  <c r="I49" i="1" s="1"/>
  <c r="G57" i="1"/>
  <c r="I57" i="1" s="1"/>
  <c r="G65" i="1"/>
  <c r="I65" i="1" s="1"/>
  <c r="G73" i="1"/>
  <c r="I73" i="1" s="1"/>
  <c r="G81" i="1"/>
  <c r="I81" i="1" s="1"/>
  <c r="G89" i="1"/>
  <c r="I89" i="1" s="1"/>
  <c r="G97" i="1"/>
  <c r="I97" i="1" s="1"/>
  <c r="H9" i="1"/>
  <c r="H17" i="1"/>
  <c r="H25" i="1"/>
  <c r="H33" i="1"/>
  <c r="H41" i="1"/>
  <c r="J41" i="1" s="1"/>
  <c r="H49" i="1"/>
  <c r="J49" i="1" s="1"/>
  <c r="H57" i="1"/>
  <c r="J57" i="1" s="1"/>
  <c r="H65" i="1"/>
  <c r="J65" i="1" s="1"/>
  <c r="H73" i="1"/>
  <c r="H81" i="1"/>
  <c r="H89" i="1"/>
  <c r="H97" i="1"/>
  <c r="J97" i="1" s="1"/>
  <c r="G7" i="1"/>
  <c r="I7" i="1" s="1"/>
  <c r="J7" i="1" s="1"/>
  <c r="G15" i="1"/>
  <c r="I15" i="1" s="1"/>
  <c r="J15" i="1" s="1"/>
  <c r="G23" i="1"/>
  <c r="I23" i="1" s="1"/>
  <c r="J23" i="1" s="1"/>
  <c r="G31" i="1"/>
  <c r="I31" i="1" s="1"/>
  <c r="J31" i="1" s="1"/>
  <c r="G39" i="1"/>
  <c r="I39" i="1" s="1"/>
  <c r="J39" i="1" s="1"/>
  <c r="G47" i="1"/>
  <c r="I47" i="1" s="1"/>
  <c r="J47" i="1" s="1"/>
  <c r="G55" i="1"/>
  <c r="I55" i="1" s="1"/>
  <c r="J55" i="1" s="1"/>
  <c r="G63" i="1"/>
  <c r="I63" i="1" s="1"/>
  <c r="J63" i="1" s="1"/>
  <c r="G71" i="1"/>
  <c r="I71" i="1" s="1"/>
  <c r="J71" i="1" s="1"/>
  <c r="G79" i="1"/>
  <c r="I79" i="1" s="1"/>
  <c r="J79" i="1" s="1"/>
  <c r="G87" i="1"/>
  <c r="I87" i="1" s="1"/>
  <c r="J87" i="1" s="1"/>
  <c r="G95" i="1"/>
  <c r="I95" i="1" s="1"/>
  <c r="G2" i="1"/>
  <c r="I2" i="1" s="1"/>
  <c r="G10" i="1"/>
  <c r="I10" i="1" s="1"/>
  <c r="G18" i="1"/>
  <c r="I18" i="1" s="1"/>
  <c r="G26" i="1"/>
  <c r="I26" i="1" s="1"/>
  <c r="G34" i="1"/>
  <c r="I34" i="1" s="1"/>
  <c r="G42" i="1"/>
  <c r="I42" i="1" s="1"/>
  <c r="G50" i="1"/>
  <c r="I50" i="1" s="1"/>
  <c r="G58" i="1"/>
  <c r="I58" i="1" s="1"/>
  <c r="G66" i="1"/>
  <c r="I66" i="1" s="1"/>
  <c r="G74" i="1"/>
  <c r="I74" i="1" s="1"/>
  <c r="G82" i="1"/>
  <c r="I82" i="1" s="1"/>
  <c r="G90" i="1"/>
  <c r="I90" i="1" s="1"/>
  <c r="G98" i="1"/>
  <c r="I98" i="1" s="1"/>
  <c r="H34" i="1"/>
  <c r="H42" i="1"/>
  <c r="H50" i="1"/>
  <c r="H58" i="1"/>
  <c r="J58" i="1" s="1"/>
  <c r="H66" i="1"/>
  <c r="J66" i="1" s="1"/>
  <c r="H74" i="1"/>
  <c r="J74" i="1" s="1"/>
  <c r="H82" i="1"/>
  <c r="J82" i="1" s="1"/>
  <c r="H90" i="1"/>
  <c r="J90" i="1" s="1"/>
  <c r="H98" i="1"/>
  <c r="J98" i="1" s="1"/>
  <c r="H2" i="1"/>
  <c r="J2" i="1" s="1"/>
  <c r="H10" i="1"/>
  <c r="H18" i="1"/>
  <c r="H26" i="1"/>
  <c r="G29" i="1"/>
  <c r="I29" i="1" s="1"/>
  <c r="G101" i="1"/>
  <c r="I101" i="1" s="1"/>
  <c r="J101" i="1" s="1"/>
  <c r="H29" i="1"/>
  <c r="J29" i="1" s="1"/>
  <c r="G8" i="1"/>
  <c r="I8" i="1" s="1"/>
  <c r="J8" i="1" s="1"/>
  <c r="G16" i="1"/>
  <c r="I16" i="1" s="1"/>
  <c r="J16" i="1" s="1"/>
  <c r="G24" i="1"/>
  <c r="I24" i="1" s="1"/>
  <c r="J24" i="1" s="1"/>
  <c r="G32" i="1"/>
  <c r="I32" i="1" s="1"/>
  <c r="J32" i="1" s="1"/>
  <c r="G40" i="1"/>
  <c r="I40" i="1" s="1"/>
  <c r="J40" i="1" s="1"/>
  <c r="G48" i="1"/>
  <c r="I48" i="1" s="1"/>
  <c r="J48" i="1" s="1"/>
  <c r="G56" i="1"/>
  <c r="I56" i="1" s="1"/>
  <c r="J56" i="1" s="1"/>
  <c r="G64" i="1"/>
  <c r="I64" i="1" s="1"/>
  <c r="J64" i="1" s="1"/>
  <c r="G72" i="1"/>
  <c r="I72" i="1" s="1"/>
  <c r="J72" i="1" s="1"/>
  <c r="G80" i="1"/>
  <c r="I80" i="1" s="1"/>
  <c r="J80" i="1" s="1"/>
  <c r="G88" i="1"/>
  <c r="I88" i="1" s="1"/>
  <c r="J88" i="1" s="1"/>
  <c r="G96" i="1"/>
  <c r="I96" i="1" s="1"/>
  <c r="J96" i="1" s="1"/>
  <c r="J89" i="1" l="1"/>
  <c r="J81" i="1"/>
  <c r="J73" i="1"/>
  <c r="J50" i="1"/>
  <c r="J42" i="1"/>
  <c r="J34" i="1"/>
  <c r="J33" i="1"/>
  <c r="J25" i="1"/>
  <c r="J26" i="1"/>
  <c r="J17" i="1"/>
  <c r="J18" i="1"/>
  <c r="J9" i="1"/>
  <c r="J10" i="1"/>
</calcChain>
</file>

<file path=xl/sharedStrings.xml><?xml version="1.0" encoding="utf-8"?>
<sst xmlns="http://schemas.openxmlformats.org/spreadsheetml/2006/main" count="111" uniqueCount="111">
  <si>
    <t>AFEJIE_stripped.cif</t>
  </si>
  <si>
    <t>ARAJIO_stripped.cif</t>
  </si>
  <si>
    <t>AXEKOF_stripped.cif</t>
  </si>
  <si>
    <t>BASMUG_stripped.cif</t>
  </si>
  <si>
    <t>BIWYEM_stripped.cif</t>
  </si>
  <si>
    <t>BIYTEJ_stripped.cif</t>
  </si>
  <si>
    <t>COWMIL_stripped.cif</t>
  </si>
  <si>
    <t>CUCFOX_stripped.cif</t>
  </si>
  <si>
    <t>CUGDIT_stripped.cif</t>
  </si>
  <si>
    <t>DAKZUN_stripped.cif</t>
  </si>
  <si>
    <t>DEPJIR02_stripped.cif</t>
  </si>
  <si>
    <t>DOZKIO_stripped.cif</t>
  </si>
  <si>
    <t>DUMGAU_stripped.cif</t>
  </si>
  <si>
    <t>EJAWER_stripped.cif</t>
  </si>
  <si>
    <t>EKOPIE_stripped.cif</t>
  </si>
  <si>
    <t>EQUBOI_stripped.cif</t>
  </si>
  <si>
    <t>ETEPID_stripped.cif</t>
  </si>
  <si>
    <t>EZUMIX_stripped.cif</t>
  </si>
  <si>
    <t>FATJOA_stripped.cif</t>
  </si>
  <si>
    <t>FECBIB_stripped.cif</t>
  </si>
  <si>
    <t>FOCYUT_stripped.cif</t>
  </si>
  <si>
    <t>FOCZAA_stripped.cif</t>
  </si>
  <si>
    <t>GAWMOJ_stripped.cif</t>
  </si>
  <si>
    <t>GAXXAG_stripped.cif</t>
  </si>
  <si>
    <t>GITSUY_stripped.cif</t>
  </si>
  <si>
    <t>GODQIA_stripped.cif</t>
  </si>
  <si>
    <t>GOSKEG_stripped.cif</t>
  </si>
  <si>
    <t>GULVUF_stripped.cif</t>
  </si>
  <si>
    <t>GULYOD_stripped.cif</t>
  </si>
  <si>
    <t>GUPDIF_stripped.cif</t>
  </si>
  <si>
    <t>GUTJUB_stripped.cif</t>
  </si>
  <si>
    <t>HATGUF01_stripped.cif</t>
  </si>
  <si>
    <t>HOTVUI01_stripped.cif</t>
  </si>
  <si>
    <t>HUDMOK_stripped.cif</t>
  </si>
  <si>
    <t>HUQHUY_stripped.cif</t>
  </si>
  <si>
    <t>IDIWOH03_stripped.cif</t>
  </si>
  <si>
    <t>IDUZAK_stripped.cif</t>
  </si>
  <si>
    <t>JOFKIA_stripped.cif</t>
  </si>
  <si>
    <t>JOYYON_stripped.cif</t>
  </si>
  <si>
    <t>KAWXOY_stripped.cif</t>
  </si>
  <si>
    <t>KIVGUS_stripped.cif</t>
  </si>
  <si>
    <t>KIYMIQ_stripped.cif</t>
  </si>
  <si>
    <t>KOCCUC_stripped.cif</t>
  </si>
  <si>
    <t>LUDVOV_stripped.cif</t>
  </si>
  <si>
    <t>LUHVUH_stripped.cif</t>
  </si>
  <si>
    <t>LUYPOM_stripped.cif</t>
  </si>
  <si>
    <t>MEGBAD_stripped.cif</t>
  </si>
  <si>
    <t>MIJSEF_stripped.cif</t>
  </si>
  <si>
    <t>MINVUA_stripped.cif</t>
  </si>
  <si>
    <t>MIXLAI_stripped.cif</t>
  </si>
  <si>
    <t>NASZEO_stripped.cif</t>
  </si>
  <si>
    <t>NEKMEX_stripped.cif</t>
  </si>
  <si>
    <t>NIBXUT_stripped.cif</t>
  </si>
  <si>
    <t>NIMWOX_stripped.cif</t>
  </si>
  <si>
    <t>NOBKUK_stripped.cif</t>
  </si>
  <si>
    <t>ODEPOF_stripped.cif</t>
  </si>
  <si>
    <t>OGAHOV_stripped.cif</t>
  </si>
  <si>
    <t>OPIXUI_stripped.cif</t>
  </si>
  <si>
    <t>PAVRIO_stripped.cif</t>
  </si>
  <si>
    <t>PEDRIA_stripped.cif</t>
  </si>
  <si>
    <t>PIHWAG_stripped.cif</t>
  </si>
  <si>
    <t>PIXQUK_stripped.cif</t>
  </si>
  <si>
    <t>PIZHOX_stripped.cif</t>
  </si>
  <si>
    <t>POGDAS_stripped.cif</t>
  </si>
  <si>
    <t>PUYFIY01_stripped.cif</t>
  </si>
  <si>
    <t>QISNEN_stripped.cif</t>
  </si>
  <si>
    <t>QOPPES_stripped.cif</t>
  </si>
  <si>
    <t>QOWRAV03_stripped.cif</t>
  </si>
  <si>
    <t>RARMUV_stripped.cif</t>
  </si>
  <si>
    <t>RAZGOQ_stripped.cif</t>
  </si>
  <si>
    <t>REBSID_stripped.cif</t>
  </si>
  <si>
    <t>RISKUA_stripped.cif</t>
  </si>
  <si>
    <t>SAZBAY_stripped.cif</t>
  </si>
  <si>
    <t>SIQCUR_stripped.cif</t>
  </si>
  <si>
    <t>SIXWED_stripped.cif</t>
  </si>
  <si>
    <t>SIXWON_stripped.cif</t>
  </si>
  <si>
    <t>TANBAN_stripped.cif</t>
  </si>
  <si>
    <t>TAPXOZ_stripped.cif</t>
  </si>
  <si>
    <t>TETZID_stripped.cif</t>
  </si>
  <si>
    <t>TITHEL_stripped.cif</t>
  </si>
  <si>
    <t>TOFQEM_stripped.cif</t>
  </si>
  <si>
    <t>TUYHOL_stripped.cif</t>
  </si>
  <si>
    <t>VAHVOR_stripped.cif</t>
  </si>
  <si>
    <t>WAMRIN01_stripped.cif</t>
  </si>
  <si>
    <t>WEMGAY_stripped.cif</t>
  </si>
  <si>
    <t>WEZXUU_stripped.cif</t>
  </si>
  <si>
    <t>WILNEM01_stripped.cif</t>
  </si>
  <si>
    <t>WOFTER_stripped.cif</t>
  </si>
  <si>
    <t>WOHSIV_stripped.cif</t>
  </si>
  <si>
    <t>WUDVEY_stripped.cif</t>
  </si>
  <si>
    <t>WUFXAY_stripped.cif</t>
  </si>
  <si>
    <t>WUJPIA_stripped.cif</t>
  </si>
  <si>
    <t>XEFXIS_stripped.cif</t>
  </si>
  <si>
    <t>XOZXOA_stripped.cif</t>
  </si>
  <si>
    <t>YATWAU_stripped.cif</t>
  </si>
  <si>
    <t>YEVQUM_stripped.cif</t>
  </si>
  <si>
    <t>YEYGEQ_stripped.cif</t>
  </si>
  <si>
    <t>YIQKIT_stripped.cif</t>
  </si>
  <si>
    <t>YUYLEL_stripped.cif</t>
  </si>
  <si>
    <t>ZOTTIN_stripped.cif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</si>
  <si>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</si>
  <si>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</si>
  <si>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</si>
  <si>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</si>
  <si>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</si>
  <si>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</si>
  <si>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</si>
  <si>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</si>
  <si>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logS error</t>
  </si>
  <si>
    <t>TSN error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</si>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</sst>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D1CC-65F3-44A5-8EE6-6A9F5618BE36}">
  <dimension ref="A1:K101"/>
  <sheetViews>
    <sheetView tabSelected="1" workbookViewId="0">
      <selection activeCell="M5" sqref="M5"/>
    </sheetView>
  </sheetViews>
  <sheetFormatPr defaultRowHeight="15" x14ac:dyDescent="0.25"/>
  <cols>
    <col min="1" max="1" width="23" bestFit="1" customWidth="1"/>
    <col min="2" max="2" width="20" bestFit="1" customWidth="1"/>
    <col min="3" max="3" width="19.85546875" bestFit="1" customWidth="1"/>
    <col min="4" max="4" width="17.85546875" bestFit="1" customWidth="1"/>
    <col min="5" max="5" width="17.7109375" bestFit="1" customWidth="1"/>
    <col min="6" max="6" width="15.85546875" bestFit="1" customWidth="1"/>
    <col min="7" max="7" width="15.28515625" bestFit="1" customWidth="1"/>
    <col min="8" max="11" width="12" bestFit="1" customWidth="1"/>
  </cols>
  <sheetData>
    <row r="1" spans="1:11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</row>
    <row r="2" spans="1:11" x14ac:dyDescent="0.25">
      <c r="A2" t="s">
        <v>0</v>
      </c>
      <c r="B2">
        <v>3.6682195637000001</v>
      </c>
      <c r="C2">
        <v>0.38994300539999999</v>
      </c>
      <c r="D2">
        <v>9.9379590700000006E-2</v>
      </c>
      <c r="E2">
        <v>2.6649870900000001E-2</v>
      </c>
      <c r="F2">
        <f t="shared" ref="F2:F65" si="0">B2/C2</f>
        <v>9.4070659375904793</v>
      </c>
      <c r="G2">
        <f t="shared" ref="G2:G65" si="1">F2*SQRT((D2/B2)^2+(E2/C2)^2)</f>
        <v>0.69157889559701646</v>
      </c>
      <c r="H2">
        <f t="shared" ref="H2:H65" si="2">B2*LOG(F2)</f>
        <v>3.5708436973947921</v>
      </c>
      <c r="I2">
        <f t="shared" ref="I2:I65" si="3">(1/LN(10))*(G2/F2)</f>
        <v>3.1928010301101435E-2</v>
      </c>
      <c r="J2">
        <f t="shared" ref="J2:J65" si="4">H2*SQRT((D2/B2)^2+(I2/LOG(F2))^2)</f>
        <v>0.15190708554565394</v>
      </c>
      <c r="K2">
        <f t="shared" ref="K2:K65" si="5">LOG(F2)</f>
        <v>0.97345418816561013</v>
      </c>
    </row>
    <row r="3" spans="1:11" x14ac:dyDescent="0.25">
      <c r="A3" t="s">
        <v>1</v>
      </c>
      <c r="B3">
        <v>4.3148186984999999</v>
      </c>
      <c r="C3">
        <v>0.69002118229999998</v>
      </c>
      <c r="D3">
        <v>0.1548100114</v>
      </c>
      <c r="E3">
        <v>4.4968264500000001E-2</v>
      </c>
      <c r="F3">
        <f t="shared" si="0"/>
        <v>6.2531684666805623</v>
      </c>
      <c r="G3">
        <f t="shared" si="1"/>
        <v>0.46519245600731024</v>
      </c>
      <c r="H3">
        <f t="shared" si="2"/>
        <v>3.4350277232240147</v>
      </c>
      <c r="I3">
        <f t="shared" si="3"/>
        <v>3.2308503719913707E-2</v>
      </c>
      <c r="J3">
        <f t="shared" si="4"/>
        <v>0.18607256058577631</v>
      </c>
      <c r="K3">
        <f t="shared" si="5"/>
        <v>0.79610012917070305</v>
      </c>
    </row>
    <row r="4" spans="1:11" x14ac:dyDescent="0.25">
      <c r="A4" t="s">
        <v>2</v>
      </c>
      <c r="B4">
        <v>3.700148446</v>
      </c>
      <c r="C4">
        <v>0.23822521699999999</v>
      </c>
      <c r="D4">
        <v>9.3105956899999995E-2</v>
      </c>
      <c r="E4">
        <v>2.34787828E-2</v>
      </c>
      <c r="F4">
        <f t="shared" si="0"/>
        <v>15.532144298560972</v>
      </c>
      <c r="G4">
        <f t="shared" si="1"/>
        <v>1.5799072023653993</v>
      </c>
      <c r="H4">
        <f t="shared" si="2"/>
        <v>4.4077330750573989</v>
      </c>
      <c r="I4">
        <f t="shared" si="3"/>
        <v>4.4175805137869291E-2</v>
      </c>
      <c r="J4">
        <f t="shared" si="4"/>
        <v>0.19753327646681076</v>
      </c>
      <c r="K4">
        <f t="shared" si="5"/>
        <v>1.1912314166266287</v>
      </c>
    </row>
    <row r="5" spans="1:11" x14ac:dyDescent="0.25">
      <c r="A5" t="s">
        <v>3</v>
      </c>
      <c r="B5">
        <v>4.6066704506000002</v>
      </c>
      <c r="C5">
        <v>1.1884426672999999</v>
      </c>
      <c r="D5">
        <v>0.1010591929</v>
      </c>
      <c r="E5">
        <v>2.53292515E-2</v>
      </c>
      <c r="F5">
        <f t="shared" si="0"/>
        <v>3.8762243878922713</v>
      </c>
      <c r="G5">
        <f t="shared" si="1"/>
        <v>0.11855800497930286</v>
      </c>
      <c r="H5">
        <f t="shared" si="2"/>
        <v>2.7106059369963695</v>
      </c>
      <c r="I5">
        <f t="shared" si="3"/>
        <v>1.3283309270949376E-2</v>
      </c>
      <c r="J5">
        <f t="shared" si="4"/>
        <v>8.5325392170752343E-2</v>
      </c>
      <c r="K5">
        <f t="shared" si="5"/>
        <v>0.58840890965910619</v>
      </c>
    </row>
    <row r="6" spans="1:11" x14ac:dyDescent="0.25">
      <c r="A6" t="s">
        <v>4</v>
      </c>
      <c r="B6">
        <v>9.7294050877</v>
      </c>
      <c r="C6">
        <v>1.50178267E-2</v>
      </c>
      <c r="D6">
        <v>0.26537912250000001</v>
      </c>
      <c r="E6">
        <v>7.2710739999999998E-3</v>
      </c>
      <c r="F6">
        <f t="shared" si="0"/>
        <v>647.85706228052288</v>
      </c>
      <c r="G6">
        <f t="shared" si="1"/>
        <v>314.16569548816614</v>
      </c>
      <c r="H6">
        <f t="shared" si="2"/>
        <v>27.354020006824111</v>
      </c>
      <c r="I6">
        <f t="shared" si="3"/>
        <v>0.21060267132617749</v>
      </c>
      <c r="J6">
        <f t="shared" si="4"/>
        <v>2.1806504932898609</v>
      </c>
      <c r="K6">
        <f t="shared" si="5"/>
        <v>2.811479197366888</v>
      </c>
    </row>
    <row r="7" spans="1:11" x14ac:dyDescent="0.25">
      <c r="A7" t="s">
        <v>5</v>
      </c>
      <c r="B7">
        <v>2.7404665370000001</v>
      </c>
      <c r="C7">
        <v>0.61868672970000005</v>
      </c>
      <c r="D7">
        <v>5.8075335899999997E-2</v>
      </c>
      <c r="E7">
        <v>1.7930364000000001E-2</v>
      </c>
      <c r="F7">
        <f t="shared" si="0"/>
        <v>4.4294897650849032</v>
      </c>
      <c r="G7">
        <f t="shared" si="1"/>
        <v>0.1590309321689834</v>
      </c>
      <c r="H7">
        <f t="shared" si="2"/>
        <v>1.7713106928433522</v>
      </c>
      <c r="I7">
        <f t="shared" si="3"/>
        <v>1.559237292686147E-2</v>
      </c>
      <c r="J7">
        <f t="shared" si="4"/>
        <v>5.6876419250729497E-2</v>
      </c>
      <c r="K7">
        <f t="shared" si="5"/>
        <v>0.64635370252775037</v>
      </c>
    </row>
    <row r="8" spans="1:11" x14ac:dyDescent="0.25">
      <c r="A8" t="s">
        <v>6</v>
      </c>
      <c r="B8">
        <v>8.9065700694000007</v>
      </c>
      <c r="C8">
        <v>0.41471013010000002</v>
      </c>
      <c r="D8">
        <v>0.16826884959999999</v>
      </c>
      <c r="E8">
        <v>3.5457897799999999E-2</v>
      </c>
      <c r="F8">
        <f t="shared" si="0"/>
        <v>21.476615647783522</v>
      </c>
      <c r="G8">
        <f t="shared" si="1"/>
        <v>1.880554290567279</v>
      </c>
      <c r="H8">
        <f t="shared" si="2"/>
        <v>11.863247127982991</v>
      </c>
      <c r="I8">
        <f t="shared" si="3"/>
        <v>3.8028075033188107E-2</v>
      </c>
      <c r="J8">
        <f t="shared" si="4"/>
        <v>0.40614162408666371</v>
      </c>
      <c r="K8">
        <f t="shared" si="5"/>
        <v>1.3319658449374518</v>
      </c>
    </row>
    <row r="9" spans="1:11" x14ac:dyDescent="0.25">
      <c r="A9" t="s">
        <v>7</v>
      </c>
      <c r="B9">
        <v>6.3079210724000001</v>
      </c>
      <c r="C9">
        <v>1.6876813156999999</v>
      </c>
      <c r="D9">
        <v>0.12066969800000001</v>
      </c>
      <c r="E9">
        <v>2.6293770000000001E-2</v>
      </c>
      <c r="F9">
        <f t="shared" si="0"/>
        <v>3.7376257079575845</v>
      </c>
      <c r="G9">
        <f t="shared" si="1"/>
        <v>9.2212810785000779E-2</v>
      </c>
      <c r="H9">
        <f t="shared" si="2"/>
        <v>3.6118891648280917</v>
      </c>
      <c r="I9">
        <f t="shared" si="3"/>
        <v>1.0714693769215954E-2</v>
      </c>
      <c r="J9">
        <f t="shared" si="4"/>
        <v>9.6654934412495147E-2</v>
      </c>
      <c r="K9">
        <f t="shared" si="5"/>
        <v>0.57259580825000111</v>
      </c>
    </row>
    <row r="10" spans="1:11" x14ac:dyDescent="0.25">
      <c r="A10" t="s">
        <v>8</v>
      </c>
      <c r="B10">
        <v>3.6028742063000001</v>
      </c>
      <c r="C10">
        <v>0.71308227859999995</v>
      </c>
      <c r="D10">
        <v>0.147850754</v>
      </c>
      <c r="E10">
        <v>9.22343318E-2</v>
      </c>
      <c r="F10">
        <f t="shared" si="0"/>
        <v>5.0525364525585346</v>
      </c>
      <c r="G10">
        <f t="shared" si="1"/>
        <v>0.68562772531692817</v>
      </c>
      <c r="H10">
        <f t="shared" si="2"/>
        <v>2.5346560711274395</v>
      </c>
      <c r="I10">
        <f t="shared" si="3"/>
        <v>5.8933634728006085E-2</v>
      </c>
      <c r="J10">
        <f t="shared" si="4"/>
        <v>0.23643862978000113</v>
      </c>
      <c r="K10">
        <f t="shared" si="5"/>
        <v>0.70350945550508814</v>
      </c>
    </row>
    <row r="11" spans="1:11" x14ac:dyDescent="0.25">
      <c r="A11" t="s">
        <v>9</v>
      </c>
      <c r="B11">
        <v>5.8221318449000004</v>
      </c>
      <c r="C11">
        <v>0.82725455309999996</v>
      </c>
      <c r="D11">
        <v>9.1061050899999996E-2</v>
      </c>
      <c r="E11">
        <v>1.76103352E-2</v>
      </c>
      <c r="F11">
        <f t="shared" si="0"/>
        <v>7.0378964045377836</v>
      </c>
      <c r="G11">
        <f t="shared" si="1"/>
        <v>0.18591117302144991</v>
      </c>
      <c r="H11">
        <f t="shared" si="2"/>
        <v>4.9339241194494061</v>
      </c>
      <c r="I11">
        <f t="shared" si="3"/>
        <v>1.1472205887446425E-2</v>
      </c>
      <c r="J11">
        <f t="shared" si="4"/>
        <v>0.10206039687066557</v>
      </c>
      <c r="K11">
        <f t="shared" si="5"/>
        <v>0.8474428698778721</v>
      </c>
    </row>
    <row r="12" spans="1:11" x14ac:dyDescent="0.25">
      <c r="A12" t="s">
        <v>10</v>
      </c>
      <c r="B12">
        <v>11.6946036972</v>
      </c>
      <c r="C12">
        <v>1.62465964E-2</v>
      </c>
      <c r="D12">
        <v>0.1340977341</v>
      </c>
      <c r="E12">
        <v>7.5141801999999997E-3</v>
      </c>
      <c r="F12">
        <f t="shared" si="0"/>
        <v>719.81868751291188</v>
      </c>
      <c r="G12">
        <f t="shared" si="1"/>
        <v>333.02417540069132</v>
      </c>
      <c r="H12">
        <f t="shared" si="2"/>
        <v>33.414092032041886</v>
      </c>
      <c r="I12">
        <f t="shared" si="3"/>
        <v>0.20092637802530869</v>
      </c>
      <c r="J12">
        <f t="shared" si="4"/>
        <v>2.3807871184375906</v>
      </c>
      <c r="K12">
        <f t="shared" si="5"/>
        <v>2.8572231173632767</v>
      </c>
    </row>
    <row r="13" spans="1:11" x14ac:dyDescent="0.25">
      <c r="A13" t="s">
        <v>11</v>
      </c>
      <c r="B13">
        <v>10.1149041618</v>
      </c>
      <c r="C13">
        <v>0.6822060351</v>
      </c>
      <c r="D13">
        <v>0.1040442491</v>
      </c>
      <c r="E13">
        <v>4.0459284300000002E-2</v>
      </c>
      <c r="F13">
        <f t="shared" si="0"/>
        <v>14.826758547096881</v>
      </c>
      <c r="G13">
        <f t="shared" si="1"/>
        <v>0.89245178503080735</v>
      </c>
      <c r="H13">
        <f t="shared" si="2"/>
        <v>11.845020235346723</v>
      </c>
      <c r="I13">
        <f t="shared" si="3"/>
        <v>2.6141039821510902E-2</v>
      </c>
      <c r="J13">
        <f t="shared" si="4"/>
        <v>0.29113563946416676</v>
      </c>
      <c r="K13">
        <f t="shared" si="5"/>
        <v>1.1710462151565102</v>
      </c>
    </row>
    <row r="14" spans="1:11" x14ac:dyDescent="0.25">
      <c r="A14" t="s">
        <v>12</v>
      </c>
      <c r="B14">
        <v>7.8810616007999998</v>
      </c>
      <c r="C14">
        <v>5.3304430600000001E-2</v>
      </c>
      <c r="D14">
        <v>2.4726832800000001E-2</v>
      </c>
      <c r="E14">
        <v>9.2190247999999995E-3</v>
      </c>
      <c r="F14">
        <f t="shared" si="0"/>
        <v>147.85002882668442</v>
      </c>
      <c r="G14">
        <f t="shared" si="1"/>
        <v>25.574935025594762</v>
      </c>
      <c r="H14">
        <f t="shared" si="2"/>
        <v>17.100496222824837</v>
      </c>
      <c r="I14">
        <f t="shared" si="3"/>
        <v>7.5123780798650536E-2</v>
      </c>
      <c r="J14">
        <f t="shared" si="4"/>
        <v>0.59448121743714255</v>
      </c>
      <c r="K14">
        <f t="shared" si="5"/>
        <v>2.1698214135376102</v>
      </c>
    </row>
    <row r="15" spans="1:11" x14ac:dyDescent="0.25">
      <c r="A15" t="s">
        <v>13</v>
      </c>
      <c r="B15">
        <v>4.9675392675000003</v>
      </c>
      <c r="C15">
        <v>1.4102822551</v>
      </c>
      <c r="D15">
        <v>7.6352114499999998E-2</v>
      </c>
      <c r="E15">
        <v>4.4833396999999997E-2</v>
      </c>
      <c r="F15">
        <f t="shared" si="0"/>
        <v>3.5223723829296589</v>
      </c>
      <c r="G15">
        <f t="shared" si="1"/>
        <v>0.12437870660139705</v>
      </c>
      <c r="H15">
        <f t="shared" si="2"/>
        <v>2.7164256636140331</v>
      </c>
      <c r="I15">
        <f t="shared" si="3"/>
        <v>1.5335399006939409E-2</v>
      </c>
      <c r="J15">
        <f t="shared" si="4"/>
        <v>8.6870604572236373E-2</v>
      </c>
      <c r="K15">
        <f t="shared" si="5"/>
        <v>0.5468352673900696</v>
      </c>
    </row>
    <row r="16" spans="1:11" x14ac:dyDescent="0.25">
      <c r="A16" t="s">
        <v>14</v>
      </c>
      <c r="B16">
        <v>8.2007338613999998</v>
      </c>
      <c r="C16">
        <v>0.30183324909999998</v>
      </c>
      <c r="D16">
        <v>0.14223224349999999</v>
      </c>
      <c r="E16">
        <v>3.1975351700000001E-2</v>
      </c>
      <c r="F16">
        <f t="shared" si="0"/>
        <v>27.169749806731947</v>
      </c>
      <c r="G16">
        <f t="shared" si="1"/>
        <v>2.9166048631584354</v>
      </c>
      <c r="H16">
        <f t="shared" si="2"/>
        <v>11.760554661744399</v>
      </c>
      <c r="I16">
        <f t="shared" si="3"/>
        <v>4.6620429226332111E-2</v>
      </c>
      <c r="J16">
        <f t="shared" si="4"/>
        <v>0.43333010604550715</v>
      </c>
      <c r="K16">
        <f t="shared" si="5"/>
        <v>1.4340856392255459</v>
      </c>
    </row>
    <row r="17" spans="1:11" x14ac:dyDescent="0.25">
      <c r="A17" t="s">
        <v>15</v>
      </c>
      <c r="B17">
        <v>2.8877233508</v>
      </c>
      <c r="C17">
        <v>2.2061331699999999E-2</v>
      </c>
      <c r="D17">
        <v>4.2995406999999999E-2</v>
      </c>
      <c r="E17">
        <v>5.4218456E-3</v>
      </c>
      <c r="F17">
        <f t="shared" si="0"/>
        <v>130.89524195858041</v>
      </c>
      <c r="G17">
        <f t="shared" si="1"/>
        <v>32.228108651949029</v>
      </c>
      <c r="H17">
        <f t="shared" si="2"/>
        <v>6.113090463067234</v>
      </c>
      <c r="I17">
        <f t="shared" si="3"/>
        <v>0.10692894210890311</v>
      </c>
      <c r="J17">
        <f t="shared" si="4"/>
        <v>0.32191630619051792</v>
      </c>
      <c r="K17">
        <f t="shared" si="5"/>
        <v>2.1169238602353286</v>
      </c>
    </row>
    <row r="18" spans="1:11" x14ac:dyDescent="0.25">
      <c r="A18" t="s">
        <v>16</v>
      </c>
      <c r="B18">
        <v>2.9955598544000002</v>
      </c>
      <c r="C18">
        <v>0.41365671929999998</v>
      </c>
      <c r="D18">
        <v>8.2712507199999993E-2</v>
      </c>
      <c r="E18">
        <v>3.81818269E-2</v>
      </c>
      <c r="F18">
        <f t="shared" si="0"/>
        <v>7.2416564620759933</v>
      </c>
      <c r="G18">
        <f t="shared" si="1"/>
        <v>0.69769447781095972</v>
      </c>
      <c r="H18">
        <f t="shared" si="2"/>
        <v>2.5756959496941647</v>
      </c>
      <c r="I18">
        <f t="shared" si="3"/>
        <v>4.1841927099757363E-2</v>
      </c>
      <c r="J18">
        <f t="shared" si="4"/>
        <v>0.14411133476457691</v>
      </c>
      <c r="K18">
        <f t="shared" si="5"/>
        <v>0.85983791841477575</v>
      </c>
    </row>
    <row r="19" spans="1:11" x14ac:dyDescent="0.25">
      <c r="A19" t="s">
        <v>17</v>
      </c>
      <c r="B19">
        <v>2.8805223975000001</v>
      </c>
      <c r="C19">
        <v>0.2110319226</v>
      </c>
      <c r="D19">
        <v>5.3094316699999998E-2</v>
      </c>
      <c r="E19">
        <v>2.8507868499999998E-2</v>
      </c>
      <c r="F19">
        <f t="shared" si="0"/>
        <v>13.649699827451602</v>
      </c>
      <c r="G19">
        <f t="shared" si="1"/>
        <v>1.8609951858153035</v>
      </c>
      <c r="H19">
        <f t="shared" si="2"/>
        <v>3.2697475159129441</v>
      </c>
      <c r="I19">
        <f t="shared" si="3"/>
        <v>5.9211554119501658E-2</v>
      </c>
      <c r="J19">
        <f t="shared" si="4"/>
        <v>0.18089523731433818</v>
      </c>
      <c r="K19">
        <f t="shared" si="5"/>
        <v>1.1351231008482183</v>
      </c>
    </row>
    <row r="20" spans="1:11" x14ac:dyDescent="0.25">
      <c r="A20" t="s">
        <v>18</v>
      </c>
      <c r="B20">
        <v>6.5974248679</v>
      </c>
      <c r="C20">
        <v>1.4931434763</v>
      </c>
      <c r="D20">
        <v>8.5361535500000002E-2</v>
      </c>
      <c r="E20">
        <v>4.1901229999999998E-2</v>
      </c>
      <c r="F20">
        <f t="shared" si="0"/>
        <v>4.4184801880180844</v>
      </c>
      <c r="G20">
        <f t="shared" si="1"/>
        <v>0.13653801250695208</v>
      </c>
      <c r="H20">
        <f t="shared" si="2"/>
        <v>4.2571395562433842</v>
      </c>
      <c r="I20">
        <f t="shared" si="3"/>
        <v>1.342038503705604E-2</v>
      </c>
      <c r="J20">
        <f t="shared" si="4"/>
        <v>0.10427511003835929</v>
      </c>
      <c r="K20">
        <f t="shared" si="5"/>
        <v>0.64527291200490133</v>
      </c>
    </row>
    <row r="21" spans="1:11" x14ac:dyDescent="0.25">
      <c r="A21" t="s">
        <v>19</v>
      </c>
      <c r="B21">
        <v>6.9994117428999996</v>
      </c>
      <c r="C21">
        <v>0.59612119730000002</v>
      </c>
      <c r="D21">
        <v>9.9259572899999995E-2</v>
      </c>
      <c r="E21">
        <v>4.8278218499999997E-2</v>
      </c>
      <c r="F21">
        <f t="shared" si="0"/>
        <v>11.741591767919505</v>
      </c>
      <c r="G21">
        <f t="shared" si="1"/>
        <v>0.96538734106951785</v>
      </c>
      <c r="H21">
        <f t="shared" si="2"/>
        <v>7.4874595626777518</v>
      </c>
      <c r="I21">
        <f t="shared" si="3"/>
        <v>3.5707458018703814E-2</v>
      </c>
      <c r="J21">
        <f t="shared" si="4"/>
        <v>0.27155097887477059</v>
      </c>
      <c r="K21">
        <f t="shared" si="5"/>
        <v>1.0697269767381257</v>
      </c>
    </row>
    <row r="22" spans="1:11" x14ac:dyDescent="0.25">
      <c r="A22" t="s">
        <v>20</v>
      </c>
      <c r="B22">
        <v>2.4450257092999998</v>
      </c>
      <c r="C22">
        <v>0.47616652500000001</v>
      </c>
      <c r="D22">
        <v>3.2886337100000003E-2</v>
      </c>
      <c r="E22">
        <v>4.0770282800000002E-2</v>
      </c>
      <c r="F22">
        <f t="shared" si="0"/>
        <v>5.1348122577495339</v>
      </c>
      <c r="G22">
        <f t="shared" si="1"/>
        <v>0.44504400095211111</v>
      </c>
      <c r="H22">
        <f t="shared" si="2"/>
        <v>1.7372508389649699</v>
      </c>
      <c r="I22">
        <f t="shared" si="3"/>
        <v>3.7641133524589171E-2</v>
      </c>
      <c r="J22">
        <f t="shared" si="4"/>
        <v>9.4953504512114359E-2</v>
      </c>
      <c r="K22">
        <f t="shared" si="5"/>
        <v>0.71052456927429908</v>
      </c>
    </row>
    <row r="23" spans="1:11" x14ac:dyDescent="0.25">
      <c r="A23" t="s">
        <v>21</v>
      </c>
      <c r="B23">
        <v>3.0842611674999998</v>
      </c>
      <c r="C23">
        <v>0.33589524710000002</v>
      </c>
      <c r="D23">
        <v>0.1118209748</v>
      </c>
      <c r="E23">
        <v>3.0093652200000001E-2</v>
      </c>
      <c r="F23">
        <f t="shared" si="0"/>
        <v>9.1822114011091642</v>
      </c>
      <c r="G23">
        <f t="shared" si="1"/>
        <v>0.88746174488888241</v>
      </c>
      <c r="H23">
        <f t="shared" si="2"/>
        <v>2.9699809244526261</v>
      </c>
      <c r="I23">
        <f t="shared" si="3"/>
        <v>4.1974609586849225E-2</v>
      </c>
      <c r="J23">
        <f t="shared" si="4"/>
        <v>0.16838809363498788</v>
      </c>
      <c r="K23">
        <f t="shared" si="5"/>
        <v>0.96294728726231527</v>
      </c>
    </row>
    <row r="24" spans="1:11" x14ac:dyDescent="0.25">
      <c r="A24" t="s">
        <v>22</v>
      </c>
      <c r="B24">
        <v>10.953793620800001</v>
      </c>
      <c r="C24">
        <v>1.8784552941999999</v>
      </c>
      <c r="D24">
        <v>0.23525391330000001</v>
      </c>
      <c r="E24">
        <v>3.1663106000000003E-2</v>
      </c>
      <c r="F24">
        <f t="shared" si="0"/>
        <v>5.8312772492491085</v>
      </c>
      <c r="G24">
        <f t="shared" si="1"/>
        <v>0.15920358988177766</v>
      </c>
      <c r="H24">
        <f t="shared" si="2"/>
        <v>8.3880174283719633</v>
      </c>
      <c r="I24">
        <f t="shared" si="3"/>
        <v>1.1856963342593202E-2</v>
      </c>
      <c r="J24">
        <f t="shared" si="4"/>
        <v>0.22208582187795525</v>
      </c>
      <c r="K24">
        <f t="shared" si="5"/>
        <v>0.76576369053038196</v>
      </c>
    </row>
    <row r="25" spans="1:11" x14ac:dyDescent="0.25">
      <c r="A25" t="s">
        <v>23</v>
      </c>
      <c r="B25">
        <v>4.1457632702999998</v>
      </c>
      <c r="C25">
        <v>0.30285215110000002</v>
      </c>
      <c r="D25">
        <v>6.2704212600000003E-2</v>
      </c>
      <c r="E25">
        <v>4.8822624000000002E-3</v>
      </c>
      <c r="F25">
        <f t="shared" si="0"/>
        <v>13.689066613005807</v>
      </c>
      <c r="G25">
        <f t="shared" si="1"/>
        <v>0.30260179764928979</v>
      </c>
      <c r="H25">
        <f t="shared" si="2"/>
        <v>4.7111369140933155</v>
      </c>
      <c r="I25">
        <f t="shared" si="3"/>
        <v>9.6002375215438075E-3</v>
      </c>
      <c r="J25">
        <f t="shared" si="4"/>
        <v>8.1617404220744968E-2</v>
      </c>
      <c r="K25">
        <f t="shared" si="5"/>
        <v>1.1363738368381087</v>
      </c>
    </row>
    <row r="26" spans="1:11" x14ac:dyDescent="0.25">
      <c r="A26" t="s">
        <v>24</v>
      </c>
      <c r="B26">
        <v>4.7436672571000003</v>
      </c>
      <c r="C26">
        <v>1.4279570851000001</v>
      </c>
      <c r="D26">
        <v>0.1123339668</v>
      </c>
      <c r="E26">
        <v>3.0434047400000001E-2</v>
      </c>
      <c r="F26">
        <f t="shared" si="0"/>
        <v>3.3219956724174247</v>
      </c>
      <c r="G26">
        <f t="shared" si="1"/>
        <v>0.10583700481943926</v>
      </c>
      <c r="H26">
        <f t="shared" si="2"/>
        <v>2.4733436599896366</v>
      </c>
      <c r="I26">
        <f t="shared" si="3"/>
        <v>1.3836389841170957E-2</v>
      </c>
      <c r="J26">
        <f t="shared" si="4"/>
        <v>8.7968885868710753E-2</v>
      </c>
      <c r="K26">
        <f t="shared" si="5"/>
        <v>0.52139906235786315</v>
      </c>
    </row>
    <row r="27" spans="1:11" x14ac:dyDescent="0.25">
      <c r="A27" t="s">
        <v>25</v>
      </c>
      <c r="B27">
        <v>4.2483538730000001</v>
      </c>
      <c r="C27">
        <v>0.46081615320000002</v>
      </c>
      <c r="D27">
        <v>1.9097197400000002E-2</v>
      </c>
      <c r="E27">
        <v>1.4763135599999999E-2</v>
      </c>
      <c r="F27">
        <f t="shared" si="0"/>
        <v>9.2191947775670986</v>
      </c>
      <c r="G27">
        <f t="shared" si="1"/>
        <v>0.29824797664342467</v>
      </c>
      <c r="H27">
        <f t="shared" si="2"/>
        <v>4.0983572028031272</v>
      </c>
      <c r="I27">
        <f t="shared" si="3"/>
        <v>1.4049757448473274E-2</v>
      </c>
      <c r="J27">
        <f t="shared" si="4"/>
        <v>6.2466811575450885E-2</v>
      </c>
      <c r="K27">
        <f t="shared" si="5"/>
        <v>0.96469299058391478</v>
      </c>
    </row>
    <row r="28" spans="1:11" x14ac:dyDescent="0.25">
      <c r="A28" t="s">
        <v>26</v>
      </c>
      <c r="B28">
        <v>8.1336927068999998</v>
      </c>
      <c r="C28">
        <v>0.97965924199999999</v>
      </c>
      <c r="D28">
        <v>0.20186505839999999</v>
      </c>
      <c r="E28">
        <v>2.5208798800000001E-2</v>
      </c>
      <c r="F28">
        <f t="shared" si="0"/>
        <v>8.302573342027431</v>
      </c>
      <c r="G28">
        <f t="shared" si="1"/>
        <v>0.29682118701312121</v>
      </c>
      <c r="H28">
        <f t="shared" si="2"/>
        <v>7.4765938023890604</v>
      </c>
      <c r="I28">
        <f t="shared" si="3"/>
        <v>1.5526246902179523E-2</v>
      </c>
      <c r="J28">
        <f t="shared" si="4"/>
        <v>0.22445368671395263</v>
      </c>
      <c r="K28">
        <f t="shared" si="5"/>
        <v>0.9192127206928401</v>
      </c>
    </row>
    <row r="29" spans="1:11" x14ac:dyDescent="0.25">
      <c r="A29" t="s">
        <v>27</v>
      </c>
      <c r="F29" t="e">
        <f t="shared" si="0"/>
        <v>#DIV/0!</v>
      </c>
      <c r="G29" t="e">
        <f t="shared" si="1"/>
        <v>#DIV/0!</v>
      </c>
      <c r="H29" t="e">
        <f t="shared" si="2"/>
        <v>#DIV/0!</v>
      </c>
      <c r="I29" t="e">
        <f t="shared" si="3"/>
        <v>#DIV/0!</v>
      </c>
      <c r="J29" t="e">
        <f t="shared" si="4"/>
        <v>#DIV/0!</v>
      </c>
      <c r="K29" t="e">
        <f t="shared" si="5"/>
        <v>#DIV/0!</v>
      </c>
    </row>
    <row r="30" spans="1:11" x14ac:dyDescent="0.25">
      <c r="A30" t="s">
        <v>28</v>
      </c>
      <c r="B30">
        <v>5.2621347540999999</v>
      </c>
      <c r="C30">
        <v>0.3477398632</v>
      </c>
      <c r="D30">
        <v>0.14076025950000001</v>
      </c>
      <c r="E30">
        <v>1.01087404E-2</v>
      </c>
      <c r="F30">
        <f t="shared" si="0"/>
        <v>15.132388635793308</v>
      </c>
      <c r="G30">
        <f t="shared" si="1"/>
        <v>0.59779620562263669</v>
      </c>
      <c r="H30">
        <f t="shared" si="2"/>
        <v>6.2088321912341522</v>
      </c>
      <c r="I30">
        <f t="shared" si="3"/>
        <v>1.7156550737173312E-2</v>
      </c>
      <c r="J30">
        <f t="shared" si="4"/>
        <v>0.18903548910026749</v>
      </c>
      <c r="K30">
        <f t="shared" si="5"/>
        <v>1.1799074864809442</v>
      </c>
    </row>
    <row r="31" spans="1:11" x14ac:dyDescent="0.25">
      <c r="A31" t="s">
        <v>29</v>
      </c>
      <c r="B31">
        <v>2.1742420535</v>
      </c>
      <c r="C31">
        <v>0.52182388840000005</v>
      </c>
      <c r="D31">
        <v>0.14796318189999999</v>
      </c>
      <c r="E31">
        <v>2.3984660299999998E-2</v>
      </c>
      <c r="F31">
        <f t="shared" si="0"/>
        <v>4.1666203901982959</v>
      </c>
      <c r="G31">
        <f t="shared" si="1"/>
        <v>0.34216524687940836</v>
      </c>
      <c r="H31">
        <f t="shared" si="2"/>
        <v>1.3475602951998802</v>
      </c>
      <c r="I31">
        <f t="shared" si="3"/>
        <v>3.5664510971137153E-2</v>
      </c>
      <c r="J31">
        <f t="shared" si="4"/>
        <v>0.12009498107802646</v>
      </c>
      <c r="K31">
        <f t="shared" si="5"/>
        <v>0.61978393483404315</v>
      </c>
    </row>
    <row r="32" spans="1:11" x14ac:dyDescent="0.25">
      <c r="A32" t="s">
        <v>30</v>
      </c>
      <c r="B32">
        <v>12.731095036599999</v>
      </c>
      <c r="C32">
        <v>0.32851225140000001</v>
      </c>
      <c r="D32">
        <v>0.1083682564</v>
      </c>
      <c r="E32">
        <v>9.8207173000000002E-3</v>
      </c>
      <c r="F32">
        <f t="shared" si="0"/>
        <v>38.753790710528122</v>
      </c>
      <c r="G32">
        <f t="shared" si="1"/>
        <v>1.2045749606070293</v>
      </c>
      <c r="H32">
        <f t="shared" si="2"/>
        <v>20.22097889488645</v>
      </c>
      <c r="I32">
        <f t="shared" si="3"/>
        <v>1.3499073221973606E-2</v>
      </c>
      <c r="J32">
        <f t="shared" si="4"/>
        <v>0.24323124494571011</v>
      </c>
      <c r="K32">
        <f t="shared" si="5"/>
        <v>1.5883141895299777</v>
      </c>
    </row>
    <row r="33" spans="1:11" x14ac:dyDescent="0.25">
      <c r="A33" t="s">
        <v>31</v>
      </c>
      <c r="B33">
        <v>6.7798173923</v>
      </c>
      <c r="C33">
        <v>0.42785803449999998</v>
      </c>
      <c r="D33">
        <v>9.9049327500000006E-2</v>
      </c>
      <c r="E33">
        <v>1.45079358E-2</v>
      </c>
      <c r="F33">
        <f t="shared" si="0"/>
        <v>15.845950865975851</v>
      </c>
      <c r="G33">
        <f t="shared" si="1"/>
        <v>0.58505861548237448</v>
      </c>
      <c r="H33">
        <f t="shared" si="2"/>
        <v>8.1352269933237729</v>
      </c>
      <c r="I33">
        <f t="shared" si="3"/>
        <v>1.6034867862649023E-2</v>
      </c>
      <c r="J33">
        <f t="shared" si="4"/>
        <v>0.16107204634977013</v>
      </c>
      <c r="K33">
        <f t="shared" si="5"/>
        <v>1.1999183049624822</v>
      </c>
    </row>
    <row r="34" spans="1:11" x14ac:dyDescent="0.25">
      <c r="A34" t="s">
        <v>32</v>
      </c>
      <c r="B34">
        <v>21.6942319465</v>
      </c>
      <c r="C34">
        <v>4.5863556299999997E-2</v>
      </c>
      <c r="D34">
        <v>0.1962326667</v>
      </c>
      <c r="E34">
        <v>8.3328902999999996E-3</v>
      </c>
      <c r="F34">
        <f t="shared" si="0"/>
        <v>473.01678493039151</v>
      </c>
      <c r="G34">
        <f t="shared" si="1"/>
        <v>86.048248378420695</v>
      </c>
      <c r="H34">
        <f t="shared" si="2"/>
        <v>58.029392344879042</v>
      </c>
      <c r="I34">
        <f t="shared" si="3"/>
        <v>7.9004129744968565E-2</v>
      </c>
      <c r="J34">
        <f t="shared" si="4"/>
        <v>1.7925087290185417</v>
      </c>
      <c r="K34">
        <f t="shared" si="5"/>
        <v>2.6748765518864617</v>
      </c>
    </row>
    <row r="35" spans="1:11" x14ac:dyDescent="0.25">
      <c r="A35" t="s">
        <v>33</v>
      </c>
      <c r="B35">
        <v>9.4075064800000003</v>
      </c>
      <c r="C35">
        <v>2.3865103227</v>
      </c>
      <c r="D35">
        <v>6.0457341300000002E-2</v>
      </c>
      <c r="E35">
        <v>6.5110924299999998E-2</v>
      </c>
      <c r="F35">
        <f t="shared" si="0"/>
        <v>3.9419508855745207</v>
      </c>
      <c r="G35">
        <f t="shared" si="1"/>
        <v>0.11049117302857371</v>
      </c>
      <c r="H35">
        <f t="shared" si="2"/>
        <v>5.6041570581175479</v>
      </c>
      <c r="I35">
        <f t="shared" si="3"/>
        <v>1.2173085900417878E-2</v>
      </c>
      <c r="J35">
        <f t="shared" si="4"/>
        <v>0.12004811101203187</v>
      </c>
      <c r="K35">
        <f t="shared" si="5"/>
        <v>0.59571120891936369</v>
      </c>
    </row>
    <row r="36" spans="1:11" x14ac:dyDescent="0.25">
      <c r="A36" t="s">
        <v>34</v>
      </c>
      <c r="B36">
        <v>9.0579006535000008</v>
      </c>
      <c r="C36">
        <v>2.5391744039000002</v>
      </c>
      <c r="D36">
        <v>0.17997833269999999</v>
      </c>
      <c r="E36">
        <v>2.7593811400000001E-2</v>
      </c>
      <c r="F36">
        <f t="shared" si="0"/>
        <v>3.5672621146415455</v>
      </c>
      <c r="G36">
        <f t="shared" si="1"/>
        <v>8.0789178768222517E-2</v>
      </c>
      <c r="H36">
        <f t="shared" si="2"/>
        <v>5.0029957523978794</v>
      </c>
      <c r="I36">
        <f t="shared" si="3"/>
        <v>9.835636801827783E-3</v>
      </c>
      <c r="J36">
        <f t="shared" si="4"/>
        <v>0.13348814479021379</v>
      </c>
      <c r="K36">
        <f t="shared" si="5"/>
        <v>0.55233502152231118</v>
      </c>
    </row>
    <row r="37" spans="1:11" x14ac:dyDescent="0.25">
      <c r="A37" t="s">
        <v>35</v>
      </c>
      <c r="B37">
        <v>6.7841850628999998</v>
      </c>
      <c r="C37">
        <v>1.6177443191</v>
      </c>
      <c r="D37">
        <v>7.8119518400000004E-2</v>
      </c>
      <c r="E37">
        <v>5.0718497699999997E-2</v>
      </c>
      <c r="F37">
        <f t="shared" si="0"/>
        <v>4.1936077183533218</v>
      </c>
      <c r="G37">
        <f t="shared" si="1"/>
        <v>0.14006287192211703</v>
      </c>
      <c r="H37">
        <f t="shared" si="2"/>
        <v>4.2237508729417579</v>
      </c>
      <c r="I37">
        <f t="shared" si="3"/>
        <v>1.4505060196517972E-2</v>
      </c>
      <c r="J37">
        <f t="shared" si="4"/>
        <v>0.10976808393150947</v>
      </c>
      <c r="K37">
        <f t="shared" si="5"/>
        <v>0.62258780292415161</v>
      </c>
    </row>
    <row r="38" spans="1:11" x14ac:dyDescent="0.25">
      <c r="A38" t="s">
        <v>36</v>
      </c>
      <c r="B38">
        <v>6.1837619010999996</v>
      </c>
      <c r="C38">
        <v>1.2856404179000001</v>
      </c>
      <c r="D38">
        <v>7.6178221399999996E-2</v>
      </c>
      <c r="E38">
        <v>5.2192453E-2</v>
      </c>
      <c r="F38">
        <f t="shared" si="0"/>
        <v>4.8098689299148853</v>
      </c>
      <c r="G38">
        <f t="shared" si="1"/>
        <v>0.20405595304309665</v>
      </c>
      <c r="H38">
        <f t="shared" si="2"/>
        <v>4.218149552772136</v>
      </c>
      <c r="I38">
        <f t="shared" si="3"/>
        <v>1.8424696326952539E-2</v>
      </c>
      <c r="J38">
        <f t="shared" si="4"/>
        <v>0.12522446808024532</v>
      </c>
      <c r="K38">
        <f t="shared" si="5"/>
        <v>0.68213324190599733</v>
      </c>
    </row>
    <row r="39" spans="1:11" x14ac:dyDescent="0.25">
      <c r="A39" t="s">
        <v>37</v>
      </c>
      <c r="B39">
        <v>3.8275082922000001</v>
      </c>
      <c r="C39">
        <v>0.17770652689999999</v>
      </c>
      <c r="D39">
        <v>6.4777691200000001E-2</v>
      </c>
      <c r="E39">
        <v>6.8548576999999996E-3</v>
      </c>
      <c r="F39">
        <f t="shared" si="0"/>
        <v>21.538366423388808</v>
      </c>
      <c r="G39">
        <f t="shared" si="1"/>
        <v>0.90727060646340796</v>
      </c>
      <c r="H39">
        <f t="shared" si="2"/>
        <v>5.1028828986143493</v>
      </c>
      <c r="I39">
        <f t="shared" si="3"/>
        <v>1.8293988050653655E-2</v>
      </c>
      <c r="J39">
        <f t="shared" si="4"/>
        <v>0.11118150465976726</v>
      </c>
      <c r="K39">
        <f t="shared" si="5"/>
        <v>1.3332127611619833</v>
      </c>
    </row>
    <row r="40" spans="1:11" x14ac:dyDescent="0.25">
      <c r="A40" t="s">
        <v>38</v>
      </c>
      <c r="B40">
        <v>2.7754875884999999</v>
      </c>
      <c r="C40">
        <v>0.34404146569999999</v>
      </c>
      <c r="D40">
        <v>2.9833410300000002E-2</v>
      </c>
      <c r="E40">
        <v>2.2610044400000001E-2</v>
      </c>
      <c r="F40">
        <f t="shared" si="0"/>
        <v>8.0673054419556269</v>
      </c>
      <c r="G40">
        <f t="shared" si="1"/>
        <v>0.53721950348670344</v>
      </c>
      <c r="H40">
        <f t="shared" si="2"/>
        <v>2.5166136989570016</v>
      </c>
      <c r="I40">
        <f t="shared" si="3"/>
        <v>2.8920618862612702E-2</v>
      </c>
      <c r="J40">
        <f t="shared" si="4"/>
        <v>8.47043636416204E-2</v>
      </c>
      <c r="K40">
        <f t="shared" si="5"/>
        <v>0.90672850038471786</v>
      </c>
    </row>
    <row r="41" spans="1:11" x14ac:dyDescent="0.25">
      <c r="A41" t="s">
        <v>39</v>
      </c>
      <c r="B41">
        <v>7.5057842341000001</v>
      </c>
      <c r="C41">
        <v>0.45011740459999999</v>
      </c>
      <c r="D41">
        <v>7.21229018E-2</v>
      </c>
      <c r="E41">
        <v>2.0631267700000001E-2</v>
      </c>
      <c r="F41">
        <f t="shared" si="0"/>
        <v>16.675169983195982</v>
      </c>
      <c r="G41">
        <f t="shared" si="1"/>
        <v>0.78092643602988532</v>
      </c>
      <c r="H41">
        <f t="shared" si="2"/>
        <v>9.172595763413856</v>
      </c>
      <c r="I41">
        <f t="shared" si="3"/>
        <v>2.0338745708854817E-2</v>
      </c>
      <c r="J41">
        <f t="shared" si="4"/>
        <v>0.17627553827366155</v>
      </c>
      <c r="K41">
        <f t="shared" si="5"/>
        <v>1.2220702697182875</v>
      </c>
    </row>
    <row r="42" spans="1:11" x14ac:dyDescent="0.25">
      <c r="A42" t="s">
        <v>40</v>
      </c>
      <c r="B42">
        <v>2.2074284058</v>
      </c>
      <c r="C42">
        <v>0.30531451869999998</v>
      </c>
      <c r="D42">
        <v>2.1249245199999999E-2</v>
      </c>
      <c r="E42">
        <v>1.03862856E-2</v>
      </c>
      <c r="F42">
        <f t="shared" si="0"/>
        <v>7.2300145279661745</v>
      </c>
      <c r="G42">
        <f t="shared" si="1"/>
        <v>0.25561044981404502</v>
      </c>
      <c r="H42">
        <f t="shared" si="2"/>
        <v>1.8964882083166978</v>
      </c>
      <c r="I42">
        <f t="shared" si="3"/>
        <v>1.5354078119988969E-2</v>
      </c>
      <c r="J42">
        <f t="shared" si="4"/>
        <v>3.8497026451907009E-2</v>
      </c>
      <c r="K42">
        <f t="shared" si="5"/>
        <v>0.85913916996523676</v>
      </c>
    </row>
    <row r="43" spans="1:11" x14ac:dyDescent="0.25">
      <c r="A43" t="s">
        <v>41</v>
      </c>
      <c r="B43">
        <v>5.6784306644000004</v>
      </c>
      <c r="C43">
        <v>0.67561405159999999</v>
      </c>
      <c r="D43">
        <v>5.4006891500000001E-2</v>
      </c>
      <c r="E43">
        <v>2.4266758699999998E-2</v>
      </c>
      <c r="F43">
        <f t="shared" si="0"/>
        <v>8.4048439356053208</v>
      </c>
      <c r="G43">
        <f t="shared" si="1"/>
        <v>0.3122900358110951</v>
      </c>
      <c r="H43">
        <f t="shared" si="2"/>
        <v>5.2498775357305716</v>
      </c>
      <c r="I43">
        <f t="shared" si="3"/>
        <v>1.6136627919000099E-2</v>
      </c>
      <c r="J43">
        <f t="shared" si="4"/>
        <v>0.10435176756698783</v>
      </c>
      <c r="K43">
        <f t="shared" si="5"/>
        <v>0.92452965370235596</v>
      </c>
    </row>
    <row r="44" spans="1:11" x14ac:dyDescent="0.25">
      <c r="A44" t="s">
        <v>42</v>
      </c>
      <c r="B44">
        <v>8.3239483052000001</v>
      </c>
      <c r="C44">
        <v>1.0328237218</v>
      </c>
      <c r="D44">
        <v>0.15728428529999999</v>
      </c>
      <c r="E44">
        <v>8.9532076299999999E-2</v>
      </c>
      <c r="F44">
        <f t="shared" si="0"/>
        <v>8.0594085220012808</v>
      </c>
      <c r="G44">
        <f t="shared" si="1"/>
        <v>0.71504802181193183</v>
      </c>
      <c r="H44">
        <f t="shared" si="2"/>
        <v>7.5440207376665356</v>
      </c>
      <c r="I44">
        <f t="shared" si="3"/>
        <v>3.853153855162135E-2</v>
      </c>
      <c r="J44">
        <f t="shared" si="4"/>
        <v>0.3509848421379167</v>
      </c>
      <c r="K44">
        <f t="shared" si="5"/>
        <v>0.90630317020995421</v>
      </c>
    </row>
    <row r="45" spans="1:11" x14ac:dyDescent="0.25">
      <c r="A45" t="s">
        <v>43</v>
      </c>
      <c r="B45">
        <v>4.3145650111</v>
      </c>
      <c r="C45">
        <v>0.83017602499999998</v>
      </c>
      <c r="D45">
        <v>8.6130029400000002E-2</v>
      </c>
      <c r="E45">
        <v>7.6499777000000003E-3</v>
      </c>
      <c r="F45">
        <f t="shared" si="0"/>
        <v>5.1971688908987703</v>
      </c>
      <c r="G45">
        <f t="shared" si="1"/>
        <v>0.11426923393610128</v>
      </c>
      <c r="H45">
        <f t="shared" si="2"/>
        <v>3.0882225216641084</v>
      </c>
      <c r="I45">
        <f t="shared" si="3"/>
        <v>9.5487560230467002E-3</v>
      </c>
      <c r="J45">
        <f t="shared" si="4"/>
        <v>7.4148072648199614E-2</v>
      </c>
      <c r="K45">
        <f t="shared" si="5"/>
        <v>0.71576683019472331</v>
      </c>
    </row>
    <row r="46" spans="1:11" x14ac:dyDescent="0.25">
      <c r="A46" t="s">
        <v>44</v>
      </c>
      <c r="B46">
        <v>8.3406331019</v>
      </c>
      <c r="C46">
        <v>0.77501667080000003</v>
      </c>
      <c r="D46">
        <v>0.15561701380000001</v>
      </c>
      <c r="E46">
        <v>4.5601562399999997E-2</v>
      </c>
      <c r="F46">
        <f t="shared" si="0"/>
        <v>10.761875732673595</v>
      </c>
      <c r="G46">
        <f t="shared" si="1"/>
        <v>0.66429562013476173</v>
      </c>
      <c r="H46">
        <f t="shared" si="2"/>
        <v>8.6065989845823054</v>
      </c>
      <c r="I46">
        <f t="shared" si="3"/>
        <v>2.6807587203513738E-2</v>
      </c>
      <c r="J46">
        <f t="shared" si="4"/>
        <v>0.27528024538838908</v>
      </c>
      <c r="K46">
        <f t="shared" si="5"/>
        <v>1.0318879729431711</v>
      </c>
    </row>
    <row r="47" spans="1:11" x14ac:dyDescent="0.25">
      <c r="A47" t="s">
        <v>45</v>
      </c>
      <c r="B47">
        <v>11.3720831769</v>
      </c>
      <c r="C47">
        <v>0.89199213340000005</v>
      </c>
      <c r="D47">
        <v>0.1763698216</v>
      </c>
      <c r="E47">
        <v>2.3524373500000001E-2</v>
      </c>
      <c r="F47">
        <f t="shared" si="0"/>
        <v>12.74908460633292</v>
      </c>
      <c r="G47">
        <f t="shared" si="1"/>
        <v>0.39005880626509792</v>
      </c>
      <c r="H47">
        <f t="shared" si="2"/>
        <v>12.571599174998493</v>
      </c>
      <c r="I47">
        <f t="shared" si="3"/>
        <v>1.3287258843239176E-2</v>
      </c>
      <c r="J47">
        <f t="shared" si="4"/>
        <v>0.24667161457820247</v>
      </c>
      <c r="K47">
        <f t="shared" si="5"/>
        <v>1.105479003225641</v>
      </c>
    </row>
    <row r="48" spans="1:11" x14ac:dyDescent="0.25">
      <c r="A48" t="s">
        <v>46</v>
      </c>
      <c r="B48">
        <v>11.8311582063</v>
      </c>
      <c r="C48">
        <v>0.84057558349999995</v>
      </c>
      <c r="D48">
        <v>0.13767664290000001</v>
      </c>
      <c r="E48">
        <v>1.53711466E-2</v>
      </c>
      <c r="F48">
        <f t="shared" si="0"/>
        <v>14.075067654281918</v>
      </c>
      <c r="G48">
        <f t="shared" si="1"/>
        <v>0.30507823787765148</v>
      </c>
      <c r="H48">
        <f t="shared" si="2"/>
        <v>13.587499451609203</v>
      </c>
      <c r="I48">
        <f t="shared" si="3"/>
        <v>9.4133682702920701E-3</v>
      </c>
      <c r="J48">
        <f t="shared" si="4"/>
        <v>0.19340062866363755</v>
      </c>
      <c r="K48">
        <f t="shared" si="5"/>
        <v>1.1484504910410178</v>
      </c>
    </row>
    <row r="49" spans="1:11" x14ac:dyDescent="0.25">
      <c r="A49" t="s">
        <v>47</v>
      </c>
      <c r="B49">
        <v>1.3358209419</v>
      </c>
      <c r="C49">
        <v>0.1367633768</v>
      </c>
      <c r="D49">
        <v>6.2641545600000001E-2</v>
      </c>
      <c r="E49">
        <v>1.6654151200000002E-2</v>
      </c>
      <c r="F49">
        <f t="shared" si="0"/>
        <v>9.7673878282010946</v>
      </c>
      <c r="G49">
        <f t="shared" si="1"/>
        <v>1.2745522217664043</v>
      </c>
      <c r="H49">
        <f t="shared" si="2"/>
        <v>1.3221667577727918</v>
      </c>
      <c r="I49">
        <f t="shared" si="3"/>
        <v>5.6671344124627161E-2</v>
      </c>
      <c r="J49">
        <f t="shared" si="4"/>
        <v>9.7852257141095592E-2</v>
      </c>
      <c r="K49">
        <f t="shared" si="5"/>
        <v>0.98977843234903384</v>
      </c>
    </row>
    <row r="50" spans="1:11" x14ac:dyDescent="0.25">
      <c r="A50" t="s">
        <v>48</v>
      </c>
      <c r="B50">
        <v>4.7635928998999999</v>
      </c>
      <c r="C50">
        <v>1.2333073591999999</v>
      </c>
      <c r="D50">
        <v>9.7712873199999994E-2</v>
      </c>
      <c r="E50">
        <v>3.7145839700000002E-2</v>
      </c>
      <c r="F50">
        <f t="shared" si="0"/>
        <v>3.8624539652386112</v>
      </c>
      <c r="G50">
        <f t="shared" si="1"/>
        <v>0.14074958958386088</v>
      </c>
      <c r="H50">
        <f t="shared" si="2"/>
        <v>2.7955779268017209</v>
      </c>
      <c r="I50">
        <f t="shared" si="3"/>
        <v>1.5825889612290034E-2</v>
      </c>
      <c r="J50">
        <f t="shared" si="4"/>
        <v>9.4719115413946259E-2</v>
      </c>
      <c r="K50">
        <f t="shared" si="5"/>
        <v>0.58686331631328259</v>
      </c>
    </row>
    <row r="51" spans="1:11" x14ac:dyDescent="0.25">
      <c r="A51" t="s">
        <v>49</v>
      </c>
      <c r="B51">
        <v>2.6683784198999998</v>
      </c>
      <c r="C51">
        <v>0.4247507827</v>
      </c>
      <c r="D51">
        <v>0.1319834661</v>
      </c>
      <c r="E51">
        <v>9.9888569600000005E-2</v>
      </c>
      <c r="F51">
        <f t="shared" si="0"/>
        <v>6.2822213132557456</v>
      </c>
      <c r="G51">
        <f t="shared" si="1"/>
        <v>1.5097125945385315</v>
      </c>
      <c r="H51">
        <f t="shared" si="2"/>
        <v>2.1296681245763605</v>
      </c>
      <c r="I51">
        <f t="shared" si="3"/>
        <v>0.10436751848975079</v>
      </c>
      <c r="J51">
        <f t="shared" si="4"/>
        <v>0.29774797188752056</v>
      </c>
      <c r="K51">
        <f t="shared" si="5"/>
        <v>0.7981132318766736</v>
      </c>
    </row>
    <row r="52" spans="1:11" x14ac:dyDescent="0.25">
      <c r="A52" t="s">
        <v>50</v>
      </c>
      <c r="B52">
        <v>5.7157844617000002</v>
      </c>
      <c r="C52">
        <v>0.14949000030000001</v>
      </c>
      <c r="D52">
        <v>7.9036429500000005E-2</v>
      </c>
      <c r="E52">
        <v>2.5037924499999999E-2</v>
      </c>
      <c r="F52">
        <f t="shared" si="0"/>
        <v>38.235229448320496</v>
      </c>
      <c r="G52">
        <f t="shared" si="1"/>
        <v>6.4257665155481316</v>
      </c>
      <c r="H52">
        <f t="shared" si="2"/>
        <v>9.0450214317755737</v>
      </c>
      <c r="I52">
        <f t="shared" si="3"/>
        <v>7.2987006485031591E-2</v>
      </c>
      <c r="J52">
        <f t="shared" si="4"/>
        <v>0.43552331402944416</v>
      </c>
      <c r="K52">
        <f t="shared" si="5"/>
        <v>1.5824637007192859</v>
      </c>
    </row>
    <row r="53" spans="1:11" x14ac:dyDescent="0.25">
      <c r="A53" t="s">
        <v>51</v>
      </c>
      <c r="B53">
        <v>6.4446307151999997</v>
      </c>
      <c r="C53">
        <v>0.2533005451</v>
      </c>
      <c r="D53">
        <v>9.0534777499999997E-2</v>
      </c>
      <c r="E53">
        <v>2.05350836E-2</v>
      </c>
      <c r="F53">
        <f t="shared" si="0"/>
        <v>25.442624739144314</v>
      </c>
      <c r="G53">
        <f t="shared" si="1"/>
        <v>2.0933729075745817</v>
      </c>
      <c r="H53">
        <f t="shared" si="2"/>
        <v>9.058327473008827</v>
      </c>
      <c r="I53">
        <f t="shared" si="3"/>
        <v>3.5732960401945658E-2</v>
      </c>
      <c r="J53">
        <f t="shared" si="4"/>
        <v>0.26310577847591232</v>
      </c>
      <c r="K53">
        <f t="shared" si="5"/>
        <v>1.4055619124373235</v>
      </c>
    </row>
    <row r="54" spans="1:11" x14ac:dyDescent="0.25">
      <c r="A54" t="s">
        <v>52</v>
      </c>
      <c r="B54">
        <v>5.0746985276999999</v>
      </c>
      <c r="C54">
        <v>4.4623490600000003E-2</v>
      </c>
      <c r="D54">
        <v>0.1184711327</v>
      </c>
      <c r="E54">
        <v>7.5172008999999998E-3</v>
      </c>
      <c r="F54">
        <f t="shared" si="0"/>
        <v>113.72258107706168</v>
      </c>
      <c r="G54">
        <f t="shared" si="1"/>
        <v>19.340609043833005</v>
      </c>
      <c r="H54">
        <f t="shared" si="2"/>
        <v>10.432802262213507</v>
      </c>
      <c r="I54">
        <f t="shared" si="3"/>
        <v>7.3859735725599174E-2</v>
      </c>
      <c r="J54">
        <f t="shared" si="4"/>
        <v>0.44699853484592217</v>
      </c>
      <c r="K54">
        <f t="shared" si="5"/>
        <v>2.0558467079899532</v>
      </c>
    </row>
    <row r="55" spans="1:11" x14ac:dyDescent="0.25">
      <c r="A55" t="s">
        <v>53</v>
      </c>
      <c r="B55">
        <v>4.8556029017000002</v>
      </c>
      <c r="C55">
        <v>3.9344939900000001E-2</v>
      </c>
      <c r="D55">
        <v>9.9079134099999994E-2</v>
      </c>
      <c r="E55">
        <v>4.1914837999999996E-3</v>
      </c>
      <c r="F55">
        <f t="shared" si="0"/>
        <v>123.41111497542281</v>
      </c>
      <c r="G55">
        <f t="shared" si="1"/>
        <v>13.386195110717997</v>
      </c>
      <c r="H55">
        <f t="shared" si="2"/>
        <v>10.154785891159911</v>
      </c>
      <c r="I55">
        <f t="shared" si="3"/>
        <v>4.7107188614436205E-2</v>
      </c>
      <c r="J55">
        <f t="shared" si="4"/>
        <v>0.30863401994794348</v>
      </c>
      <c r="K55">
        <f t="shared" si="5"/>
        <v>2.0913542760271042</v>
      </c>
    </row>
    <row r="56" spans="1:11" x14ac:dyDescent="0.25">
      <c r="A56" t="s">
        <v>54</v>
      </c>
      <c r="B56">
        <v>5.3303291915999997</v>
      </c>
      <c r="C56">
        <v>0.63725522509999999</v>
      </c>
      <c r="D56">
        <v>8.3095141499999997E-2</v>
      </c>
      <c r="E56">
        <v>1.8348046199999999E-2</v>
      </c>
      <c r="F56">
        <f t="shared" si="0"/>
        <v>8.364512336110776</v>
      </c>
      <c r="G56">
        <f t="shared" si="1"/>
        <v>0.2738681640818203</v>
      </c>
      <c r="H56">
        <f t="shared" si="2"/>
        <v>4.9169121962992151</v>
      </c>
      <c r="I56">
        <f t="shared" si="3"/>
        <v>1.421952980046794E-2</v>
      </c>
      <c r="J56">
        <f t="shared" si="4"/>
        <v>0.10779666803662531</v>
      </c>
      <c r="K56">
        <f t="shared" si="5"/>
        <v>0.92244062600255838</v>
      </c>
    </row>
    <row r="57" spans="1:11" x14ac:dyDescent="0.25">
      <c r="A57" t="s">
        <v>55</v>
      </c>
      <c r="B57">
        <v>1.8970823610000001</v>
      </c>
      <c r="C57">
        <v>0.66540677589999997</v>
      </c>
      <c r="D57">
        <v>2.8875433400000001E-2</v>
      </c>
      <c r="E57">
        <v>1.8423618100000001E-2</v>
      </c>
      <c r="F57">
        <f t="shared" si="0"/>
        <v>2.8510114860704414</v>
      </c>
      <c r="G57">
        <f t="shared" si="1"/>
        <v>9.0079762305921199E-2</v>
      </c>
      <c r="H57">
        <f t="shared" si="2"/>
        <v>0.86317051454179472</v>
      </c>
      <c r="I57">
        <f t="shared" si="3"/>
        <v>1.3721847102951842E-2</v>
      </c>
      <c r="J57">
        <f t="shared" si="4"/>
        <v>2.9159087265191737E-2</v>
      </c>
      <c r="K57">
        <f t="shared" si="5"/>
        <v>0.45499896698570097</v>
      </c>
    </row>
    <row r="58" spans="1:11" x14ac:dyDescent="0.25">
      <c r="A58" t="s">
        <v>56</v>
      </c>
      <c r="B58">
        <v>5.0365177684000004</v>
      </c>
      <c r="C58">
        <v>0.33248827720000002</v>
      </c>
      <c r="D58">
        <v>8.8321733299999997E-2</v>
      </c>
      <c r="E58">
        <v>1.59623087E-2</v>
      </c>
      <c r="F58">
        <f t="shared" si="0"/>
        <v>15.147955924384092</v>
      </c>
      <c r="G58">
        <f t="shared" si="1"/>
        <v>0.77422948215392717</v>
      </c>
      <c r="H58">
        <f t="shared" si="2"/>
        <v>5.9448740591756009</v>
      </c>
      <c r="I58">
        <f t="shared" si="3"/>
        <v>2.2197291403852178E-2</v>
      </c>
      <c r="J58">
        <f t="shared" si="4"/>
        <v>0.15286214066859796</v>
      </c>
      <c r="K58">
        <f t="shared" si="5"/>
        <v>1.1803540327951958</v>
      </c>
    </row>
    <row r="59" spans="1:11" x14ac:dyDescent="0.25">
      <c r="A59" t="s">
        <v>57</v>
      </c>
      <c r="B59">
        <v>7.0356965593999998</v>
      </c>
      <c r="C59">
        <v>1.0270436650999999</v>
      </c>
      <c r="D59">
        <v>3.2724908400000002E-2</v>
      </c>
      <c r="E59">
        <v>1.7275022899999999E-2</v>
      </c>
      <c r="F59">
        <f t="shared" si="0"/>
        <v>6.8504356713158412</v>
      </c>
      <c r="G59">
        <f t="shared" si="1"/>
        <v>0.11954973077120797</v>
      </c>
      <c r="H59">
        <f t="shared" si="2"/>
        <v>5.8798596113226509</v>
      </c>
      <c r="I59">
        <f t="shared" si="3"/>
        <v>7.5790491113366179E-3</v>
      </c>
      <c r="J59">
        <f t="shared" si="4"/>
        <v>5.9928241681874446E-2</v>
      </c>
      <c r="K59">
        <f t="shared" si="5"/>
        <v>0.83571819246054602</v>
      </c>
    </row>
    <row r="60" spans="1:11" x14ac:dyDescent="0.25">
      <c r="A60" t="s">
        <v>58</v>
      </c>
      <c r="B60">
        <v>1.9704226011999999</v>
      </c>
      <c r="C60">
        <v>0.45722765360000001</v>
      </c>
      <c r="D60">
        <v>2.3632019800000001E-2</v>
      </c>
      <c r="E60">
        <v>3.04342921E-2</v>
      </c>
      <c r="F60">
        <f t="shared" si="0"/>
        <v>4.3095000612622609</v>
      </c>
      <c r="G60">
        <f t="shared" si="1"/>
        <v>0.29147101374080897</v>
      </c>
      <c r="H60">
        <f t="shared" si="2"/>
        <v>1.2500890852716979</v>
      </c>
      <c r="I60">
        <f t="shared" si="3"/>
        <v>2.9373303423344991E-2</v>
      </c>
      <c r="J60">
        <f t="shared" si="4"/>
        <v>5.9788175035675226E-2</v>
      </c>
      <c r="K60">
        <f t="shared" si="5"/>
        <v>0.63442689122139873</v>
      </c>
    </row>
    <row r="61" spans="1:11" x14ac:dyDescent="0.25">
      <c r="A61" t="s">
        <v>59</v>
      </c>
      <c r="B61">
        <v>2.6949805945</v>
      </c>
      <c r="C61">
        <v>1.5698859248000001</v>
      </c>
      <c r="D61">
        <v>0.11728159119999999</v>
      </c>
      <c r="E61">
        <v>4.38652681E-2</v>
      </c>
      <c r="F61">
        <f t="shared" si="0"/>
        <v>1.7166728817212209</v>
      </c>
      <c r="G61">
        <f t="shared" si="1"/>
        <v>8.8780381396866073E-2</v>
      </c>
      <c r="H61">
        <f t="shared" si="2"/>
        <v>0.63247838398492695</v>
      </c>
      <c r="I61">
        <f t="shared" si="3"/>
        <v>2.2460207854664811E-2</v>
      </c>
      <c r="J61">
        <f t="shared" si="4"/>
        <v>6.6494054796598395E-2</v>
      </c>
      <c r="K61">
        <f t="shared" si="5"/>
        <v>0.2346875466471664</v>
      </c>
    </row>
    <row r="62" spans="1:11" x14ac:dyDescent="0.25">
      <c r="A62" t="s">
        <v>60</v>
      </c>
      <c r="B62">
        <v>5.2030481883000004</v>
      </c>
      <c r="C62">
        <v>0.80773876379999998</v>
      </c>
      <c r="D62">
        <v>7.4493172400000002E-2</v>
      </c>
      <c r="E62">
        <v>3.0817799199999999E-2</v>
      </c>
      <c r="F62">
        <f t="shared" si="0"/>
        <v>6.4414986892820467</v>
      </c>
      <c r="G62">
        <f t="shared" si="1"/>
        <v>0.26249779383708716</v>
      </c>
      <c r="H62">
        <f t="shared" si="2"/>
        <v>4.2091979428132458</v>
      </c>
      <c r="I62">
        <f t="shared" si="3"/>
        <v>1.769795336059141E-2</v>
      </c>
      <c r="J62">
        <f t="shared" si="4"/>
        <v>0.11005037428714538</v>
      </c>
      <c r="K62">
        <f t="shared" si="5"/>
        <v>0.80898692275777739</v>
      </c>
    </row>
    <row r="63" spans="1:11" x14ac:dyDescent="0.25">
      <c r="A63" t="s">
        <v>61</v>
      </c>
      <c r="B63">
        <v>6.2492859408000001</v>
      </c>
      <c r="C63">
        <v>0.3648637414</v>
      </c>
      <c r="D63">
        <v>0.24772405980000001</v>
      </c>
      <c r="E63">
        <v>4.1651819399999998E-2</v>
      </c>
      <c r="F63">
        <f t="shared" si="0"/>
        <v>17.127725316911963</v>
      </c>
      <c r="G63">
        <f t="shared" si="1"/>
        <v>2.0697793844998476</v>
      </c>
      <c r="H63">
        <f t="shared" si="2"/>
        <v>7.709742124234519</v>
      </c>
      <c r="I63">
        <f t="shared" si="3"/>
        <v>5.2481794798391726E-2</v>
      </c>
      <c r="J63">
        <f t="shared" si="4"/>
        <v>0.44829519831999409</v>
      </c>
      <c r="K63">
        <f t="shared" si="5"/>
        <v>1.2336996894156453</v>
      </c>
    </row>
    <row r="64" spans="1:11" x14ac:dyDescent="0.25">
      <c r="A64" t="s">
        <v>62</v>
      </c>
      <c r="B64">
        <v>6.8421541018000003</v>
      </c>
      <c r="C64">
        <v>1.1011340343</v>
      </c>
      <c r="D64">
        <v>0.15322407669999999</v>
      </c>
      <c r="E64">
        <v>3.7261329400000001E-2</v>
      </c>
      <c r="F64">
        <f t="shared" si="0"/>
        <v>6.2137341038138141</v>
      </c>
      <c r="G64">
        <f t="shared" si="1"/>
        <v>0.25214122308766007</v>
      </c>
      <c r="H64">
        <f t="shared" si="2"/>
        <v>5.4282411918353324</v>
      </c>
      <c r="I64">
        <f t="shared" si="3"/>
        <v>1.7622823895875651E-2</v>
      </c>
      <c r="J64">
        <f t="shared" si="4"/>
        <v>0.17121940190690152</v>
      </c>
      <c r="K64">
        <f t="shared" si="5"/>
        <v>0.79335266512154368</v>
      </c>
    </row>
    <row r="65" spans="1:11" x14ac:dyDescent="0.25">
      <c r="A65" t="s">
        <v>63</v>
      </c>
      <c r="B65">
        <v>4.2480048939000001</v>
      </c>
      <c r="C65">
        <v>1.2684950836</v>
      </c>
      <c r="D65">
        <v>0.13556784699999999</v>
      </c>
      <c r="E65">
        <v>4.1201345700000003E-2</v>
      </c>
      <c r="F65">
        <f t="shared" si="0"/>
        <v>3.3488540466740524</v>
      </c>
      <c r="G65">
        <f t="shared" si="1"/>
        <v>0.1524902456828012</v>
      </c>
      <c r="H65">
        <f t="shared" si="2"/>
        <v>2.2297617116358546</v>
      </c>
      <c r="I65">
        <f t="shared" si="3"/>
        <v>1.9775622144501757E-2</v>
      </c>
      <c r="J65">
        <f t="shared" si="4"/>
        <v>0.11009439754450422</v>
      </c>
      <c r="K65">
        <f t="shared" si="5"/>
        <v>0.52489622006738301</v>
      </c>
    </row>
    <row r="66" spans="1:11" x14ac:dyDescent="0.25">
      <c r="A66" t="s">
        <v>64</v>
      </c>
      <c r="B66">
        <v>10.692186210299999</v>
      </c>
      <c r="C66">
        <v>1.3940120699999999E-2</v>
      </c>
      <c r="D66">
        <v>0.16628587459999999</v>
      </c>
      <c r="E66">
        <v>4.9360486000000004E-3</v>
      </c>
      <c r="F66">
        <f t="shared" ref="F66:F100" si="6">B66/C66</f>
        <v>767.00815153630629</v>
      </c>
      <c r="G66">
        <f t="shared" ref="G66:G100" si="7">F66*SQRT((D66/B66)^2+(E66/C66)^2)</f>
        <v>271.85126922713306</v>
      </c>
      <c r="H66">
        <f t="shared" ref="H66:H101" si="8">B66*LOG(F66)</f>
        <v>30.844818560573483</v>
      </c>
      <c r="I66">
        <f t="shared" ref="I66:I101" si="9">(1/LN(10))*(G66/F66)</f>
        <v>0.1539273160099533</v>
      </c>
      <c r="J66">
        <f t="shared" ref="J66:J101" si="10">H66*SQRT((D66/B66)^2+(I66/LOG(F66))^2)</f>
        <v>1.714303190276159</v>
      </c>
      <c r="K66">
        <f t="shared" ref="K66:K101" si="11">LOG(F66)</f>
        <v>2.8847999795271098</v>
      </c>
    </row>
    <row r="67" spans="1:11" x14ac:dyDescent="0.25">
      <c r="A67" t="s">
        <v>65</v>
      </c>
      <c r="B67">
        <v>11.072495899</v>
      </c>
      <c r="C67">
        <v>0.26914268870000002</v>
      </c>
      <c r="D67">
        <v>0.19374232229999999</v>
      </c>
      <c r="E67">
        <v>1.0143768799999999E-2</v>
      </c>
      <c r="F67">
        <f t="shared" si="6"/>
        <v>41.139872505851201</v>
      </c>
      <c r="G67">
        <f t="shared" si="7"/>
        <v>1.7094799798154061</v>
      </c>
      <c r="H67">
        <f t="shared" si="8"/>
        <v>17.873919799272414</v>
      </c>
      <c r="I67">
        <f t="shared" si="9"/>
        <v>1.8046184320389454E-2</v>
      </c>
      <c r="J67">
        <f t="shared" si="10"/>
        <v>0.37113309533108163</v>
      </c>
      <c r="K67">
        <f t="shared" si="11"/>
        <v>1.6142629414644152</v>
      </c>
    </row>
    <row r="68" spans="1:11" x14ac:dyDescent="0.25">
      <c r="A68" t="s">
        <v>66</v>
      </c>
      <c r="B68">
        <v>2.5076512992</v>
      </c>
      <c r="C68">
        <v>0.67682070449999998</v>
      </c>
      <c r="D68">
        <v>7.26847043E-2</v>
      </c>
      <c r="E68">
        <v>2.23724228E-2</v>
      </c>
      <c r="F68">
        <f t="shared" si="6"/>
        <v>3.705045195171035</v>
      </c>
      <c r="G68">
        <f t="shared" si="7"/>
        <v>0.16288654652787646</v>
      </c>
      <c r="H68">
        <f t="shared" si="8"/>
        <v>1.4263357843091009</v>
      </c>
      <c r="I68">
        <f t="shared" si="9"/>
        <v>1.9093081084552987E-2</v>
      </c>
      <c r="J68">
        <f t="shared" si="10"/>
        <v>6.325810684518697E-2</v>
      </c>
      <c r="K68">
        <f t="shared" si="11"/>
        <v>0.56879350999245215</v>
      </c>
    </row>
    <row r="69" spans="1:11" x14ac:dyDescent="0.25">
      <c r="A69" t="s">
        <v>67</v>
      </c>
      <c r="B69">
        <v>9.6706871009000004</v>
      </c>
      <c r="C69">
        <v>2.1045925276999999</v>
      </c>
      <c r="D69">
        <v>0.1761791432</v>
      </c>
      <c r="E69">
        <v>4.0436885300000003E-2</v>
      </c>
      <c r="F69">
        <f t="shared" si="6"/>
        <v>4.595040119936467</v>
      </c>
      <c r="G69">
        <f t="shared" si="7"/>
        <v>0.12166483760075737</v>
      </c>
      <c r="H69">
        <f t="shared" si="8"/>
        <v>6.4047926643073332</v>
      </c>
      <c r="I69">
        <f t="shared" si="9"/>
        <v>1.149900027693224E-2</v>
      </c>
      <c r="J69">
        <f t="shared" si="10"/>
        <v>0.16118544060942849</v>
      </c>
      <c r="K69">
        <f t="shared" si="11"/>
        <v>0.66228930762440574</v>
      </c>
    </row>
    <row r="70" spans="1:11" x14ac:dyDescent="0.25">
      <c r="A70" t="s">
        <v>68</v>
      </c>
      <c r="B70">
        <v>5.5284714170999996</v>
      </c>
      <c r="C70">
        <v>2.73491937E-2</v>
      </c>
      <c r="D70">
        <v>0.18465533940000001</v>
      </c>
      <c r="E70">
        <v>4.3416903999999997E-3</v>
      </c>
      <c r="F70">
        <f t="shared" si="6"/>
        <v>202.14385395573836</v>
      </c>
      <c r="G70">
        <f t="shared" si="7"/>
        <v>32.792969545963764</v>
      </c>
      <c r="H70">
        <f t="shared" si="8"/>
        <v>12.746778400923189</v>
      </c>
      <c r="I70">
        <f t="shared" si="9"/>
        <v>7.0453815143703788E-2</v>
      </c>
      <c r="J70">
        <f t="shared" si="10"/>
        <v>0.5770415490095705</v>
      </c>
      <c r="K70">
        <f t="shared" si="11"/>
        <v>2.3056605414466635</v>
      </c>
    </row>
    <row r="71" spans="1:11" x14ac:dyDescent="0.25">
      <c r="A71" t="s">
        <v>69</v>
      </c>
      <c r="B71">
        <v>3.5041925542999999</v>
      </c>
      <c r="C71">
        <v>0.16453331290000001</v>
      </c>
      <c r="D71">
        <v>5.6018384300000001E-2</v>
      </c>
      <c r="E71">
        <v>1.28409788E-2</v>
      </c>
      <c r="F71">
        <f t="shared" si="6"/>
        <v>21.297769385034972</v>
      </c>
      <c r="G71">
        <f t="shared" si="7"/>
        <v>1.6966925333443241</v>
      </c>
      <c r="H71">
        <f t="shared" si="8"/>
        <v>4.6547385333783691</v>
      </c>
      <c r="I71">
        <f t="shared" si="9"/>
        <v>3.4598186852171094E-2</v>
      </c>
      <c r="J71">
        <f t="shared" si="10"/>
        <v>0.14225273618168682</v>
      </c>
      <c r="K71">
        <f t="shared" si="11"/>
        <v>1.3283341201289103</v>
      </c>
    </row>
    <row r="72" spans="1:11" x14ac:dyDescent="0.25">
      <c r="A72" t="s">
        <v>70</v>
      </c>
      <c r="B72">
        <v>3.2820629745000001</v>
      </c>
      <c r="C72">
        <v>0.50685034419999997</v>
      </c>
      <c r="D72">
        <v>4.93774326E-2</v>
      </c>
      <c r="E72">
        <v>2.78950429E-2</v>
      </c>
      <c r="F72">
        <f t="shared" si="6"/>
        <v>6.4754083962995566</v>
      </c>
      <c r="G72">
        <f t="shared" si="7"/>
        <v>0.36945642303400811</v>
      </c>
      <c r="H72">
        <f t="shared" si="8"/>
        <v>2.6626299215662259</v>
      </c>
      <c r="I72">
        <f t="shared" si="9"/>
        <v>2.477880559920757E-2</v>
      </c>
      <c r="J72">
        <f t="shared" si="10"/>
        <v>9.065605251027134E-2</v>
      </c>
      <c r="K72">
        <f t="shared" si="11"/>
        <v>0.8112671640530783</v>
      </c>
    </row>
    <row r="73" spans="1:11" x14ac:dyDescent="0.25">
      <c r="A73" t="s">
        <v>71</v>
      </c>
      <c r="B73">
        <v>10.768862003900001</v>
      </c>
      <c r="C73">
        <v>0.97249186539999999</v>
      </c>
      <c r="D73">
        <v>0.35196291219999998</v>
      </c>
      <c r="E73">
        <v>4.7920993699999997E-2</v>
      </c>
      <c r="F73">
        <f t="shared" si="6"/>
        <v>11.073472578066873</v>
      </c>
      <c r="G73">
        <f t="shared" si="7"/>
        <v>0.65477633752975417</v>
      </c>
      <c r="H73">
        <f t="shared" si="8"/>
        <v>11.245748506839302</v>
      </c>
      <c r="I73">
        <f t="shared" si="9"/>
        <v>2.5679907388151568E-2</v>
      </c>
      <c r="J73">
        <f t="shared" si="10"/>
        <v>0.45996591159460598</v>
      </c>
      <c r="K73">
        <f t="shared" si="11"/>
        <v>1.0442838345190602</v>
      </c>
    </row>
    <row r="74" spans="1:11" x14ac:dyDescent="0.25">
      <c r="A74" t="s">
        <v>72</v>
      </c>
      <c r="B74">
        <v>12.0023079171</v>
      </c>
      <c r="C74">
        <v>0.38099616660000002</v>
      </c>
      <c r="D74">
        <v>0.24480748969999999</v>
      </c>
      <c r="E74">
        <v>2.0475871400000002E-2</v>
      </c>
      <c r="F74">
        <f t="shared" si="6"/>
        <v>31.502437476492968</v>
      </c>
      <c r="G74">
        <f t="shared" si="7"/>
        <v>1.8108651931452215</v>
      </c>
      <c r="H74">
        <f t="shared" si="8"/>
        <v>17.983587953536411</v>
      </c>
      <c r="I74">
        <f t="shared" si="9"/>
        <v>2.4964695555398906E-2</v>
      </c>
      <c r="J74">
        <f t="shared" si="10"/>
        <v>0.47363177644148968</v>
      </c>
      <c r="K74">
        <f t="shared" si="11"/>
        <v>1.4983441582859849</v>
      </c>
    </row>
    <row r="75" spans="1:11" x14ac:dyDescent="0.25">
      <c r="A75" t="s">
        <v>73</v>
      </c>
      <c r="B75">
        <v>7.0080935475999997</v>
      </c>
      <c r="C75">
        <v>0.77518727509999996</v>
      </c>
      <c r="D75">
        <v>0.13594836960000001</v>
      </c>
      <c r="E75">
        <v>3.7900367800000001E-2</v>
      </c>
      <c r="F75">
        <f t="shared" si="6"/>
        <v>9.0405167534463828</v>
      </c>
      <c r="G75">
        <f t="shared" si="7"/>
        <v>0.47552848658349756</v>
      </c>
      <c r="H75">
        <f t="shared" si="8"/>
        <v>6.70109178299127</v>
      </c>
      <c r="I75">
        <f t="shared" si="9"/>
        <v>2.2843760300791341E-2</v>
      </c>
      <c r="J75">
        <f t="shared" si="10"/>
        <v>0.20622161129476163</v>
      </c>
      <c r="K75">
        <f t="shared" si="11"/>
        <v>0.95619325533777078</v>
      </c>
    </row>
    <row r="76" spans="1:11" x14ac:dyDescent="0.25">
      <c r="A76" t="s">
        <v>74</v>
      </c>
      <c r="B76">
        <v>11.3731037513</v>
      </c>
      <c r="C76">
        <v>0.62001830810000003</v>
      </c>
      <c r="D76">
        <v>0.1125987073</v>
      </c>
      <c r="E76">
        <v>3.7922520000000001E-2</v>
      </c>
      <c r="F76">
        <f t="shared" si="6"/>
        <v>18.343174068765858</v>
      </c>
      <c r="G76">
        <f t="shared" si="7"/>
        <v>1.1365366652230486</v>
      </c>
      <c r="H76">
        <f t="shared" si="8"/>
        <v>14.369626431718059</v>
      </c>
      <c r="I76">
        <f t="shared" si="9"/>
        <v>2.6908734569965436E-2</v>
      </c>
      <c r="J76">
        <f t="shared" si="10"/>
        <v>0.33748693089362836</v>
      </c>
      <c r="K76">
        <f t="shared" si="11"/>
        <v>1.2634744873470043</v>
      </c>
    </row>
    <row r="77" spans="1:11" x14ac:dyDescent="0.25">
      <c r="A77" t="s">
        <v>75</v>
      </c>
      <c r="B77">
        <v>9.9197727485999998</v>
      </c>
      <c r="C77">
        <v>1.7719642357000001</v>
      </c>
      <c r="D77">
        <v>0.17365316319999999</v>
      </c>
      <c r="E77">
        <v>4.3152759700000001E-2</v>
      </c>
      <c r="F77">
        <f t="shared" si="6"/>
        <v>5.5981788733344686</v>
      </c>
      <c r="G77">
        <f t="shared" si="7"/>
        <v>0.16790089228383773</v>
      </c>
      <c r="H77">
        <f t="shared" si="8"/>
        <v>7.4204539731896295</v>
      </c>
      <c r="I77">
        <f t="shared" si="9"/>
        <v>1.3025384267878932E-2</v>
      </c>
      <c r="J77">
        <f t="shared" si="10"/>
        <v>0.1832187658285703</v>
      </c>
      <c r="K77">
        <f t="shared" si="11"/>
        <v>0.74804677095419303</v>
      </c>
    </row>
    <row r="78" spans="1:11" x14ac:dyDescent="0.25">
      <c r="A78" t="s">
        <v>76</v>
      </c>
      <c r="B78">
        <v>4.5526452707000002</v>
      </c>
      <c r="C78">
        <v>0.22621571939999999</v>
      </c>
      <c r="D78">
        <v>5.3189702599999999E-2</v>
      </c>
      <c r="E78">
        <v>2.07252019E-2</v>
      </c>
      <c r="F78">
        <f t="shared" si="6"/>
        <v>20.12523834672119</v>
      </c>
      <c r="G78">
        <f t="shared" si="7"/>
        <v>1.8587452782219653</v>
      </c>
      <c r="H78">
        <f t="shared" si="8"/>
        <v>5.9354704458102097</v>
      </c>
      <c r="I78">
        <f t="shared" si="9"/>
        <v>4.0110969305714596E-2</v>
      </c>
      <c r="J78">
        <f t="shared" si="10"/>
        <v>0.19533457099740148</v>
      </c>
      <c r="K78">
        <f t="shared" si="11"/>
        <v>1.3037410324959473</v>
      </c>
    </row>
    <row r="79" spans="1:11" x14ac:dyDescent="0.25">
      <c r="A79" t="s">
        <v>77</v>
      </c>
      <c r="B79">
        <v>1.6330204504000001</v>
      </c>
      <c r="C79">
        <v>7.2501574900000004E-2</v>
      </c>
      <c r="D79">
        <v>9.5902871200000003E-2</v>
      </c>
      <c r="E79">
        <v>1.51405536E-2</v>
      </c>
      <c r="F79">
        <f t="shared" si="6"/>
        <v>22.523930723606945</v>
      </c>
      <c r="G79">
        <f t="shared" si="7"/>
        <v>4.8861435671019446</v>
      </c>
      <c r="H79">
        <f t="shared" si="8"/>
        <v>2.2088956128235622</v>
      </c>
      <c r="I79">
        <f t="shared" si="9"/>
        <v>9.4212027865783976E-2</v>
      </c>
      <c r="J79">
        <f t="shared" si="10"/>
        <v>0.20124062984043473</v>
      </c>
      <c r="K79">
        <f t="shared" si="11"/>
        <v>1.3526441829203697</v>
      </c>
    </row>
    <row r="80" spans="1:11" x14ac:dyDescent="0.25">
      <c r="A80" t="s">
        <v>78</v>
      </c>
      <c r="B80">
        <v>2.7635414805999998</v>
      </c>
      <c r="C80">
        <v>0.48709535259999998</v>
      </c>
      <c r="D80">
        <v>2.7018566500000001E-2</v>
      </c>
      <c r="E80">
        <v>2.70591024E-2</v>
      </c>
      <c r="F80">
        <f t="shared" si="6"/>
        <v>5.6735123130386445</v>
      </c>
      <c r="G80">
        <f t="shared" si="7"/>
        <v>0.32001858927997551</v>
      </c>
      <c r="H80">
        <f t="shared" si="8"/>
        <v>2.0833012770278945</v>
      </c>
      <c r="I80">
        <f t="shared" si="9"/>
        <v>2.4496696184364095E-2</v>
      </c>
      <c r="J80">
        <f t="shared" si="10"/>
        <v>7.0695299474261203E-2</v>
      </c>
      <c r="K80">
        <f t="shared" si="11"/>
        <v>0.75385200173495626</v>
      </c>
    </row>
    <row r="81" spans="1:11" x14ac:dyDescent="0.25">
      <c r="A81" t="s">
        <v>79</v>
      </c>
      <c r="B81">
        <v>3.5195976290000002</v>
      </c>
      <c r="C81">
        <v>0.45890690919999999</v>
      </c>
      <c r="D81">
        <v>2.8901395400000002E-2</v>
      </c>
      <c r="E81">
        <v>1.05132045E-2</v>
      </c>
      <c r="F81">
        <f t="shared" si="6"/>
        <v>7.6695241637037448</v>
      </c>
      <c r="G81">
        <f t="shared" si="7"/>
        <v>0.1866489651276641</v>
      </c>
      <c r="H81">
        <f t="shared" si="8"/>
        <v>3.1140288335216004</v>
      </c>
      <c r="I81">
        <f t="shared" si="9"/>
        <v>1.056918446016753E-2</v>
      </c>
      <c r="J81">
        <f t="shared" si="10"/>
        <v>4.5140495824466553E-2</v>
      </c>
      <c r="K81">
        <f t="shared" si="11"/>
        <v>0.88476842007828282</v>
      </c>
    </row>
    <row r="82" spans="1:11" x14ac:dyDescent="0.25">
      <c r="A82" t="s">
        <v>80</v>
      </c>
      <c r="B82">
        <v>3.9650179488999999</v>
      </c>
      <c r="C82">
        <v>1.0024792166000001</v>
      </c>
      <c r="D82">
        <v>4.0184012999999998E-2</v>
      </c>
      <c r="E82">
        <v>2.4654817799999999E-2</v>
      </c>
      <c r="F82">
        <f t="shared" si="6"/>
        <v>3.955212121352222</v>
      </c>
      <c r="G82">
        <f t="shared" si="7"/>
        <v>0.10520923887686701</v>
      </c>
      <c r="H82">
        <f t="shared" si="8"/>
        <v>2.367788896385695</v>
      </c>
      <c r="I82">
        <f t="shared" si="9"/>
        <v>1.1552298710553894E-2</v>
      </c>
      <c r="J82">
        <f t="shared" si="10"/>
        <v>5.1710203652623528E-2</v>
      </c>
      <c r="K82">
        <f t="shared" si="11"/>
        <v>0.59716978003657761</v>
      </c>
    </row>
    <row r="83" spans="1:11" x14ac:dyDescent="0.25">
      <c r="A83" t="s">
        <v>81</v>
      </c>
      <c r="B83">
        <v>0.29355152369999998</v>
      </c>
      <c r="C83">
        <v>0.1000836982</v>
      </c>
      <c r="D83">
        <v>1.25291751E-2</v>
      </c>
      <c r="E83">
        <v>6.4885849999999998E-3</v>
      </c>
      <c r="F83">
        <f t="shared" si="6"/>
        <v>2.933060318308661</v>
      </c>
      <c r="G83">
        <f t="shared" si="7"/>
        <v>0.22766353469419701</v>
      </c>
      <c r="H83">
        <f t="shared" si="8"/>
        <v>0.13718278994170158</v>
      </c>
      <c r="I83">
        <f t="shared" si="9"/>
        <v>3.3709847776091442E-2</v>
      </c>
      <c r="J83">
        <f t="shared" si="10"/>
        <v>1.1498051530601083E-2</v>
      </c>
      <c r="K83">
        <f t="shared" si="11"/>
        <v>0.46732099432703977</v>
      </c>
    </row>
    <row r="84" spans="1:11" x14ac:dyDescent="0.25">
      <c r="A84" t="s">
        <v>82</v>
      </c>
      <c r="B84">
        <v>8.4159484745000004</v>
      </c>
      <c r="C84">
        <v>0.65802607489999998</v>
      </c>
      <c r="D84">
        <v>0.16282393349999999</v>
      </c>
      <c r="E84">
        <v>4.1920338600000003E-2</v>
      </c>
      <c r="F84">
        <f t="shared" si="6"/>
        <v>12.789688426524693</v>
      </c>
      <c r="G84">
        <f t="shared" si="7"/>
        <v>0.8515270989179784</v>
      </c>
      <c r="H84">
        <f t="shared" si="8"/>
        <v>9.3152764307965512</v>
      </c>
      <c r="I84">
        <f t="shared" si="9"/>
        <v>2.8914974932790515E-2</v>
      </c>
      <c r="J84">
        <f t="shared" si="10"/>
        <v>0.30281705408532744</v>
      </c>
      <c r="K84">
        <f t="shared" si="11"/>
        <v>1.1068599646280488</v>
      </c>
    </row>
    <row r="85" spans="1:11" x14ac:dyDescent="0.25">
      <c r="A85" t="s">
        <v>83</v>
      </c>
      <c r="B85">
        <v>9.8454403088000007</v>
      </c>
      <c r="C85">
        <v>0.72965118240000004</v>
      </c>
      <c r="D85">
        <v>0.1401688401</v>
      </c>
      <c r="E85">
        <v>5.1855731199999998E-2</v>
      </c>
      <c r="F85">
        <f t="shared" si="6"/>
        <v>13.493352092455952</v>
      </c>
      <c r="G85">
        <f t="shared" si="7"/>
        <v>0.97801416997596446</v>
      </c>
      <c r="H85">
        <f t="shared" si="8"/>
        <v>11.126527553419097</v>
      </c>
      <c r="I85">
        <f t="shared" si="9"/>
        <v>3.1478179353314525E-2</v>
      </c>
      <c r="J85">
        <f t="shared" si="10"/>
        <v>0.34805347783503354</v>
      </c>
      <c r="K85">
        <f t="shared" si="11"/>
        <v>1.1301198528900775</v>
      </c>
    </row>
    <row r="86" spans="1:11" x14ac:dyDescent="0.25">
      <c r="A86" t="s">
        <v>84</v>
      </c>
      <c r="B86">
        <v>5.4704475853999996</v>
      </c>
      <c r="C86">
        <v>0.45427436519999997</v>
      </c>
      <c r="D86">
        <v>0.1699578155</v>
      </c>
      <c r="E86">
        <v>2.8753962500000001E-2</v>
      </c>
      <c r="F86">
        <f t="shared" si="6"/>
        <v>12.042166594611974</v>
      </c>
      <c r="G86">
        <f t="shared" si="7"/>
        <v>0.84909533935673875</v>
      </c>
      <c r="H86">
        <f t="shared" si="8"/>
        <v>5.9119380395172474</v>
      </c>
      <c r="I86">
        <f t="shared" si="9"/>
        <v>3.0622182278842888E-2</v>
      </c>
      <c r="J86">
        <f t="shared" si="10"/>
        <v>0.24859237890756009</v>
      </c>
      <c r="K86">
        <f t="shared" si="11"/>
        <v>1.0807046310608177</v>
      </c>
    </row>
    <row r="87" spans="1:11" x14ac:dyDescent="0.25">
      <c r="A87" t="s">
        <v>85</v>
      </c>
      <c r="B87">
        <v>1.5526325561000001</v>
      </c>
      <c r="C87">
        <v>0.45600214890000001</v>
      </c>
      <c r="D87">
        <v>4.5038383799999998E-2</v>
      </c>
      <c r="E87">
        <v>5.3385038599999997E-2</v>
      </c>
      <c r="F87">
        <f t="shared" si="6"/>
        <v>3.4048799108630692</v>
      </c>
      <c r="G87">
        <f t="shared" si="7"/>
        <v>0.410669733753941</v>
      </c>
      <c r="H87">
        <f t="shared" si="8"/>
        <v>0.82615857640668156</v>
      </c>
      <c r="I87">
        <f t="shared" si="9"/>
        <v>5.2381171707405555E-2</v>
      </c>
      <c r="J87">
        <f t="shared" si="10"/>
        <v>8.4786089348548421E-2</v>
      </c>
      <c r="K87">
        <f t="shared" si="11"/>
        <v>0.53210179907722566</v>
      </c>
    </row>
    <row r="88" spans="1:11" x14ac:dyDescent="0.25">
      <c r="A88" t="s">
        <v>86</v>
      </c>
      <c r="B88">
        <v>7.1031682350000001</v>
      </c>
      <c r="C88">
        <v>2.7965233621999999</v>
      </c>
      <c r="D88">
        <v>0.1780793631</v>
      </c>
      <c r="E88">
        <v>3.8636384500000003E-2</v>
      </c>
      <c r="F88">
        <f t="shared" si="6"/>
        <v>2.5399996048708142</v>
      </c>
      <c r="G88">
        <f t="shared" si="7"/>
        <v>7.2708068775469162E-2</v>
      </c>
      <c r="H88">
        <f t="shared" si="8"/>
        <v>2.8756015164615825</v>
      </c>
      <c r="I88">
        <f t="shared" si="9"/>
        <v>1.2431778728813772E-2</v>
      </c>
      <c r="J88">
        <f t="shared" si="10"/>
        <v>0.11399608334310629</v>
      </c>
      <c r="K88">
        <f t="shared" si="11"/>
        <v>0.40483364905992297</v>
      </c>
    </row>
    <row r="89" spans="1:11" x14ac:dyDescent="0.25">
      <c r="A89" t="s">
        <v>87</v>
      </c>
      <c r="B89">
        <v>2.7199905261000001</v>
      </c>
      <c r="C89">
        <v>0.69985700979999999</v>
      </c>
      <c r="D89">
        <v>4.71577486E-2</v>
      </c>
      <c r="E89">
        <v>2.7879747199999999E-2</v>
      </c>
      <c r="F89">
        <f t="shared" si="6"/>
        <v>3.8864946524966566</v>
      </c>
      <c r="G89">
        <f t="shared" si="7"/>
        <v>0.1688511920860436</v>
      </c>
      <c r="H89">
        <f t="shared" si="8"/>
        <v>1.603592377192355</v>
      </c>
      <c r="I89">
        <f t="shared" si="9"/>
        <v>1.8868195518716935E-2</v>
      </c>
      <c r="J89">
        <f t="shared" si="10"/>
        <v>5.8368152686177899E-2</v>
      </c>
      <c r="K89">
        <f t="shared" si="11"/>
        <v>0.58955807448771946</v>
      </c>
    </row>
    <row r="90" spans="1:11" x14ac:dyDescent="0.25">
      <c r="A90" t="s">
        <v>88</v>
      </c>
      <c r="B90">
        <v>0.79182673380000002</v>
      </c>
      <c r="C90">
        <v>0.37474690579999997</v>
      </c>
      <c r="D90">
        <v>2.1507595099999999E-2</v>
      </c>
      <c r="E90">
        <v>2.3239832500000002E-2</v>
      </c>
      <c r="F90">
        <f t="shared" si="6"/>
        <v>2.1129640339781561</v>
      </c>
      <c r="G90">
        <f t="shared" si="7"/>
        <v>0.14305253745771512</v>
      </c>
      <c r="H90">
        <f t="shared" si="8"/>
        <v>0.25725825412549691</v>
      </c>
      <c r="I90">
        <f t="shared" si="9"/>
        <v>2.9402737879629322E-2</v>
      </c>
      <c r="J90">
        <f t="shared" si="10"/>
        <v>2.4307876802130299E-2</v>
      </c>
      <c r="K90">
        <f t="shared" si="11"/>
        <v>0.3248921047296634</v>
      </c>
    </row>
    <row r="91" spans="1:11" x14ac:dyDescent="0.25">
      <c r="A91" t="s">
        <v>89</v>
      </c>
      <c r="B91">
        <v>2.5149890421999999</v>
      </c>
      <c r="C91">
        <v>0.1910351277</v>
      </c>
      <c r="D91">
        <v>3.8915799000000001E-2</v>
      </c>
      <c r="E91">
        <v>1.15826595E-2</v>
      </c>
      <c r="F91">
        <f t="shared" si="6"/>
        <v>13.165060648686131</v>
      </c>
      <c r="G91">
        <f t="shared" si="7"/>
        <v>0.82379564070672706</v>
      </c>
      <c r="H91">
        <f t="shared" si="8"/>
        <v>2.8153362369271804</v>
      </c>
      <c r="I91">
        <f t="shared" si="9"/>
        <v>2.717571232841914E-2</v>
      </c>
      <c r="J91">
        <f t="shared" si="10"/>
        <v>8.1049464832057244E-2</v>
      </c>
      <c r="K91">
        <f t="shared" si="11"/>
        <v>1.1194228641507122</v>
      </c>
    </row>
    <row r="92" spans="1:11" x14ac:dyDescent="0.25">
      <c r="A92" t="s">
        <v>90</v>
      </c>
      <c r="B92">
        <v>9.5485285803999993</v>
      </c>
      <c r="C92">
        <v>0.63882611089999997</v>
      </c>
      <c r="D92">
        <v>6.2733315799999995E-2</v>
      </c>
      <c r="E92">
        <v>3.9841358E-3</v>
      </c>
      <c r="F92">
        <f t="shared" si="6"/>
        <v>14.946991704749994</v>
      </c>
      <c r="G92">
        <f t="shared" si="7"/>
        <v>0.13540028436826904</v>
      </c>
      <c r="H92">
        <f t="shared" si="8"/>
        <v>11.21526046642391</v>
      </c>
      <c r="I92">
        <f t="shared" si="9"/>
        <v>3.9341425693427794E-3</v>
      </c>
      <c r="J92">
        <f t="shared" si="10"/>
        <v>8.2706895674579464E-2</v>
      </c>
      <c r="K92">
        <f t="shared" si="11"/>
        <v>1.1745537934970594</v>
      </c>
    </row>
    <row r="93" spans="1:11" x14ac:dyDescent="0.25">
      <c r="A93" t="s">
        <v>91</v>
      </c>
      <c r="B93">
        <v>2.7361075605999998</v>
      </c>
      <c r="C93">
        <v>0.98117608010000001</v>
      </c>
      <c r="D93">
        <v>8.4075772600000001E-2</v>
      </c>
      <c r="E93">
        <v>5.5956276200000002E-2</v>
      </c>
      <c r="F93">
        <f t="shared" si="6"/>
        <v>2.7885999425517385</v>
      </c>
      <c r="G93">
        <f t="shared" si="7"/>
        <v>0.18064926125046202</v>
      </c>
      <c r="H93">
        <f t="shared" si="8"/>
        <v>1.2186245877455673</v>
      </c>
      <c r="I93">
        <f t="shared" si="9"/>
        <v>2.8134181645712689E-2</v>
      </c>
      <c r="J93">
        <f t="shared" si="10"/>
        <v>8.5602875433141476E-2</v>
      </c>
      <c r="K93">
        <f t="shared" si="11"/>
        <v>0.44538621408521517</v>
      </c>
    </row>
    <row r="94" spans="1:11" x14ac:dyDescent="0.25">
      <c r="A94" t="s">
        <v>92</v>
      </c>
      <c r="B94">
        <v>6.0006553745</v>
      </c>
      <c r="C94">
        <v>0.43833009119999999</v>
      </c>
      <c r="D94">
        <v>0.16923507970000001</v>
      </c>
      <c r="E94">
        <v>5.3506722999999999E-2</v>
      </c>
      <c r="F94">
        <f t="shared" si="6"/>
        <v>13.689809335408</v>
      </c>
      <c r="G94">
        <f t="shared" si="7"/>
        <v>1.7151289042835147</v>
      </c>
      <c r="H94">
        <f t="shared" si="8"/>
        <v>6.8191291631591202</v>
      </c>
      <c r="I94">
        <f t="shared" si="9"/>
        <v>5.4410620384356241E-2</v>
      </c>
      <c r="J94">
        <f t="shared" si="10"/>
        <v>0.37893030553139367</v>
      </c>
      <c r="K94">
        <f t="shared" si="11"/>
        <v>1.1363973995469319</v>
      </c>
    </row>
    <row r="95" spans="1:11" x14ac:dyDescent="0.25">
      <c r="A95" t="s">
        <v>93</v>
      </c>
      <c r="B95">
        <v>8.1159315832000001</v>
      </c>
      <c r="C95">
        <v>1.5306331121000001</v>
      </c>
      <c r="D95">
        <v>0.26691832700000001</v>
      </c>
      <c r="E95">
        <v>1.26174337E-2</v>
      </c>
      <c r="F95">
        <f t="shared" si="6"/>
        <v>5.3023363463404323</v>
      </c>
      <c r="G95">
        <f t="shared" si="7"/>
        <v>0.17977851799377623</v>
      </c>
      <c r="H95">
        <f t="shared" si="8"/>
        <v>5.8797268230557718</v>
      </c>
      <c r="I95">
        <f t="shared" si="9"/>
        <v>1.4724984088066868E-2</v>
      </c>
      <c r="J95">
        <f t="shared" si="10"/>
        <v>0.22732193160263564</v>
      </c>
      <c r="K95">
        <f t="shared" si="11"/>
        <v>0.72446727313803649</v>
      </c>
    </row>
    <row r="96" spans="1:11" x14ac:dyDescent="0.25">
      <c r="A96" t="s">
        <v>94</v>
      </c>
      <c r="B96">
        <v>12.796184992400001</v>
      </c>
      <c r="C96">
        <v>1.6061214323999999</v>
      </c>
      <c r="D96">
        <v>0.1402375297</v>
      </c>
      <c r="E96">
        <v>2.2882288899999999E-2</v>
      </c>
      <c r="F96">
        <f t="shared" si="6"/>
        <v>7.9671341993605544</v>
      </c>
      <c r="G96">
        <f t="shared" si="7"/>
        <v>0.14320501953000975</v>
      </c>
      <c r="H96">
        <f t="shared" si="8"/>
        <v>11.533228821966716</v>
      </c>
      <c r="I96">
        <f t="shared" si="9"/>
        <v>7.8062134020187943E-3</v>
      </c>
      <c r="J96">
        <f t="shared" si="10"/>
        <v>0.16110247777823483</v>
      </c>
      <c r="K96">
        <f t="shared" si="11"/>
        <v>0.90130213253533076</v>
      </c>
    </row>
    <row r="97" spans="1:11" x14ac:dyDescent="0.25">
      <c r="A97" t="s">
        <v>95</v>
      </c>
      <c r="F97" t="e">
        <f>B97/C97</f>
        <v>#DIV/0!</v>
      </c>
      <c r="G97" t="e">
        <f>F97*SQRT((D97/B97)^2+(E97/C97)^2)</f>
        <v>#DIV/0!</v>
      </c>
      <c r="H97" t="e">
        <f t="shared" si="8"/>
        <v>#DIV/0!</v>
      </c>
      <c r="I97" t="e">
        <f t="shared" si="9"/>
        <v>#DIV/0!</v>
      </c>
      <c r="J97" t="e">
        <f t="shared" si="10"/>
        <v>#DIV/0!</v>
      </c>
      <c r="K97" t="e">
        <f t="shared" si="11"/>
        <v>#DIV/0!</v>
      </c>
    </row>
    <row r="98" spans="1:11" x14ac:dyDescent="0.25">
      <c r="A98" t="s">
        <v>96</v>
      </c>
      <c r="F98" t="e">
        <f t="shared" ref="F98:F101" si="12">B98/C98</f>
        <v>#DIV/0!</v>
      </c>
      <c r="G98" t="e">
        <f t="shared" ref="G98:G101" si="13">F98*SQRT((D98/B98)^2+(E98/C98)^2)</f>
        <v>#DIV/0!</v>
      </c>
      <c r="H98" t="e">
        <f t="shared" si="8"/>
        <v>#DIV/0!</v>
      </c>
      <c r="I98" t="e">
        <f t="shared" si="9"/>
        <v>#DIV/0!</v>
      </c>
      <c r="J98" t="e">
        <f t="shared" si="10"/>
        <v>#DIV/0!</v>
      </c>
      <c r="K98" t="e">
        <f t="shared" si="11"/>
        <v>#DIV/0!</v>
      </c>
    </row>
    <row r="99" spans="1:11" x14ac:dyDescent="0.25">
      <c r="A99" t="s">
        <v>97</v>
      </c>
      <c r="B99">
        <v>7.3617320591000004</v>
      </c>
      <c r="C99">
        <v>0.60238022889999998</v>
      </c>
      <c r="D99">
        <v>5.5667309900000003E-2</v>
      </c>
      <c r="E99">
        <v>1.1329998799999999E-2</v>
      </c>
      <c r="F99">
        <f t="shared" si="12"/>
        <v>12.221071851151523</v>
      </c>
      <c r="G99">
        <f t="shared" si="13"/>
        <v>0.24774355999878894</v>
      </c>
      <c r="H99">
        <f t="shared" si="8"/>
        <v>8.0030073667625352</v>
      </c>
      <c r="I99">
        <f t="shared" si="9"/>
        <v>8.8039463596151987E-3</v>
      </c>
      <c r="J99">
        <f t="shared" si="10"/>
        <v>8.867284936251793E-2</v>
      </c>
      <c r="K99">
        <f t="shared" si="11"/>
        <v>1.0871092974471734</v>
      </c>
    </row>
    <row r="100" spans="1:11" x14ac:dyDescent="0.25">
      <c r="A100" t="s">
        <v>98</v>
      </c>
      <c r="B100">
        <v>3.5363143218999999</v>
      </c>
      <c r="C100">
        <v>0.3172810613</v>
      </c>
      <c r="D100">
        <v>7.79696473E-2</v>
      </c>
      <c r="E100">
        <v>5.3661166199999999E-2</v>
      </c>
      <c r="F100">
        <f t="shared" si="12"/>
        <v>11.145683601191358</v>
      </c>
      <c r="G100">
        <f t="shared" si="13"/>
        <v>1.9009996890757181</v>
      </c>
      <c r="H100">
        <f t="shared" si="8"/>
        <v>3.702898456307071</v>
      </c>
      <c r="I100">
        <f t="shared" si="9"/>
        <v>7.4072950983207014E-2</v>
      </c>
      <c r="J100">
        <f t="shared" si="10"/>
        <v>0.27437348977961185</v>
      </c>
      <c r="K100">
        <f t="shared" si="11"/>
        <v>1.0471067103326857</v>
      </c>
    </row>
    <row r="101" spans="1:11" s="1" customFormat="1" x14ac:dyDescent="0.25">
      <c r="A101" s="1" t="s">
        <v>99</v>
      </c>
      <c r="B101" s="1">
        <v>5.1297037064</v>
      </c>
      <c r="C101" s="1">
        <v>1.2805509017000001</v>
      </c>
      <c r="D101" s="1">
        <v>8.4106012999999993E-2</v>
      </c>
      <c r="E101" s="1">
        <v>7.6842769500000005E-2</v>
      </c>
      <c r="F101" s="1">
        <f t="shared" si="12"/>
        <v>4.0058569320360817</v>
      </c>
      <c r="G101" s="1">
        <f t="shared" si="13"/>
        <v>0.24919313289671285</v>
      </c>
      <c r="H101" s="1">
        <f t="shared" si="8"/>
        <v>3.0916490043849971</v>
      </c>
      <c r="I101" s="1">
        <f t="shared" si="9"/>
        <v>2.7016242562167291E-2</v>
      </c>
      <c r="J101" s="1">
        <f t="shared" si="10"/>
        <v>0.14756489536129772</v>
      </c>
      <c r="K101" s="1">
        <f t="shared" si="11"/>
        <v>0.60269543453898644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Lister</dc:creator>
  <cp:lastModifiedBy>Jonathan Lister</cp:lastModifiedBy>
  <dcterms:created xsi:type="dcterms:W3CDTF">2022-07-26T13:34:22Z</dcterms:created>
  <dcterms:modified xsi:type="dcterms:W3CDTF">2022-07-26T13:36:07Z</dcterms:modified>
</cp:coreProperties>
</file>