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uario\Desktop\formatando_planilha_master\"/>
    </mc:Choice>
  </mc:AlternateContent>
  <xr:revisionPtr revIDLastSave="0" documentId="13_ncr:1_{316E7F5E-2D0A-4DF1-94B2-FC146C7A60D6}" xr6:coauthVersionLast="47" xr6:coauthVersionMax="47" xr10:uidLastSave="{00000000-0000-0000-0000-000000000000}"/>
  <bookViews>
    <workbookView xWindow="-120" yWindow="-120" windowWidth="38640" windowHeight="15840" activeTab="6" xr2:uid="{00000000-000D-0000-FFFF-FFFF00000000}"/>
  </bookViews>
  <sheets>
    <sheet name="Objetivo" sheetId="1" r:id="rId1"/>
    <sheet name="Como Utilizar" sheetId="2" r:id="rId2"/>
    <sheet name="Mês_de_Referência" sheetId="3" r:id="rId3"/>
    <sheet name="Pannunzio - Sab 8h-10h" sheetId="5" r:id="rId4"/>
    <sheet name="Pannunzio - Sab 10h-12h" sheetId="7" r:id="rId5"/>
    <sheet name="Pannunzio - Sab 12h30-14h30" sheetId="9" r:id="rId6"/>
    <sheet name="Pannunzio - Sab 14h30-16h30" sheetId="11" r:id="rId7"/>
    <sheet name="00" sheetId="12" r:id="rId8"/>
    <sheet name="Informações Adicionais" sheetId="13" r:id="rId9"/>
    <sheet name="Informações Totais" sheetId="14" r:id="rId10"/>
  </sheets>
  <definedNames>
    <definedName name="MY_FUNCTION1">LAMBDA(DATEDIF(#REF!,TODAY(),"Y") &amp; " anos, " &amp; DATEDIF(#REF!,TODAY(),"YM") &amp; " meses, " &amp; DATEDIF(#REF!,TODAY(),"MD") &amp; " dias")</definedName>
  </definedNames>
  <calcPr calcId="181029"/>
</workbook>
</file>

<file path=xl/calcChain.xml><?xml version="1.0" encoding="utf-8"?>
<calcChain xmlns="http://schemas.openxmlformats.org/spreadsheetml/2006/main">
  <c r="E8" i="14" l="1"/>
  <c r="E5" i="14"/>
  <c r="T420" i="12" a="1"/>
  <c r="T420" i="12" s="1"/>
  <c r="T419" i="12" a="1"/>
  <c r="T419" i="12"/>
  <c r="T418" i="12" a="1"/>
  <c r="T418" i="12" s="1"/>
  <c r="T417" i="12" a="1"/>
  <c r="T417" i="12"/>
  <c r="T416" i="12" a="1"/>
  <c r="T416" i="12" s="1"/>
  <c r="T415" i="12" a="1"/>
  <c r="T415" i="12"/>
  <c r="T414" i="12" a="1"/>
  <c r="T414" i="12" s="1"/>
  <c r="T413" i="12" a="1"/>
  <c r="T413" i="12"/>
  <c r="T412" i="12" a="1"/>
  <c r="T412" i="12" s="1"/>
  <c r="T411" i="12" a="1"/>
  <c r="T411" i="12"/>
  <c r="T410" i="12" a="1"/>
  <c r="T410" i="12" s="1"/>
  <c r="T409" i="12" a="1"/>
  <c r="T409" i="12"/>
  <c r="T408" i="12" a="1"/>
  <c r="T408" i="12" s="1"/>
  <c r="T407" i="12" a="1"/>
  <c r="T407" i="12"/>
  <c r="T406" i="12" a="1"/>
  <c r="T406" i="12" s="1"/>
  <c r="T405" i="12" a="1"/>
  <c r="T405" i="12"/>
  <c r="T404" i="12" a="1"/>
  <c r="T404" i="12" s="1"/>
  <c r="T403" i="12" a="1"/>
  <c r="T403" i="12"/>
  <c r="T402" i="12" a="1"/>
  <c r="T402" i="12" s="1"/>
  <c r="T401" i="12" a="1"/>
  <c r="T401" i="12"/>
  <c r="T400" i="12" a="1"/>
  <c r="T400" i="12" s="1"/>
  <c r="T399" i="12" a="1"/>
  <c r="T399" i="12"/>
  <c r="T398" i="12" a="1"/>
  <c r="T398" i="12" s="1"/>
  <c r="T397" i="12" a="1"/>
  <c r="T397" i="12"/>
  <c r="H397" i="12"/>
  <c r="G397" i="12"/>
  <c r="T396" i="12" a="1"/>
  <c r="T396" i="12"/>
  <c r="H396" i="12"/>
  <c r="G396" i="12"/>
  <c r="T395" i="12" a="1"/>
  <c r="T395" i="12"/>
  <c r="H395" i="12"/>
  <c r="G395" i="12"/>
  <c r="T394" i="12" a="1"/>
  <c r="T394" i="12"/>
  <c r="H394" i="12"/>
  <c r="G394" i="12"/>
  <c r="T393" i="12" a="1"/>
  <c r="T393" i="12"/>
  <c r="H393" i="12"/>
  <c r="G393" i="12"/>
  <c r="T392" i="12" a="1"/>
  <c r="T392" i="12" s="1"/>
  <c r="H392" i="12"/>
  <c r="G392" i="12"/>
  <c r="T391" i="12" a="1"/>
  <c r="T391" i="12" s="1"/>
  <c r="H391" i="12"/>
  <c r="G391" i="12"/>
  <c r="T390" i="12" a="1"/>
  <c r="T390" i="12" s="1"/>
  <c r="H390" i="12"/>
  <c r="G390" i="12"/>
  <c r="T389" i="12" a="1"/>
  <c r="T389" i="12" s="1"/>
  <c r="H389" i="12"/>
  <c r="G389" i="12"/>
  <c r="AA388" i="12" a="1"/>
  <c r="AA388" i="12"/>
  <c r="Z388" i="12" a="1"/>
  <c r="Z388" i="12" s="1"/>
  <c r="T388" i="12" a="1"/>
  <c r="T388" i="12"/>
  <c r="H388" i="12"/>
  <c r="G388" i="12"/>
  <c r="AB387" i="12"/>
  <c r="AA387" i="12" a="1"/>
  <c r="AA387" i="12" s="1"/>
  <c r="Z387" i="12" a="1"/>
  <c r="Z387" i="12"/>
  <c r="T387" i="12" a="1"/>
  <c r="T387" i="12" s="1"/>
  <c r="H387" i="12"/>
  <c r="G387" i="12"/>
  <c r="AA386" i="12" a="1"/>
  <c r="AA386" i="12"/>
  <c r="Z386" i="12" a="1"/>
  <c r="Z386" i="12" s="1"/>
  <c r="T386" i="12" a="1"/>
  <c r="T386" i="12"/>
  <c r="H386" i="12"/>
  <c r="G386" i="12"/>
  <c r="AA385" i="12" a="1"/>
  <c r="AA385" i="12" s="1"/>
  <c r="AB385" i="12" s="1"/>
  <c r="Z385" i="12" a="1"/>
  <c r="Z385" i="12"/>
  <c r="T385" i="12" a="1"/>
  <c r="T385" i="12" s="1"/>
  <c r="H385" i="12"/>
  <c r="G385" i="12"/>
  <c r="AA384" i="12" a="1"/>
  <c r="AA384" i="12"/>
  <c r="Z384" i="12" a="1"/>
  <c r="Z384" i="12" s="1"/>
  <c r="T384" i="12" a="1"/>
  <c r="T384" i="12"/>
  <c r="H384" i="12"/>
  <c r="G384" i="12"/>
  <c r="T383" i="12" a="1"/>
  <c r="T383" i="12"/>
  <c r="H383" i="12"/>
  <c r="G383" i="12"/>
  <c r="W382" i="12"/>
  <c r="T382" i="12" a="1"/>
  <c r="T382" i="12" s="1"/>
  <c r="H382" i="12"/>
  <c r="G382" i="12"/>
  <c r="AA381" i="12" a="1"/>
  <c r="AA381" i="12"/>
  <c r="Z381" i="12" a="1"/>
  <c r="Z381" i="12" s="1"/>
  <c r="AB381" i="12" s="1"/>
  <c r="T381" i="12" a="1"/>
  <c r="T381" i="12"/>
  <c r="H381" i="12"/>
  <c r="G381" i="12"/>
  <c r="AA380" i="12" a="1"/>
  <c r="AA380" i="12" s="1"/>
  <c r="Z380" i="12" a="1"/>
  <c r="Z380" i="12"/>
  <c r="W380" i="12"/>
  <c r="T380" i="12" a="1"/>
  <c r="T380" i="12" s="1"/>
  <c r="H380" i="12"/>
  <c r="G380" i="12"/>
  <c r="AA379" i="12" a="1"/>
  <c r="AA379" i="12"/>
  <c r="Z379" i="12" a="1"/>
  <c r="Z379" i="12" s="1"/>
  <c r="T379" i="12" a="1"/>
  <c r="T379" i="12"/>
  <c r="H379" i="12"/>
  <c r="G379" i="12"/>
  <c r="AA378" i="12" a="1"/>
  <c r="AA378" i="12" s="1"/>
  <c r="AB378" i="12" s="1"/>
  <c r="Z378" i="12" a="1"/>
  <c r="Z378" i="12"/>
  <c r="W378" i="12"/>
  <c r="T378" i="12" a="1"/>
  <c r="T378" i="12"/>
  <c r="H378" i="12"/>
  <c r="G378" i="12"/>
  <c r="AA377" i="12" a="1"/>
  <c r="AA377" i="12" s="1"/>
  <c r="Z377" i="12" a="1"/>
  <c r="Z377" i="12"/>
  <c r="T377" i="12" a="1"/>
  <c r="T377" i="12" s="1"/>
  <c r="H377" i="12"/>
  <c r="G377" i="12"/>
  <c r="W376" i="12"/>
  <c r="T368" i="12" a="1"/>
  <c r="T368" i="12" s="1"/>
  <c r="T367" i="12" a="1"/>
  <c r="T367" i="12"/>
  <c r="T366" i="12" a="1"/>
  <c r="T366" i="12" s="1"/>
  <c r="T365" i="12" a="1"/>
  <c r="T365" i="12"/>
  <c r="T364" i="12" a="1"/>
  <c r="T364" i="12" s="1"/>
  <c r="T363" i="12" a="1"/>
  <c r="T363" i="12"/>
  <c r="T362" i="12" a="1"/>
  <c r="T362" i="12" s="1"/>
  <c r="T361" i="12" a="1"/>
  <c r="T361" i="12"/>
  <c r="T360" i="12" a="1"/>
  <c r="T360" i="12" s="1"/>
  <c r="T359" i="12" a="1"/>
  <c r="T359" i="12"/>
  <c r="T358" i="12" a="1"/>
  <c r="T358" i="12" s="1"/>
  <c r="T357" i="12" a="1"/>
  <c r="T357" i="12" s="1"/>
  <c r="T356" i="12" a="1"/>
  <c r="T356" i="12" s="1"/>
  <c r="T355" i="12" a="1"/>
  <c r="T355" i="12" s="1"/>
  <c r="T354" i="12" a="1"/>
  <c r="T354" i="12" s="1"/>
  <c r="T353" i="12" a="1"/>
  <c r="T353" i="12"/>
  <c r="T352" i="12" a="1"/>
  <c r="T352" i="12" s="1"/>
  <c r="T351" i="12" a="1"/>
  <c r="T351" i="12"/>
  <c r="T350" i="12" a="1"/>
  <c r="T350" i="12" s="1"/>
  <c r="T349" i="12" a="1"/>
  <c r="T349" i="12" s="1"/>
  <c r="T348" i="12" a="1"/>
  <c r="T348" i="12" s="1"/>
  <c r="T347" i="12" a="1"/>
  <c r="T347" i="12" s="1"/>
  <c r="T346" i="12" a="1"/>
  <c r="T346" i="12" s="1"/>
  <c r="T345" i="12" a="1"/>
  <c r="T345" i="12"/>
  <c r="T344" i="12" a="1"/>
  <c r="T344" i="12" s="1"/>
  <c r="T343" i="12" a="1"/>
  <c r="T343" i="12"/>
  <c r="T342" i="12" a="1"/>
  <c r="T342" i="12" s="1"/>
  <c r="H342" i="12"/>
  <c r="G342" i="12"/>
  <c r="T341" i="12" a="1"/>
  <c r="T341" i="12" s="1"/>
  <c r="H341" i="12"/>
  <c r="G341" i="12"/>
  <c r="T340" i="12" a="1"/>
  <c r="T340" i="12" s="1"/>
  <c r="H340" i="12"/>
  <c r="G340" i="12"/>
  <c r="T339" i="12" a="1"/>
  <c r="T339" i="12" s="1"/>
  <c r="H339" i="12"/>
  <c r="G339" i="12"/>
  <c r="T338" i="12" a="1"/>
  <c r="T338" i="12" s="1"/>
  <c r="H338" i="12"/>
  <c r="G338" i="12"/>
  <c r="T337" i="12" a="1"/>
  <c r="T337" i="12" s="1"/>
  <c r="H337" i="12"/>
  <c r="G337" i="12"/>
  <c r="T336" i="12" a="1"/>
  <c r="T336" i="12" s="1"/>
  <c r="H336" i="12"/>
  <c r="G336" i="12"/>
  <c r="T335" i="12" a="1"/>
  <c r="T335" i="12"/>
  <c r="H335" i="12"/>
  <c r="G335" i="12"/>
  <c r="T334" i="12" a="1"/>
  <c r="T334" i="12"/>
  <c r="H334" i="12"/>
  <c r="G334" i="12"/>
  <c r="T333" i="12" a="1"/>
  <c r="T333" i="12"/>
  <c r="H333" i="12"/>
  <c r="G333" i="12"/>
  <c r="T332" i="12" a="1"/>
  <c r="T332" i="12"/>
  <c r="H332" i="12"/>
  <c r="G332" i="12"/>
  <c r="AA331" i="12" a="1"/>
  <c r="AA331" i="12" s="1"/>
  <c r="Z331" i="12" a="1"/>
  <c r="Z331" i="12" s="1"/>
  <c r="T331" i="12" a="1"/>
  <c r="T331" i="12" s="1"/>
  <c r="H331" i="12"/>
  <c r="G331" i="12"/>
  <c r="AA330" i="12" a="1"/>
  <c r="AA330" i="12"/>
  <c r="Z330" i="12" a="1"/>
  <c r="Z330" i="12" s="1"/>
  <c r="T330" i="12" a="1"/>
  <c r="T330" i="12"/>
  <c r="H330" i="12"/>
  <c r="G330" i="12"/>
  <c r="AA329" i="12" a="1"/>
  <c r="AA329" i="12" s="1"/>
  <c r="Z329" i="12" a="1"/>
  <c r="Z329" i="12" s="1"/>
  <c r="T329" i="12" a="1"/>
  <c r="T329" i="12" s="1"/>
  <c r="H329" i="12"/>
  <c r="G329" i="12"/>
  <c r="AA328" i="12" a="1"/>
  <c r="AA328" i="12"/>
  <c r="Z328" i="12" a="1"/>
  <c r="Z328" i="12" s="1"/>
  <c r="T328" i="12" a="1"/>
  <c r="T328" i="12"/>
  <c r="H328" i="12"/>
  <c r="G328" i="12"/>
  <c r="AA327" i="12" a="1"/>
  <c r="AA327" i="12" s="1"/>
  <c r="Z327" i="12" a="1"/>
  <c r="Z327" i="12" s="1"/>
  <c r="T327" i="12" a="1"/>
  <c r="T327" i="12" s="1"/>
  <c r="H327" i="12"/>
  <c r="G327" i="12"/>
  <c r="T326" i="12" a="1"/>
  <c r="T326" i="12" s="1"/>
  <c r="H326" i="12"/>
  <c r="G326" i="12"/>
  <c r="W325" i="12"/>
  <c r="T325" i="12" a="1"/>
  <c r="T325" i="12"/>
  <c r="H325" i="12"/>
  <c r="G325" i="12"/>
  <c r="AA324" i="12" a="1"/>
  <c r="AA324" i="12"/>
  <c r="Z324" i="12" a="1"/>
  <c r="Z324" i="12"/>
  <c r="T324" i="12" a="1"/>
  <c r="T324" i="12"/>
  <c r="H324" i="12"/>
  <c r="G324" i="12"/>
  <c r="AA323" i="12" a="1"/>
  <c r="AA323" i="12"/>
  <c r="Z323" i="12" a="1"/>
  <c r="Z323" i="12"/>
  <c r="AB323" i="12" s="1"/>
  <c r="W323" i="12"/>
  <c r="T323" i="12" a="1"/>
  <c r="T323" i="12"/>
  <c r="H323" i="12"/>
  <c r="G323" i="12"/>
  <c r="AA322" i="12" a="1"/>
  <c r="AA322" i="12" s="1"/>
  <c r="Z322" i="12" a="1"/>
  <c r="Z322" i="12" s="1"/>
  <c r="T322" i="12" a="1"/>
  <c r="T322" i="12" s="1"/>
  <c r="H322" i="12"/>
  <c r="G322" i="12"/>
  <c r="AA321" i="12" a="1"/>
  <c r="AA321" i="12"/>
  <c r="Z321" i="12" a="1"/>
  <c r="Z321" i="12" s="1"/>
  <c r="AB321" i="12" s="1"/>
  <c r="W321" i="12"/>
  <c r="T321" i="12" a="1"/>
  <c r="T321" i="12"/>
  <c r="H321" i="12"/>
  <c r="G321" i="12"/>
  <c r="AA320" i="12" a="1"/>
  <c r="AA320" i="12"/>
  <c r="Z320" i="12" a="1"/>
  <c r="Z320" i="12"/>
  <c r="AB320" i="12" s="1"/>
  <c r="T320" i="12" a="1"/>
  <c r="T320" i="12"/>
  <c r="H320" i="12"/>
  <c r="G320" i="12"/>
  <c r="W319" i="12"/>
  <c r="T311" i="12" a="1"/>
  <c r="T311" i="12"/>
  <c r="T310" i="12" a="1"/>
  <c r="T310" i="12" s="1"/>
  <c r="T309" i="12" a="1"/>
  <c r="T309" i="12" s="1"/>
  <c r="T308" i="12" a="1"/>
  <c r="T308" i="12" s="1"/>
  <c r="T307" i="12" a="1"/>
  <c r="T307" i="12"/>
  <c r="T306" i="12" a="1"/>
  <c r="T306" i="12" s="1"/>
  <c r="T305" i="12" a="1"/>
  <c r="T305" i="12"/>
  <c r="T304" i="12" a="1"/>
  <c r="T304" i="12" s="1"/>
  <c r="T303" i="12" a="1"/>
  <c r="T303" i="12"/>
  <c r="T302" i="12" a="1"/>
  <c r="T302" i="12" s="1"/>
  <c r="T301" i="12" a="1"/>
  <c r="T301" i="12" s="1"/>
  <c r="T300" i="12" a="1"/>
  <c r="T300" i="12" s="1"/>
  <c r="T299" i="12" a="1"/>
  <c r="T299" i="12"/>
  <c r="T298" i="12" a="1"/>
  <c r="T298" i="12" s="1"/>
  <c r="T297" i="12" a="1"/>
  <c r="T297" i="12"/>
  <c r="T296" i="12" a="1"/>
  <c r="T296" i="12" s="1"/>
  <c r="T295" i="12" a="1"/>
  <c r="T295" i="12"/>
  <c r="T294" i="12" a="1"/>
  <c r="T294" i="12" s="1"/>
  <c r="T293" i="12" a="1"/>
  <c r="T293" i="12" s="1"/>
  <c r="T292" i="12" a="1"/>
  <c r="T292" i="12" s="1"/>
  <c r="T291" i="12" a="1"/>
  <c r="T291" i="12"/>
  <c r="T290" i="12" a="1"/>
  <c r="T290" i="12" s="1"/>
  <c r="T289" i="12" a="1"/>
  <c r="T289" i="12"/>
  <c r="T288" i="12" a="1"/>
  <c r="T288" i="12" s="1"/>
  <c r="H288" i="12"/>
  <c r="G288" i="12"/>
  <c r="T287" i="12" a="1"/>
  <c r="T287" i="12" s="1"/>
  <c r="H287" i="12"/>
  <c r="G287" i="12"/>
  <c r="T286" i="12" a="1"/>
  <c r="T286" i="12" s="1"/>
  <c r="H286" i="12"/>
  <c r="G286" i="12"/>
  <c r="T285" i="12" a="1"/>
  <c r="T285" i="12" s="1"/>
  <c r="H285" i="12"/>
  <c r="G285" i="12"/>
  <c r="T284" i="12" a="1"/>
  <c r="T284" i="12" s="1"/>
  <c r="H284" i="12"/>
  <c r="G284" i="12"/>
  <c r="T283" i="12" a="1"/>
  <c r="T283" i="12"/>
  <c r="H283" i="12"/>
  <c r="G283" i="12"/>
  <c r="T282" i="12" a="1"/>
  <c r="T282" i="12"/>
  <c r="H282" i="12"/>
  <c r="G282" i="12"/>
  <c r="T281" i="12" a="1"/>
  <c r="T281" i="12" s="1"/>
  <c r="H281" i="12"/>
  <c r="G281" i="12"/>
  <c r="T280" i="12" a="1"/>
  <c r="T280" i="12" s="1"/>
  <c r="H280" i="12"/>
  <c r="G280" i="12"/>
  <c r="AA279" i="12" a="1"/>
  <c r="AA279" i="12" s="1"/>
  <c r="Z279" i="12" a="1"/>
  <c r="Z279" i="12"/>
  <c r="T279" i="12" a="1"/>
  <c r="T279" i="12"/>
  <c r="H279" i="12"/>
  <c r="G279" i="12"/>
  <c r="AA278" i="12" a="1"/>
  <c r="AA278" i="12"/>
  <c r="Z278" i="12" a="1"/>
  <c r="Z278" i="12"/>
  <c r="T278" i="12" a="1"/>
  <c r="T278" i="12"/>
  <c r="H278" i="12"/>
  <c r="G278" i="12"/>
  <c r="AA277" i="12" a="1"/>
  <c r="AA277" i="12"/>
  <c r="Z277" i="12" a="1"/>
  <c r="Z277" i="12" s="1"/>
  <c r="T277" i="12" a="1"/>
  <c r="T277" i="12"/>
  <c r="H277" i="12"/>
  <c r="G277" i="12"/>
  <c r="AA276" i="12" a="1"/>
  <c r="AA276" i="12" s="1"/>
  <c r="Z276" i="12" a="1"/>
  <c r="Z276" i="12" s="1"/>
  <c r="T276" i="12" a="1"/>
  <c r="T276" i="12" s="1"/>
  <c r="H276" i="12"/>
  <c r="G276" i="12"/>
  <c r="AA275" i="12" a="1"/>
  <c r="AA275" i="12" s="1"/>
  <c r="Z275" i="12" a="1"/>
  <c r="Z275" i="12" s="1"/>
  <c r="T275" i="12" a="1"/>
  <c r="T275" i="12" s="1"/>
  <c r="H275" i="12"/>
  <c r="G275" i="12"/>
  <c r="T274" i="12" a="1"/>
  <c r="T274" i="12" s="1"/>
  <c r="H274" i="12"/>
  <c r="G274" i="12"/>
  <c r="W273" i="12"/>
  <c r="T273" i="12" a="1"/>
  <c r="T273" i="12"/>
  <c r="H273" i="12"/>
  <c r="G273" i="12"/>
  <c r="AA272" i="12" a="1"/>
  <c r="AA272" i="12" s="1"/>
  <c r="Z272" i="12" a="1"/>
  <c r="Z272" i="12"/>
  <c r="T272" i="12" a="1"/>
  <c r="T272" i="12" s="1"/>
  <c r="H272" i="12"/>
  <c r="G272" i="12"/>
  <c r="AA271" i="12" a="1"/>
  <c r="AA271" i="12"/>
  <c r="Z271" i="12" a="1"/>
  <c r="Z271" i="12" s="1"/>
  <c r="W271" i="12"/>
  <c r="T271" i="12" a="1"/>
  <c r="T271" i="12" s="1"/>
  <c r="H271" i="12"/>
  <c r="G271" i="12"/>
  <c r="AA270" i="12" a="1"/>
  <c r="AA270" i="12"/>
  <c r="Z270" i="12" a="1"/>
  <c r="Z270" i="12" s="1"/>
  <c r="T270" i="12" a="1"/>
  <c r="T270" i="12"/>
  <c r="H270" i="12"/>
  <c r="G270" i="12"/>
  <c r="AA269" i="12" a="1"/>
  <c r="AA269" i="12" s="1"/>
  <c r="Z269" i="12" a="1"/>
  <c r="Z269" i="12" s="1"/>
  <c r="W269" i="12"/>
  <c r="T269" i="12" a="1"/>
  <c r="T269" i="12" s="1"/>
  <c r="H269" i="12"/>
  <c r="G269" i="12"/>
  <c r="AA268" i="12" a="1"/>
  <c r="AA268" i="12"/>
  <c r="Z268" i="12" a="1"/>
  <c r="Z268" i="12" s="1"/>
  <c r="T268" i="12" a="1"/>
  <c r="T268" i="12"/>
  <c r="H268" i="12"/>
  <c r="G268" i="12"/>
  <c r="W267" i="12"/>
  <c r="T259" i="12" a="1"/>
  <c r="T259" i="12" s="1"/>
  <c r="T258" i="12" a="1"/>
  <c r="T258" i="12" s="1"/>
  <c r="T257" i="12" a="1"/>
  <c r="T257" i="12" s="1"/>
  <c r="T256" i="12" a="1"/>
  <c r="T256" i="12" s="1"/>
  <c r="T255" i="12" a="1"/>
  <c r="T255" i="12" s="1"/>
  <c r="T254" i="12" a="1"/>
  <c r="T254" i="12" s="1"/>
  <c r="T253" i="12" a="1"/>
  <c r="T253" i="12" s="1"/>
  <c r="T252" i="12" a="1"/>
  <c r="T252" i="12" s="1"/>
  <c r="T251" i="12" a="1"/>
  <c r="T251" i="12" s="1"/>
  <c r="T250" i="12" a="1"/>
  <c r="T250" i="12" s="1"/>
  <c r="T249" i="12" a="1"/>
  <c r="T249" i="12" s="1"/>
  <c r="T248" i="12" a="1"/>
  <c r="T248" i="12" s="1"/>
  <c r="T247" i="12" a="1"/>
  <c r="T247" i="12" s="1"/>
  <c r="T246" i="12" a="1"/>
  <c r="T246" i="12" s="1"/>
  <c r="T245" i="12" a="1"/>
  <c r="T245" i="12" s="1"/>
  <c r="T244" i="12" a="1"/>
  <c r="T244" i="12" s="1"/>
  <c r="T243" i="12" a="1"/>
  <c r="T243" i="12" s="1"/>
  <c r="T242" i="12" a="1"/>
  <c r="T242" i="12" s="1"/>
  <c r="T241" i="12" a="1"/>
  <c r="T241" i="12" s="1"/>
  <c r="T240" i="12" a="1"/>
  <c r="T240" i="12" s="1"/>
  <c r="H240" i="12"/>
  <c r="G240" i="12"/>
  <c r="T239" i="12" a="1"/>
  <c r="T239" i="12" s="1"/>
  <c r="H239" i="12"/>
  <c r="G239" i="12"/>
  <c r="T238" i="12" a="1"/>
  <c r="T238" i="12" s="1"/>
  <c r="H238" i="12"/>
  <c r="G238" i="12"/>
  <c r="T237" i="12" a="1"/>
  <c r="T237" i="12" s="1"/>
  <c r="H237" i="12"/>
  <c r="G237" i="12"/>
  <c r="T236" i="12" a="1"/>
  <c r="T236" i="12" s="1"/>
  <c r="H236" i="12"/>
  <c r="G236" i="12"/>
  <c r="T235" i="12" a="1"/>
  <c r="T235" i="12" s="1"/>
  <c r="H235" i="12"/>
  <c r="G235" i="12"/>
  <c r="T234" i="12" a="1"/>
  <c r="T234" i="12" s="1"/>
  <c r="H234" i="12"/>
  <c r="G234" i="12"/>
  <c r="T233" i="12" a="1"/>
  <c r="T233" i="12" s="1"/>
  <c r="H233" i="12"/>
  <c r="G233" i="12"/>
  <c r="T232" i="12" a="1"/>
  <c r="T232" i="12" s="1"/>
  <c r="H232" i="12"/>
  <c r="G232" i="12"/>
  <c r="T231" i="12" a="1"/>
  <c r="T231" i="12"/>
  <c r="H231" i="12"/>
  <c r="G231" i="12"/>
  <c r="T230" i="12" a="1"/>
  <c r="T230" i="12"/>
  <c r="H230" i="12"/>
  <c r="G230" i="12"/>
  <c r="T229" i="12" a="1"/>
  <c r="T229" i="12" s="1"/>
  <c r="H229" i="12"/>
  <c r="G229" i="12"/>
  <c r="T228" i="12" a="1"/>
  <c r="T228" i="12" s="1"/>
  <c r="H228" i="12"/>
  <c r="G228" i="12"/>
  <c r="AA227" i="12" a="1"/>
  <c r="AA227" i="12" s="1"/>
  <c r="Z227" i="12" a="1"/>
  <c r="Z227" i="12" s="1"/>
  <c r="T227" i="12" a="1"/>
  <c r="T227" i="12" s="1"/>
  <c r="H227" i="12"/>
  <c r="G227" i="12"/>
  <c r="AA226" i="12" a="1"/>
  <c r="AA226" i="12" s="1"/>
  <c r="Z226" i="12" a="1"/>
  <c r="Z226" i="12" s="1"/>
  <c r="T226" i="12" a="1"/>
  <c r="T226" i="12" s="1"/>
  <c r="H226" i="12"/>
  <c r="G226" i="12"/>
  <c r="AA225" i="12" a="1"/>
  <c r="AA225" i="12" s="1"/>
  <c r="Z225" i="12" a="1"/>
  <c r="Z225" i="12" s="1"/>
  <c r="T225" i="12" a="1"/>
  <c r="T225" i="12" s="1"/>
  <c r="H225" i="12"/>
  <c r="G225" i="12"/>
  <c r="AA224" i="12" a="1"/>
  <c r="AA224" i="12" s="1"/>
  <c r="Z224" i="12" a="1"/>
  <c r="Z224" i="12" s="1"/>
  <c r="T224" i="12" a="1"/>
  <c r="T224" i="12" s="1"/>
  <c r="H224" i="12"/>
  <c r="G224" i="12"/>
  <c r="AA223" i="12" a="1"/>
  <c r="AA223" i="12" s="1"/>
  <c r="Z223" i="12" a="1"/>
  <c r="Z223" i="12" s="1"/>
  <c r="T223" i="12" a="1"/>
  <c r="T223" i="12" s="1"/>
  <c r="H223" i="12"/>
  <c r="G223" i="12"/>
  <c r="T222" i="12" a="1"/>
  <c r="T222" i="12" s="1"/>
  <c r="H222" i="12"/>
  <c r="G222" i="12"/>
  <c r="W221" i="12"/>
  <c r="T221" i="12" a="1"/>
  <c r="T221" i="12"/>
  <c r="H221" i="12"/>
  <c r="G221" i="12"/>
  <c r="AA220" i="12" a="1"/>
  <c r="AA220" i="12"/>
  <c r="Z220" i="12" a="1"/>
  <c r="Z220" i="12"/>
  <c r="T220" i="12" a="1"/>
  <c r="T220" i="12"/>
  <c r="H220" i="12"/>
  <c r="G220" i="12"/>
  <c r="AA219" i="12" a="1"/>
  <c r="AA219" i="12"/>
  <c r="Z219" i="12" a="1"/>
  <c r="Z219" i="12"/>
  <c r="W219" i="12"/>
  <c r="T219" i="12" a="1"/>
  <c r="T219" i="12" s="1"/>
  <c r="H219" i="12"/>
  <c r="G219" i="12"/>
  <c r="AA218" i="12" a="1"/>
  <c r="AA218" i="12" s="1"/>
  <c r="Z218" i="12" a="1"/>
  <c r="Z218" i="12" s="1"/>
  <c r="AB218" i="12" s="1"/>
  <c r="T218" i="12" a="1"/>
  <c r="T218" i="12" s="1"/>
  <c r="H218" i="12"/>
  <c r="G218" i="12"/>
  <c r="AA217" i="12" a="1"/>
  <c r="AA217" i="12" s="1"/>
  <c r="Z217" i="12" a="1"/>
  <c r="Z217" i="12" s="1"/>
  <c r="W217" i="12"/>
  <c r="T217" i="12" a="1"/>
  <c r="T217" i="12"/>
  <c r="H217" i="12"/>
  <c r="G217" i="12"/>
  <c r="AA216" i="12" a="1"/>
  <c r="AA216" i="12"/>
  <c r="Z216" i="12" a="1"/>
  <c r="Z216" i="12"/>
  <c r="T216" i="12" a="1"/>
  <c r="T216" i="12"/>
  <c r="H216" i="12"/>
  <c r="G216" i="12"/>
  <c r="W215" i="12"/>
  <c r="T207" i="12" a="1"/>
  <c r="T207" i="12" s="1"/>
  <c r="T206" i="12" a="1"/>
  <c r="T206" i="12" s="1"/>
  <c r="T205" i="12" a="1"/>
  <c r="T205" i="12" s="1"/>
  <c r="T204" i="12" a="1"/>
  <c r="T204" i="12" s="1"/>
  <c r="T203" i="12" a="1"/>
  <c r="T203" i="12" s="1"/>
  <c r="T202" i="12" a="1"/>
  <c r="T202" i="12" s="1"/>
  <c r="T201" i="12" a="1"/>
  <c r="T201" i="12" s="1"/>
  <c r="T200" i="12" a="1"/>
  <c r="T200" i="12" s="1"/>
  <c r="T199" i="12" a="1"/>
  <c r="T199" i="12" s="1"/>
  <c r="T198" i="12" a="1"/>
  <c r="T198" i="12" s="1"/>
  <c r="T197" i="12" a="1"/>
  <c r="T197" i="12" s="1"/>
  <c r="T196" i="12" a="1"/>
  <c r="T196" i="12" s="1"/>
  <c r="T195" i="12" a="1"/>
  <c r="T195" i="12" s="1"/>
  <c r="T194" i="12" a="1"/>
  <c r="T194" i="12" s="1"/>
  <c r="T193" i="12" a="1"/>
  <c r="T193" i="12" s="1"/>
  <c r="T192" i="12" a="1"/>
  <c r="T192" i="12" s="1"/>
  <c r="T191" i="12" a="1"/>
  <c r="T191" i="12" s="1"/>
  <c r="T190" i="12" a="1"/>
  <c r="T190" i="12" s="1"/>
  <c r="T189" i="12" a="1"/>
  <c r="T189" i="12" s="1"/>
  <c r="T188" i="12" a="1"/>
  <c r="T188" i="12" s="1"/>
  <c r="T187" i="12" a="1"/>
  <c r="T187" i="12" s="1"/>
  <c r="T186" i="12" a="1"/>
  <c r="T186" i="12" s="1"/>
  <c r="T185" i="12" a="1"/>
  <c r="T185" i="12" s="1"/>
  <c r="T184" i="12" a="1"/>
  <c r="T184" i="12" s="1"/>
  <c r="T183" i="12" a="1"/>
  <c r="T183" i="12" s="1"/>
  <c r="T182" i="12" a="1"/>
  <c r="T182" i="12" s="1"/>
  <c r="T181" i="12" a="1"/>
  <c r="T181" i="12" s="1"/>
  <c r="T180" i="12" a="1"/>
  <c r="T180" i="12" s="1"/>
  <c r="T179" i="12" a="1"/>
  <c r="T179" i="12"/>
  <c r="T178" i="12" a="1"/>
  <c r="T178" i="12"/>
  <c r="T177" i="12" a="1"/>
  <c r="T177" i="12" s="1"/>
  <c r="T176" i="12" a="1"/>
  <c r="T176" i="12" s="1"/>
  <c r="AA175" i="12" a="1"/>
  <c r="AA175" i="12"/>
  <c r="Z175" i="12" a="1"/>
  <c r="Z175" i="12"/>
  <c r="AC175" i="12" s="1"/>
  <c r="T175" i="12" a="1"/>
  <c r="T175" i="12"/>
  <c r="AA174" i="12" a="1"/>
  <c r="AA174" i="12" s="1"/>
  <c r="Z174" i="12" a="1"/>
  <c r="Z174" i="12" s="1"/>
  <c r="AC174" i="12" s="1"/>
  <c r="T174" i="12" a="1"/>
  <c r="T174" i="12" s="1"/>
  <c r="AA173" i="12" a="1"/>
  <c r="AA173" i="12" s="1"/>
  <c r="Z173" i="12" a="1"/>
  <c r="Z173" i="12" s="1"/>
  <c r="T173" i="12" a="1"/>
  <c r="T173" i="12" s="1"/>
  <c r="AA172" i="12" a="1"/>
  <c r="AA172" i="12" s="1"/>
  <c r="Z172" i="12" a="1"/>
  <c r="Z172" i="12" s="1"/>
  <c r="T172" i="12" a="1"/>
  <c r="T172" i="12" s="1"/>
  <c r="AA171" i="12" a="1"/>
  <c r="AA171" i="12" s="1"/>
  <c r="Z171" i="12" a="1"/>
  <c r="Z171" i="12" s="1"/>
  <c r="T171" i="12" a="1"/>
  <c r="T171" i="12" s="1"/>
  <c r="H171" i="12"/>
  <c r="G171" i="12"/>
  <c r="T170" i="12" a="1"/>
  <c r="T170" i="12" s="1"/>
  <c r="H170" i="12"/>
  <c r="G170" i="12"/>
  <c r="W169" i="12"/>
  <c r="T169" i="12" a="1"/>
  <c r="T169" i="12"/>
  <c r="H169" i="12"/>
  <c r="G169" i="12"/>
  <c r="AA168" i="12" a="1"/>
  <c r="AA168" i="12"/>
  <c r="Z168" i="12" a="1"/>
  <c r="Z168" i="12"/>
  <c r="T168" i="12" a="1"/>
  <c r="T168" i="12"/>
  <c r="H168" i="12"/>
  <c r="G168" i="12"/>
  <c r="AA167" i="12" a="1"/>
  <c r="AA167" i="12"/>
  <c r="Z167" i="12" a="1"/>
  <c r="Z167" i="12"/>
  <c r="W167" i="12"/>
  <c r="T167" i="12" a="1"/>
  <c r="T167" i="12" s="1"/>
  <c r="H167" i="12"/>
  <c r="G167" i="12"/>
  <c r="AA166" i="12" a="1"/>
  <c r="AA166" i="12" s="1"/>
  <c r="Z166" i="12" a="1"/>
  <c r="Z166" i="12" s="1"/>
  <c r="T166" i="12" a="1"/>
  <c r="T166" i="12" s="1"/>
  <c r="H166" i="12"/>
  <c r="G166" i="12"/>
  <c r="AA165" i="12" a="1"/>
  <c r="AA165" i="12" s="1"/>
  <c r="Z165" i="12" a="1"/>
  <c r="Z165" i="12" s="1"/>
  <c r="W165" i="12"/>
  <c r="T165" i="12" a="1"/>
  <c r="T165" i="12"/>
  <c r="H165" i="12"/>
  <c r="G165" i="12"/>
  <c r="AA164" i="12" a="1"/>
  <c r="AA164" i="12"/>
  <c r="Z164" i="12" a="1"/>
  <c r="Z164" i="12"/>
  <c r="T164" i="12" a="1"/>
  <c r="T164" i="12"/>
  <c r="H164" i="12"/>
  <c r="G164" i="12"/>
  <c r="W163" i="12"/>
  <c r="T155" i="12" a="1"/>
  <c r="T155" i="12" s="1"/>
  <c r="T154" i="12" a="1"/>
  <c r="T154" i="12" s="1"/>
  <c r="T153" i="12" a="1"/>
  <c r="T153" i="12" s="1"/>
  <c r="T152" i="12" a="1"/>
  <c r="T152" i="12" s="1"/>
  <c r="T151" i="12" a="1"/>
  <c r="T151" i="12" s="1"/>
  <c r="T150" i="12" a="1"/>
  <c r="T150" i="12" s="1"/>
  <c r="T149" i="12" a="1"/>
  <c r="T149" i="12" s="1"/>
  <c r="T148" i="12" a="1"/>
  <c r="T148" i="12" s="1"/>
  <c r="T147" i="12" a="1"/>
  <c r="T147" i="12" s="1"/>
  <c r="T146" i="12" a="1"/>
  <c r="T146" i="12"/>
  <c r="T145" i="12" a="1"/>
  <c r="T145" i="12" s="1"/>
  <c r="T144" i="12" a="1"/>
  <c r="T144" i="12" s="1"/>
  <c r="T143" i="12" a="1"/>
  <c r="T143" i="12" s="1"/>
  <c r="T142" i="12" a="1"/>
  <c r="T142" i="12" s="1"/>
  <c r="T141" i="12" a="1"/>
  <c r="T141" i="12" s="1"/>
  <c r="T140" i="12" a="1"/>
  <c r="T140" i="12" s="1"/>
  <c r="T139" i="12" a="1"/>
  <c r="T139" i="12" s="1"/>
  <c r="T138" i="12" a="1"/>
  <c r="T138" i="12"/>
  <c r="T137" i="12" a="1"/>
  <c r="T137" i="12" s="1"/>
  <c r="T136" i="12" a="1"/>
  <c r="T136" i="12" s="1"/>
  <c r="H136" i="12"/>
  <c r="G136" i="12"/>
  <c r="T135" i="12" a="1"/>
  <c r="T135" i="12" s="1"/>
  <c r="H135" i="12"/>
  <c r="G135" i="12"/>
  <c r="T134" i="12" a="1"/>
  <c r="T134" i="12" s="1"/>
  <c r="H134" i="12"/>
  <c r="G134" i="12"/>
  <c r="T133" i="12" a="1"/>
  <c r="T133" i="12" s="1"/>
  <c r="H133" i="12"/>
  <c r="G133" i="12"/>
  <c r="T132" i="12" a="1"/>
  <c r="T132" i="12" s="1"/>
  <c r="H132" i="12"/>
  <c r="G132" i="12"/>
  <c r="T131" i="12" a="1"/>
  <c r="T131" i="12" s="1"/>
  <c r="H131" i="12"/>
  <c r="G131" i="12"/>
  <c r="T130" i="12" a="1"/>
  <c r="T130" i="12" s="1"/>
  <c r="H130" i="12"/>
  <c r="G130" i="12"/>
  <c r="T129" i="12" a="1"/>
  <c r="T129" i="12" s="1"/>
  <c r="H129" i="12"/>
  <c r="G129" i="12"/>
  <c r="T128" i="12" a="1"/>
  <c r="T128" i="12" s="1"/>
  <c r="H128" i="12"/>
  <c r="G128" i="12"/>
  <c r="T127" i="12" a="1"/>
  <c r="T127" i="12"/>
  <c r="H127" i="12"/>
  <c r="G127" i="12"/>
  <c r="T126" i="12" a="1"/>
  <c r="T126" i="12"/>
  <c r="H126" i="12"/>
  <c r="G126" i="12"/>
  <c r="T125" i="12" a="1"/>
  <c r="T125" i="12" s="1"/>
  <c r="H125" i="12"/>
  <c r="G125" i="12"/>
  <c r="T124" i="12" a="1"/>
  <c r="T124" i="12" s="1"/>
  <c r="H124" i="12"/>
  <c r="G124" i="12"/>
  <c r="AA123" i="12" a="1"/>
  <c r="AA123" i="12"/>
  <c r="Z123" i="12" a="1"/>
  <c r="Z123" i="12" s="1"/>
  <c r="T123" i="12" a="1"/>
  <c r="T123" i="12" s="1"/>
  <c r="H123" i="12"/>
  <c r="G123" i="12"/>
  <c r="AA122" i="12" a="1"/>
  <c r="AA122" i="12" s="1"/>
  <c r="Z122" i="12" a="1"/>
  <c r="Z122" i="12" s="1"/>
  <c r="T122" i="12" a="1"/>
  <c r="T122" i="12" s="1"/>
  <c r="H122" i="12"/>
  <c r="G122" i="12"/>
  <c r="AA121" i="12" a="1"/>
  <c r="AA121" i="12"/>
  <c r="Z121" i="12" a="1"/>
  <c r="Z121" i="12" s="1"/>
  <c r="T121" i="12" a="1"/>
  <c r="T121" i="12" s="1"/>
  <c r="H121" i="12"/>
  <c r="G121" i="12"/>
  <c r="AA120" i="12" a="1"/>
  <c r="AA120" i="12" s="1"/>
  <c r="Z120" i="12" a="1"/>
  <c r="Z120" i="12" s="1"/>
  <c r="T120" i="12" a="1"/>
  <c r="T120" i="12" s="1"/>
  <c r="H120" i="12"/>
  <c r="G120" i="12"/>
  <c r="AA119" i="12" a="1"/>
  <c r="AA119" i="12"/>
  <c r="Z119" i="12" a="1"/>
  <c r="Z119" i="12" s="1"/>
  <c r="T119" i="12" a="1"/>
  <c r="T119" i="12" s="1"/>
  <c r="H119" i="12"/>
  <c r="G119" i="12"/>
  <c r="T118" i="12" a="1"/>
  <c r="T118" i="12" s="1"/>
  <c r="H118" i="12"/>
  <c r="G118" i="12"/>
  <c r="W117" i="12"/>
  <c r="T117" i="12" a="1"/>
  <c r="T117" i="12"/>
  <c r="H117" i="12"/>
  <c r="G117" i="12"/>
  <c r="AA116" i="12" a="1"/>
  <c r="AA116" i="12"/>
  <c r="Z116" i="12" a="1"/>
  <c r="Z116" i="12"/>
  <c r="T116" i="12" a="1"/>
  <c r="T116" i="12"/>
  <c r="H116" i="12"/>
  <c r="G116" i="12"/>
  <c r="AA115" i="12" a="1"/>
  <c r="AA115" i="12" s="1"/>
  <c r="Z115" i="12" a="1"/>
  <c r="Z115" i="12"/>
  <c r="W115" i="12"/>
  <c r="T115" i="12" a="1"/>
  <c r="T115" i="12"/>
  <c r="H115" i="12"/>
  <c r="G115" i="12"/>
  <c r="AA114" i="12" a="1"/>
  <c r="AA114" i="12"/>
  <c r="Z114" i="12" a="1"/>
  <c r="Z114" i="12"/>
  <c r="T114" i="12" a="1"/>
  <c r="T114" i="12"/>
  <c r="H114" i="12"/>
  <c r="G114" i="12"/>
  <c r="AA113" i="12" a="1"/>
  <c r="AA113" i="12"/>
  <c r="Z113" i="12" a="1"/>
  <c r="Z113" i="12"/>
  <c r="W113" i="12"/>
  <c r="T113" i="12" a="1"/>
  <c r="T113" i="12" s="1"/>
  <c r="H113" i="12"/>
  <c r="G113" i="12"/>
  <c r="AA112" i="12" a="1"/>
  <c r="AA112" i="12" s="1"/>
  <c r="Z112" i="12" a="1"/>
  <c r="Z112" i="12" s="1"/>
  <c r="T112" i="12" a="1"/>
  <c r="T112" i="12" s="1"/>
  <c r="H112" i="12"/>
  <c r="G112" i="12"/>
  <c r="W111" i="12"/>
  <c r="T103" i="12" a="1"/>
  <c r="T103" i="12"/>
  <c r="T102" i="12" a="1"/>
  <c r="T102" i="12"/>
  <c r="T101" i="12" a="1"/>
  <c r="T101" i="12"/>
  <c r="T100" i="12" a="1"/>
  <c r="T100" i="12"/>
  <c r="T99" i="12" a="1"/>
  <c r="T99" i="12"/>
  <c r="T98" i="12" a="1"/>
  <c r="T98" i="12"/>
  <c r="T97" i="12" a="1"/>
  <c r="T97" i="12"/>
  <c r="T96" i="12" a="1"/>
  <c r="T96" i="12"/>
  <c r="T95" i="12" a="1"/>
  <c r="T95" i="12"/>
  <c r="T94" i="12" a="1"/>
  <c r="T94" i="12"/>
  <c r="T93" i="12" a="1"/>
  <c r="T93" i="12"/>
  <c r="T92" i="12" a="1"/>
  <c r="T92" i="12"/>
  <c r="T91" i="12" a="1"/>
  <c r="T91" i="12"/>
  <c r="T90" i="12" a="1"/>
  <c r="T90" i="12"/>
  <c r="T89" i="12" a="1"/>
  <c r="T89" i="12"/>
  <c r="T88" i="12" a="1"/>
  <c r="T88" i="12"/>
  <c r="T87" i="12" a="1"/>
  <c r="T87" i="12"/>
  <c r="T86" i="12" a="1"/>
  <c r="T86" i="12"/>
  <c r="T85" i="12" a="1"/>
  <c r="T85" i="12"/>
  <c r="T84" i="12" a="1"/>
  <c r="T84" i="12"/>
  <c r="T83" i="12" a="1"/>
  <c r="T83" i="12"/>
  <c r="T82" i="12" a="1"/>
  <c r="T82" i="12"/>
  <c r="T81" i="12" a="1"/>
  <c r="T81" i="12"/>
  <c r="T80" i="12" a="1"/>
  <c r="T80" i="12"/>
  <c r="T79" i="12" a="1"/>
  <c r="T79" i="12"/>
  <c r="T78" i="12" a="1"/>
  <c r="T78" i="12"/>
  <c r="T77" i="12" a="1"/>
  <c r="T77" i="12"/>
  <c r="T76" i="12" a="1"/>
  <c r="T76" i="12"/>
  <c r="T75" i="12" a="1"/>
  <c r="T75" i="12" s="1"/>
  <c r="T74" i="12" a="1"/>
  <c r="T74" i="12" s="1"/>
  <c r="T73" i="12" a="1"/>
  <c r="T73" i="12"/>
  <c r="T72" i="12" a="1"/>
  <c r="T72" i="12"/>
  <c r="AA71" i="12" a="1"/>
  <c r="AA71" i="12"/>
  <c r="Z71" i="12" a="1"/>
  <c r="Z71" i="12" s="1"/>
  <c r="T71" i="12" a="1"/>
  <c r="T71" i="12"/>
  <c r="AA70" i="12" a="1"/>
  <c r="AA70" i="12"/>
  <c r="Z70" i="12" a="1"/>
  <c r="Z70" i="12" s="1"/>
  <c r="T70" i="12" a="1"/>
  <c r="T70" i="12"/>
  <c r="AA69" i="12" a="1"/>
  <c r="AA69" i="12"/>
  <c r="Z69" i="12" a="1"/>
  <c r="Z69" i="12" s="1"/>
  <c r="T69" i="12" a="1"/>
  <c r="T69" i="12"/>
  <c r="AA68" i="12" a="1"/>
  <c r="AA68" i="12"/>
  <c r="Z68" i="12" a="1"/>
  <c r="Z68" i="12" s="1"/>
  <c r="T68" i="12" a="1"/>
  <c r="T68" i="12"/>
  <c r="AA67" i="12" a="1"/>
  <c r="AA67" i="12"/>
  <c r="Z67" i="12" a="1"/>
  <c r="Z67" i="12" s="1"/>
  <c r="T67" i="12" a="1"/>
  <c r="T67" i="12"/>
  <c r="T66" i="12" a="1"/>
  <c r="T66" i="12" s="1"/>
  <c r="W65" i="12"/>
  <c r="T65" i="12" a="1"/>
  <c r="T65" i="12"/>
  <c r="AA64" i="12" a="1"/>
  <c r="AA64" i="12"/>
  <c r="Z64" i="12" a="1"/>
  <c r="Z64" i="12"/>
  <c r="T64" i="12" a="1"/>
  <c r="T64" i="12"/>
  <c r="H64" i="12"/>
  <c r="G64" i="12"/>
  <c r="AA63" i="12" a="1"/>
  <c r="AA63" i="12"/>
  <c r="Z63" i="12" a="1"/>
  <c r="Z63" i="12" s="1"/>
  <c r="W63" i="12"/>
  <c r="T63" i="12" a="1"/>
  <c r="T63" i="12"/>
  <c r="H63" i="12"/>
  <c r="G63" i="12"/>
  <c r="AA62" i="12" a="1"/>
  <c r="AA62" i="12" s="1"/>
  <c r="Z62" i="12" a="1"/>
  <c r="Z62" i="12" s="1"/>
  <c r="T62" i="12" a="1"/>
  <c r="T62" i="12" s="1"/>
  <c r="H62" i="12"/>
  <c r="G62" i="12"/>
  <c r="AA61" i="12" a="1"/>
  <c r="AA61" i="12" s="1"/>
  <c r="Z61" i="12" a="1"/>
  <c r="Z61" i="12" s="1"/>
  <c r="W61" i="12"/>
  <c r="T61" i="12" a="1"/>
  <c r="T61" i="12"/>
  <c r="H61" i="12"/>
  <c r="G61" i="12"/>
  <c r="AA60" i="12" a="1"/>
  <c r="AA60" i="12"/>
  <c r="Z60" i="12" a="1"/>
  <c r="Z60" i="12"/>
  <c r="AB60" i="12" s="1"/>
  <c r="T60" i="12" a="1"/>
  <c r="T60" i="12"/>
  <c r="H60" i="12"/>
  <c r="G60" i="12"/>
  <c r="W59" i="12"/>
  <c r="T51" i="12" a="1"/>
  <c r="T51" i="12" s="1"/>
  <c r="T50" i="12" a="1"/>
  <c r="T50" i="12" s="1"/>
  <c r="T49" i="12" a="1"/>
  <c r="T49" i="12" s="1"/>
  <c r="T48" i="12" a="1"/>
  <c r="T48" i="12" s="1"/>
  <c r="T47" i="12" a="1"/>
  <c r="T47" i="12" s="1"/>
  <c r="T46" i="12" a="1"/>
  <c r="T46" i="12" s="1"/>
  <c r="T45" i="12" a="1"/>
  <c r="T45" i="12" s="1"/>
  <c r="T44" i="12" a="1"/>
  <c r="T44" i="12" s="1"/>
  <c r="T43" i="12" a="1"/>
  <c r="T43" i="12" s="1"/>
  <c r="T42" i="12" a="1"/>
  <c r="T42" i="12" s="1"/>
  <c r="T41" i="12" a="1"/>
  <c r="T41" i="12" s="1"/>
  <c r="T40" i="12" a="1"/>
  <c r="T40" i="12" s="1"/>
  <c r="T39" i="12" a="1"/>
  <c r="T39" i="12" s="1"/>
  <c r="T38" i="12" a="1"/>
  <c r="T38" i="12" s="1"/>
  <c r="T37" i="12" a="1"/>
  <c r="T37" i="12" s="1"/>
  <c r="T36" i="12" a="1"/>
  <c r="T36" i="12" s="1"/>
  <c r="T35" i="12" a="1"/>
  <c r="T35" i="12" s="1"/>
  <c r="T34" i="12" a="1"/>
  <c r="T34" i="12" s="1"/>
  <c r="T33" i="12" a="1"/>
  <c r="T33" i="12" s="1"/>
  <c r="T32" i="12" a="1"/>
  <c r="T32" i="12" s="1"/>
  <c r="H32" i="12"/>
  <c r="G32" i="12"/>
  <c r="T31" i="12" a="1"/>
  <c r="T31" i="12" s="1"/>
  <c r="H31" i="12"/>
  <c r="G31" i="12"/>
  <c r="T30" i="12" a="1"/>
  <c r="T30" i="12" s="1"/>
  <c r="H30" i="12"/>
  <c r="G30" i="12"/>
  <c r="T29" i="12" a="1"/>
  <c r="T29" i="12" s="1"/>
  <c r="H29" i="12"/>
  <c r="G29" i="12"/>
  <c r="T28" i="12" a="1"/>
  <c r="T28" i="12"/>
  <c r="H28" i="12"/>
  <c r="G28" i="12"/>
  <c r="T27" i="12" a="1"/>
  <c r="T27" i="12"/>
  <c r="H27" i="12"/>
  <c r="G27" i="12"/>
  <c r="T26" i="12" a="1"/>
  <c r="T26" i="12"/>
  <c r="H26" i="12"/>
  <c r="G26" i="12"/>
  <c r="T25" i="12" a="1"/>
  <c r="T25" i="12" s="1"/>
  <c r="H25" i="12"/>
  <c r="G25" i="12"/>
  <c r="T24" i="12" a="1"/>
  <c r="T24" i="12" s="1"/>
  <c r="H24" i="12"/>
  <c r="G24" i="12"/>
  <c r="T23" i="12" a="1"/>
  <c r="T23" i="12"/>
  <c r="H23" i="12"/>
  <c r="G23" i="12"/>
  <c r="T22" i="12" a="1"/>
  <c r="T22" i="12"/>
  <c r="H22" i="12"/>
  <c r="G22" i="12"/>
  <c r="T21" i="12" a="1"/>
  <c r="T21" i="12" s="1"/>
  <c r="H21" i="12"/>
  <c r="G21" i="12"/>
  <c r="T20" i="12" a="1"/>
  <c r="T20" i="12" s="1"/>
  <c r="H20" i="12"/>
  <c r="G20" i="12"/>
  <c r="AA19" i="12" a="1"/>
  <c r="AA19" i="12" s="1"/>
  <c r="Z19" i="12" a="1"/>
  <c r="Z19" i="12" s="1"/>
  <c r="T19" i="12" a="1"/>
  <c r="T19" i="12" s="1"/>
  <c r="H19" i="12"/>
  <c r="G19" i="12"/>
  <c r="AA18" i="12" a="1"/>
  <c r="AA18" i="12" s="1"/>
  <c r="Z18" i="12" a="1"/>
  <c r="Z18" i="12" s="1"/>
  <c r="T18" i="12" a="1"/>
  <c r="T18" i="12" s="1"/>
  <c r="H18" i="12"/>
  <c r="G18" i="12"/>
  <c r="AA17" i="12" a="1"/>
  <c r="AA17" i="12" s="1"/>
  <c r="Z17" i="12" a="1"/>
  <c r="Z17" i="12" s="1"/>
  <c r="T17" i="12" a="1"/>
  <c r="T17" i="12" s="1"/>
  <c r="H17" i="12"/>
  <c r="G17" i="12"/>
  <c r="AA16" i="12" a="1"/>
  <c r="AA16" i="12" s="1"/>
  <c r="Z16" i="12" a="1"/>
  <c r="Z16" i="12" s="1"/>
  <c r="T16" i="12" a="1"/>
  <c r="T16" i="12" s="1"/>
  <c r="H16" i="12"/>
  <c r="G16" i="12"/>
  <c r="AA15" i="12" a="1"/>
  <c r="AA15" i="12" s="1"/>
  <c r="Z15" i="12" a="1"/>
  <c r="Z15" i="12" s="1"/>
  <c r="T15" i="12" a="1"/>
  <c r="T15" i="12" s="1"/>
  <c r="H15" i="12"/>
  <c r="G15" i="12"/>
  <c r="T14" i="12" a="1"/>
  <c r="T14" i="12" s="1"/>
  <c r="H14" i="12"/>
  <c r="G14" i="12"/>
  <c r="W13" i="12"/>
  <c r="T13" i="12" a="1"/>
  <c r="T13" i="12"/>
  <c r="H13" i="12"/>
  <c r="G13" i="12"/>
  <c r="AA12" i="12" a="1"/>
  <c r="AA12" i="12"/>
  <c r="Z12" i="12" a="1"/>
  <c r="Z12" i="12"/>
  <c r="AB12" i="12" s="1"/>
  <c r="T12" i="12" a="1"/>
  <c r="T12" i="12"/>
  <c r="H12" i="12"/>
  <c r="G12" i="12"/>
  <c r="AA11" i="12" a="1"/>
  <c r="AA11" i="12"/>
  <c r="Z11" i="12" a="1"/>
  <c r="Z11" i="12"/>
  <c r="W11" i="12"/>
  <c r="T11" i="12" a="1"/>
  <c r="T11" i="12" s="1"/>
  <c r="H11" i="12"/>
  <c r="G11" i="12"/>
  <c r="AA10" i="12" a="1"/>
  <c r="AA10" i="12" s="1"/>
  <c r="Z10" i="12" a="1"/>
  <c r="Z10" i="12" s="1"/>
  <c r="T10" i="12" a="1"/>
  <c r="T10" i="12" s="1"/>
  <c r="H10" i="12"/>
  <c r="G10" i="12"/>
  <c r="AA9" i="12" a="1"/>
  <c r="AA9" i="12" s="1"/>
  <c r="Z9" i="12" a="1"/>
  <c r="Z9" i="12" s="1"/>
  <c r="W9" i="12"/>
  <c r="T9" i="12" a="1"/>
  <c r="T9" i="12"/>
  <c r="H9" i="12"/>
  <c r="G9" i="12"/>
  <c r="AA8" i="12" a="1"/>
  <c r="AA8" i="12"/>
  <c r="Z8" i="12" a="1"/>
  <c r="Z8" i="12"/>
  <c r="T8" i="12" a="1"/>
  <c r="T8" i="12"/>
  <c r="H8" i="12"/>
  <c r="G8" i="12"/>
  <c r="W7" i="12"/>
  <c r="AB4" i="12"/>
  <c r="M77" i="11" a="1"/>
  <c r="M77" i="11"/>
  <c r="G77" i="11"/>
  <c r="M76" i="11" a="1"/>
  <c r="M76" i="11" s="1"/>
  <c r="G76" i="11"/>
  <c r="M75" i="11" a="1"/>
  <c r="M75" i="11"/>
  <c r="G75" i="11"/>
  <c r="M74" i="11" a="1"/>
  <c r="M74" i="11" s="1"/>
  <c r="G74" i="11"/>
  <c r="M73" i="11" a="1"/>
  <c r="M73" i="11"/>
  <c r="G73" i="11"/>
  <c r="M72" i="11" a="1"/>
  <c r="M72" i="11" s="1"/>
  <c r="G72" i="11"/>
  <c r="M71" i="11" a="1"/>
  <c r="M71" i="11"/>
  <c r="G71" i="11"/>
  <c r="M70" i="11" a="1"/>
  <c r="M70" i="11" s="1"/>
  <c r="G70" i="11"/>
  <c r="M69" i="11" a="1"/>
  <c r="M69" i="11"/>
  <c r="G69" i="11"/>
  <c r="M68" i="11" a="1"/>
  <c r="M68" i="11" s="1"/>
  <c r="G68" i="11"/>
  <c r="M67" i="11" a="1"/>
  <c r="M67" i="11"/>
  <c r="G67" i="11"/>
  <c r="G66" i="11"/>
  <c r="M65" i="11" a="1"/>
  <c r="M65" i="11"/>
  <c r="G65" i="11"/>
  <c r="M64" i="11" a="1"/>
  <c r="M64" i="11" s="1"/>
  <c r="G64" i="11"/>
  <c r="M63" i="11" a="1"/>
  <c r="M63" i="11"/>
  <c r="G63" i="11"/>
  <c r="M62" i="11" a="1"/>
  <c r="M62" i="11" s="1"/>
  <c r="G62" i="11"/>
  <c r="M61" i="11" a="1"/>
  <c r="M61" i="11"/>
  <c r="G61" i="11"/>
  <c r="M60" i="11" a="1"/>
  <c r="M60" i="11" s="1"/>
  <c r="G60" i="11"/>
  <c r="M59" i="11" a="1"/>
  <c r="M59" i="11"/>
  <c r="G59" i="11"/>
  <c r="M58" i="11" a="1"/>
  <c r="M58" i="11" s="1"/>
  <c r="G58" i="11"/>
  <c r="M57" i="11" a="1"/>
  <c r="M57" i="11"/>
  <c r="G57" i="11"/>
  <c r="M56" i="11" a="1"/>
  <c r="M56" i="11" s="1"/>
  <c r="G56" i="11"/>
  <c r="M55" i="11" a="1"/>
  <c r="M55" i="11"/>
  <c r="G55" i="11"/>
  <c r="M34" i="11" a="1"/>
  <c r="M34" i="11" s="1"/>
  <c r="G34" i="11"/>
  <c r="M33" i="11" a="1"/>
  <c r="M33" i="11"/>
  <c r="G33" i="11"/>
  <c r="M32" i="11" a="1"/>
  <c r="M32" i="11" s="1"/>
  <c r="G32" i="11"/>
  <c r="M31" i="11" a="1"/>
  <c r="M31" i="11"/>
  <c r="G31" i="11"/>
  <c r="M30" i="11" a="1"/>
  <c r="M30" i="11" s="1"/>
  <c r="G30" i="11"/>
  <c r="M29" i="11" a="1"/>
  <c r="M29" i="11"/>
  <c r="G29" i="11"/>
  <c r="M28" i="11" a="1"/>
  <c r="M28" i="11" s="1"/>
  <c r="G28" i="11"/>
  <c r="M27" i="11" a="1"/>
  <c r="M27" i="11"/>
  <c r="G27" i="11"/>
  <c r="M26" i="11" a="1"/>
  <c r="M26" i="11" s="1"/>
  <c r="G26" i="11"/>
  <c r="M25" i="11" a="1"/>
  <c r="M25" i="11"/>
  <c r="G25" i="11"/>
  <c r="M24" i="11" a="1"/>
  <c r="M24" i="11" s="1"/>
  <c r="G24" i="11"/>
  <c r="M23" i="11" a="1"/>
  <c r="M23" i="11"/>
  <c r="G23" i="11"/>
  <c r="M22" i="11" a="1"/>
  <c r="M22" i="11" s="1"/>
  <c r="G22" i="11"/>
  <c r="M21" i="11" a="1"/>
  <c r="M21" i="11"/>
  <c r="G21" i="11"/>
  <c r="M20" i="11" a="1"/>
  <c r="M20" i="11" s="1"/>
  <c r="G20" i="11"/>
  <c r="M19" i="11" a="1"/>
  <c r="M19" i="11"/>
  <c r="G19" i="11"/>
  <c r="M18" i="11" a="1"/>
  <c r="M18" i="11" s="1"/>
  <c r="G18" i="11"/>
  <c r="M17" i="11" a="1"/>
  <c r="M17" i="11"/>
  <c r="G17" i="11"/>
  <c r="G16" i="11"/>
  <c r="M15" i="11" a="1"/>
  <c r="M15" i="11"/>
  <c r="G15" i="11"/>
  <c r="M14" i="11" a="1"/>
  <c r="M14" i="11" s="1"/>
  <c r="G14" i="11"/>
  <c r="M13" i="11" a="1"/>
  <c r="M13" i="11"/>
  <c r="G13" i="11"/>
  <c r="M12" i="11" a="1"/>
  <c r="M12" i="11" s="1"/>
  <c r="G12" i="11"/>
  <c r="M11" i="11" a="1"/>
  <c r="M11" i="11"/>
  <c r="G11" i="11"/>
  <c r="M10" i="11" a="1"/>
  <c r="M10" i="11" s="1"/>
  <c r="G10" i="11"/>
  <c r="M9" i="11" a="1"/>
  <c r="M9" i="11"/>
  <c r="G9" i="11"/>
  <c r="M8" i="11" a="1"/>
  <c r="M8" i="11" s="1"/>
  <c r="G8" i="11"/>
  <c r="M7" i="11" a="1"/>
  <c r="M7" i="11"/>
  <c r="G7" i="11"/>
  <c r="M6" i="11" a="1"/>
  <c r="M6" i="11" s="1"/>
  <c r="G6" i="11"/>
  <c r="M5" i="11" a="1"/>
  <c r="M5" i="11"/>
  <c r="G5" i="11"/>
  <c r="M70" i="9" a="1"/>
  <c r="M70" i="9"/>
  <c r="G70" i="9"/>
  <c r="M69" i="9" a="1"/>
  <c r="M69" i="9"/>
  <c r="G69" i="9"/>
  <c r="M68" i="9" a="1"/>
  <c r="M68" i="9" s="1"/>
  <c r="G68" i="9"/>
  <c r="M67" i="9" a="1"/>
  <c r="M67" i="9"/>
  <c r="G67" i="9"/>
  <c r="G66" i="9"/>
  <c r="M65" i="9" a="1"/>
  <c r="M65" i="9"/>
  <c r="G65" i="9"/>
  <c r="M64" i="9" a="1"/>
  <c r="M64" i="9"/>
  <c r="G64" i="9"/>
  <c r="M63" i="9" a="1"/>
  <c r="M63" i="9"/>
  <c r="G63" i="9"/>
  <c r="M62" i="9" a="1"/>
  <c r="M62" i="9" s="1"/>
  <c r="G62" i="9"/>
  <c r="M61" i="9" a="1"/>
  <c r="M61" i="9"/>
  <c r="G61" i="9"/>
  <c r="M60" i="9" a="1"/>
  <c r="M60" i="9"/>
  <c r="G60" i="9"/>
  <c r="M59" i="9" a="1"/>
  <c r="M59" i="9"/>
  <c r="G59" i="9"/>
  <c r="M58" i="9" a="1"/>
  <c r="M58" i="9" s="1"/>
  <c r="G58" i="9"/>
  <c r="M57" i="9" a="1"/>
  <c r="M57" i="9"/>
  <c r="G57" i="9"/>
  <c r="M56" i="9" a="1"/>
  <c r="M56" i="9"/>
  <c r="G56" i="9"/>
  <c r="M55" i="9" a="1"/>
  <c r="M55" i="9"/>
  <c r="G55" i="9"/>
  <c r="M29" i="9" a="1"/>
  <c r="M29" i="9" s="1"/>
  <c r="G29" i="9"/>
  <c r="M28" i="9" a="1"/>
  <c r="M28" i="9"/>
  <c r="G28" i="9"/>
  <c r="M27" i="9" a="1"/>
  <c r="M27" i="9"/>
  <c r="G27" i="9"/>
  <c r="M26" i="9" a="1"/>
  <c r="M26" i="9"/>
  <c r="G26" i="9"/>
  <c r="M25" i="9" a="1"/>
  <c r="M25" i="9" s="1"/>
  <c r="G25" i="9"/>
  <c r="M24" i="9" a="1"/>
  <c r="M24" i="9"/>
  <c r="G24" i="9"/>
  <c r="M23" i="9" a="1"/>
  <c r="M23" i="9"/>
  <c r="G23" i="9"/>
  <c r="M22" i="9" a="1"/>
  <c r="M22" i="9"/>
  <c r="G22" i="9"/>
  <c r="M21" i="9" a="1"/>
  <c r="M21" i="9" s="1"/>
  <c r="G21" i="9"/>
  <c r="M20" i="9" a="1"/>
  <c r="M20" i="9"/>
  <c r="G20" i="9"/>
  <c r="M19" i="9" a="1"/>
  <c r="M19" i="9"/>
  <c r="G19" i="9"/>
  <c r="M18" i="9" a="1"/>
  <c r="M18" i="9"/>
  <c r="G18" i="9"/>
  <c r="M17" i="9" a="1"/>
  <c r="M17" i="9" s="1"/>
  <c r="G17" i="9"/>
  <c r="G16" i="9"/>
  <c r="M15" i="9" a="1"/>
  <c r="M15" i="9" s="1"/>
  <c r="G15" i="9"/>
  <c r="M14" i="9" a="1"/>
  <c r="M14" i="9"/>
  <c r="G14" i="9"/>
  <c r="M13" i="9" a="1"/>
  <c r="M13" i="9"/>
  <c r="G13" i="9"/>
  <c r="M12" i="9" a="1"/>
  <c r="M12" i="9"/>
  <c r="G12" i="9"/>
  <c r="M11" i="9" a="1"/>
  <c r="M11" i="9" s="1"/>
  <c r="G11" i="9"/>
  <c r="M10" i="9" a="1"/>
  <c r="M10" i="9"/>
  <c r="G10" i="9"/>
  <c r="M9" i="9" a="1"/>
  <c r="M9" i="9"/>
  <c r="G9" i="9"/>
  <c r="M8" i="9" a="1"/>
  <c r="M8" i="9"/>
  <c r="G8" i="9"/>
  <c r="M7" i="9" a="1"/>
  <c r="M7" i="9" s="1"/>
  <c r="G7" i="9"/>
  <c r="M6" i="9" a="1"/>
  <c r="M6" i="9"/>
  <c r="G6" i="9"/>
  <c r="M5" i="9" a="1"/>
  <c r="M5" i="9"/>
  <c r="G5" i="9"/>
  <c r="M90" i="7" a="1"/>
  <c r="M90" i="7" s="1"/>
  <c r="G90" i="7"/>
  <c r="M89" i="7" a="1"/>
  <c r="M89" i="7"/>
  <c r="G89" i="7"/>
  <c r="M88" i="7" a="1"/>
  <c r="M88" i="7"/>
  <c r="G88" i="7"/>
  <c r="M87" i="7" a="1"/>
  <c r="M87" i="7" s="1"/>
  <c r="G87" i="7"/>
  <c r="M86" i="7" a="1"/>
  <c r="M86" i="7" s="1"/>
  <c r="G86" i="7"/>
  <c r="M85" i="7" a="1"/>
  <c r="M85" i="7"/>
  <c r="G85" i="7"/>
  <c r="M84" i="7" a="1"/>
  <c r="M84" i="7"/>
  <c r="G84" i="7"/>
  <c r="M83" i="7" a="1"/>
  <c r="M83" i="7" s="1"/>
  <c r="G83" i="7"/>
  <c r="M82" i="7" a="1"/>
  <c r="M82" i="7" s="1"/>
  <c r="G82" i="7"/>
  <c r="M81" i="7" a="1"/>
  <c r="M81" i="7"/>
  <c r="G81" i="7"/>
  <c r="M80" i="7" a="1"/>
  <c r="M80" i="7"/>
  <c r="G80" i="7"/>
  <c r="M79" i="7" a="1"/>
  <c r="M79" i="7" s="1"/>
  <c r="G79" i="7"/>
  <c r="M78" i="7" a="1"/>
  <c r="M78" i="7" s="1"/>
  <c r="G78" i="7"/>
  <c r="M77" i="7" a="1"/>
  <c r="M77" i="7"/>
  <c r="G77" i="7"/>
  <c r="M76" i="7" a="1"/>
  <c r="M76" i="7"/>
  <c r="G76" i="7"/>
  <c r="M75" i="7" a="1"/>
  <c r="M75" i="7" s="1"/>
  <c r="G75" i="7"/>
  <c r="M74" i="7" a="1"/>
  <c r="M74" i="7" s="1"/>
  <c r="G74" i="7"/>
  <c r="M73" i="7" a="1"/>
  <c r="M73" i="7"/>
  <c r="G73" i="7"/>
  <c r="M72" i="7" a="1"/>
  <c r="M72" i="7"/>
  <c r="G72" i="7"/>
  <c r="M71" i="7" a="1"/>
  <c r="M71" i="7" s="1"/>
  <c r="G71" i="7"/>
  <c r="M70" i="7" a="1"/>
  <c r="M70" i="7" s="1"/>
  <c r="G70" i="7"/>
  <c r="M69" i="7" a="1"/>
  <c r="M69" i="7"/>
  <c r="G69" i="7"/>
  <c r="M68" i="7" a="1"/>
  <c r="M68" i="7"/>
  <c r="G68" i="7"/>
  <c r="M67" i="7" a="1"/>
  <c r="M67" i="7" s="1"/>
  <c r="G67" i="7"/>
  <c r="G66" i="7"/>
  <c r="M65" i="7" a="1"/>
  <c r="M65" i="7" s="1"/>
  <c r="G65" i="7"/>
  <c r="M64" i="7" a="1"/>
  <c r="M64" i="7" s="1"/>
  <c r="G64" i="7"/>
  <c r="M63" i="7" a="1"/>
  <c r="M63" i="7"/>
  <c r="G63" i="7"/>
  <c r="M62" i="7" a="1"/>
  <c r="M62" i="7"/>
  <c r="G62" i="7"/>
  <c r="M61" i="7" a="1"/>
  <c r="M61" i="7" s="1"/>
  <c r="G61" i="7"/>
  <c r="M60" i="7" a="1"/>
  <c r="M60" i="7" s="1"/>
  <c r="G60" i="7"/>
  <c r="M59" i="7" a="1"/>
  <c r="M59" i="7"/>
  <c r="G59" i="7"/>
  <c r="M58" i="7" a="1"/>
  <c r="M58" i="7"/>
  <c r="G58" i="7"/>
  <c r="M57" i="7" a="1"/>
  <c r="M57" i="7" s="1"/>
  <c r="G57" i="7"/>
  <c r="M56" i="7" a="1"/>
  <c r="M56" i="7" s="1"/>
  <c r="G56" i="7"/>
  <c r="M55" i="7" a="1"/>
  <c r="M55" i="7"/>
  <c r="G55" i="7"/>
  <c r="M42" i="7" a="1"/>
  <c r="M42" i="7"/>
  <c r="G42" i="7"/>
  <c r="M41" i="7" a="1"/>
  <c r="M41" i="7" s="1"/>
  <c r="G41" i="7"/>
  <c r="M40" i="7" a="1"/>
  <c r="M40" i="7" s="1"/>
  <c r="G40" i="7"/>
  <c r="M39" i="7" a="1"/>
  <c r="M39" i="7"/>
  <c r="G39" i="7"/>
  <c r="M38" i="7" a="1"/>
  <c r="M38" i="7"/>
  <c r="G38" i="7"/>
  <c r="M37" i="7" a="1"/>
  <c r="M37" i="7" s="1"/>
  <c r="G37" i="7"/>
  <c r="M36" i="7" a="1"/>
  <c r="M36" i="7" s="1"/>
  <c r="G36" i="7"/>
  <c r="M35" i="7" a="1"/>
  <c r="M35" i="7"/>
  <c r="G35" i="7"/>
  <c r="M34" i="7" a="1"/>
  <c r="M34" i="7"/>
  <c r="G34" i="7"/>
  <c r="M33" i="7" a="1"/>
  <c r="M33" i="7" s="1"/>
  <c r="G33" i="7"/>
  <c r="M32" i="7" a="1"/>
  <c r="M32" i="7" s="1"/>
  <c r="G32" i="7"/>
  <c r="M31" i="7" a="1"/>
  <c r="M31" i="7"/>
  <c r="G31" i="7"/>
  <c r="M30" i="7" a="1"/>
  <c r="M30" i="7"/>
  <c r="G30" i="7"/>
  <c r="M29" i="7" a="1"/>
  <c r="M29" i="7" s="1"/>
  <c r="G29" i="7"/>
  <c r="M28" i="7" a="1"/>
  <c r="M28" i="7" s="1"/>
  <c r="G28" i="7"/>
  <c r="M27" i="7" a="1"/>
  <c r="M27" i="7"/>
  <c r="G27" i="7"/>
  <c r="M26" i="7" a="1"/>
  <c r="M26" i="7"/>
  <c r="G26" i="7"/>
  <c r="M25" i="7" a="1"/>
  <c r="M25" i="7" s="1"/>
  <c r="G25" i="7"/>
  <c r="M24" i="7" a="1"/>
  <c r="M24" i="7" s="1"/>
  <c r="G24" i="7"/>
  <c r="M23" i="7" a="1"/>
  <c r="M23" i="7"/>
  <c r="G23" i="7"/>
  <c r="M22" i="7" a="1"/>
  <c r="M22" i="7"/>
  <c r="G22" i="7"/>
  <c r="M21" i="7" a="1"/>
  <c r="M21" i="7" s="1"/>
  <c r="G21" i="7"/>
  <c r="M20" i="7" a="1"/>
  <c r="M20" i="7" s="1"/>
  <c r="G20" i="7"/>
  <c r="M19" i="7" a="1"/>
  <c r="M19" i="7"/>
  <c r="G19" i="7"/>
  <c r="M18" i="7" a="1"/>
  <c r="M18" i="7"/>
  <c r="G18" i="7"/>
  <c r="M17" i="7" a="1"/>
  <c r="M17" i="7" s="1"/>
  <c r="G17" i="7"/>
  <c r="G16" i="7"/>
  <c r="M15" i="7" a="1"/>
  <c r="M15" i="7" s="1"/>
  <c r="G15" i="7"/>
  <c r="M14" i="7" a="1"/>
  <c r="M14" i="7" s="1"/>
  <c r="G14" i="7"/>
  <c r="M13" i="7" a="1"/>
  <c r="M13" i="7"/>
  <c r="G13" i="7"/>
  <c r="M12" i="7" a="1"/>
  <c r="M12" i="7"/>
  <c r="G12" i="7"/>
  <c r="M11" i="7" a="1"/>
  <c r="M11" i="7" s="1"/>
  <c r="G11" i="7"/>
  <c r="M10" i="7" a="1"/>
  <c r="M10" i="7" s="1"/>
  <c r="G10" i="7"/>
  <c r="M9" i="7" a="1"/>
  <c r="M9" i="7"/>
  <c r="G9" i="7"/>
  <c r="M8" i="7" a="1"/>
  <c r="M8" i="7"/>
  <c r="G8" i="7"/>
  <c r="M7" i="7" a="1"/>
  <c r="M7" i="7" s="1"/>
  <c r="G7" i="7"/>
  <c r="M6" i="7" a="1"/>
  <c r="M6" i="7" s="1"/>
  <c r="G6" i="7"/>
  <c r="M5" i="7" a="1"/>
  <c r="M5" i="7"/>
  <c r="G5" i="7"/>
  <c r="M90" i="5" a="1"/>
  <c r="M90" i="5"/>
  <c r="G90" i="5"/>
  <c r="M89" i="5" a="1"/>
  <c r="M89" i="5"/>
  <c r="G89" i="5"/>
  <c r="M88" i="5" a="1"/>
  <c r="M88" i="5" s="1"/>
  <c r="G88" i="5"/>
  <c r="M87" i="5" a="1"/>
  <c r="M87" i="5"/>
  <c r="G87" i="5"/>
  <c r="M86" i="5" a="1"/>
  <c r="M86" i="5" s="1"/>
  <c r="G86" i="5"/>
  <c r="M85" i="5" a="1"/>
  <c r="M85" i="5"/>
  <c r="G85" i="5"/>
  <c r="M84" i="5" a="1"/>
  <c r="M84" i="5" s="1"/>
  <c r="G84" i="5"/>
  <c r="M83" i="5" a="1"/>
  <c r="M83" i="5" s="1"/>
  <c r="G83" i="5"/>
  <c r="M82" i="5" a="1"/>
  <c r="M82" i="5" s="1"/>
  <c r="G82" i="5"/>
  <c r="M81" i="5" a="1"/>
  <c r="M81" i="5"/>
  <c r="G81" i="5"/>
  <c r="M80" i="5" a="1"/>
  <c r="M80" i="5" s="1"/>
  <c r="G80" i="5"/>
  <c r="M79" i="5" a="1"/>
  <c r="M79" i="5" s="1"/>
  <c r="G79" i="5"/>
  <c r="M78" i="5" a="1"/>
  <c r="M78" i="5"/>
  <c r="G78" i="5"/>
  <c r="M77" i="5" a="1"/>
  <c r="M77" i="5"/>
  <c r="G77" i="5"/>
  <c r="M76" i="5" a="1"/>
  <c r="M76" i="5" s="1"/>
  <c r="G76" i="5"/>
  <c r="M75" i="5" a="1"/>
  <c r="M75" i="5"/>
  <c r="G75" i="5"/>
  <c r="M74" i="5" a="1"/>
  <c r="M74" i="5"/>
  <c r="G74" i="5"/>
  <c r="M73" i="5" a="1"/>
  <c r="M73" i="5"/>
  <c r="G73" i="5"/>
  <c r="M72" i="5" a="1"/>
  <c r="M72" i="5" s="1"/>
  <c r="G72" i="5"/>
  <c r="M71" i="5" a="1"/>
  <c r="M71" i="5"/>
  <c r="G71" i="5"/>
  <c r="M70" i="5" a="1"/>
  <c r="M70" i="5" s="1"/>
  <c r="G70" i="5"/>
  <c r="M69" i="5" a="1"/>
  <c r="M69" i="5"/>
  <c r="G69" i="5"/>
  <c r="M68" i="5" a="1"/>
  <c r="M68" i="5" s="1"/>
  <c r="G68" i="5"/>
  <c r="M67" i="5" a="1"/>
  <c r="M67" i="5" s="1"/>
  <c r="G67" i="5"/>
  <c r="G66" i="5"/>
  <c r="M65" i="5" a="1"/>
  <c r="M65" i="5" s="1"/>
  <c r="G65" i="5"/>
  <c r="M64" i="5" a="1"/>
  <c r="M64" i="5" s="1"/>
  <c r="G64" i="5"/>
  <c r="M63" i="5" a="1"/>
  <c r="M63" i="5"/>
  <c r="G63" i="5"/>
  <c r="M62" i="5" a="1"/>
  <c r="M62" i="5" s="1"/>
  <c r="G62" i="5"/>
  <c r="M61" i="5" a="1"/>
  <c r="M61" i="5" s="1"/>
  <c r="G61" i="5"/>
  <c r="M60" i="5" a="1"/>
  <c r="M60" i="5"/>
  <c r="G60" i="5"/>
  <c r="M59" i="5" a="1"/>
  <c r="M59" i="5"/>
  <c r="G59" i="5"/>
  <c r="M58" i="5" a="1"/>
  <c r="M58" i="5" s="1"/>
  <c r="G58" i="5"/>
  <c r="M57" i="5" a="1"/>
  <c r="M57" i="5"/>
  <c r="G57" i="5"/>
  <c r="M56" i="5" a="1"/>
  <c r="M56" i="5"/>
  <c r="G56" i="5"/>
  <c r="M55" i="5" a="1"/>
  <c r="M55" i="5"/>
  <c r="G55" i="5"/>
  <c r="M47" i="5" a="1"/>
  <c r="M47" i="5" s="1"/>
  <c r="G47" i="5"/>
  <c r="M46" i="5" a="1"/>
  <c r="M46" i="5"/>
  <c r="G46" i="5"/>
  <c r="M45" i="5" a="1"/>
  <c r="M45" i="5" s="1"/>
  <c r="G45" i="5"/>
  <c r="M44" i="5" a="1"/>
  <c r="M44" i="5"/>
  <c r="G44" i="5"/>
  <c r="M43" i="5" a="1"/>
  <c r="M43" i="5" s="1"/>
  <c r="G43" i="5"/>
  <c r="M42" i="5" a="1"/>
  <c r="M42" i="5" s="1"/>
  <c r="G42" i="5"/>
  <c r="M41" i="5" a="1"/>
  <c r="M41" i="5" s="1"/>
  <c r="G41" i="5"/>
  <c r="M40" i="5" a="1"/>
  <c r="M40" i="5"/>
  <c r="G40" i="5"/>
  <c r="M39" i="5" a="1"/>
  <c r="M39" i="5" s="1"/>
  <c r="G39" i="5"/>
  <c r="M38" i="5" a="1"/>
  <c r="M38" i="5" s="1"/>
  <c r="G38" i="5"/>
  <c r="M37" i="5" a="1"/>
  <c r="M37" i="5"/>
  <c r="G37" i="5"/>
  <c r="M36" i="5" a="1"/>
  <c r="M36" i="5"/>
  <c r="G36" i="5"/>
  <c r="M35" i="5" a="1"/>
  <c r="M35" i="5" s="1"/>
  <c r="G35" i="5"/>
  <c r="M34" i="5" a="1"/>
  <c r="M34" i="5"/>
  <c r="G34" i="5"/>
  <c r="M33" i="5" a="1"/>
  <c r="M33" i="5"/>
  <c r="G33" i="5"/>
  <c r="M32" i="5" a="1"/>
  <c r="M32" i="5"/>
  <c r="G32" i="5"/>
  <c r="M31" i="5" a="1"/>
  <c r="M31" i="5" s="1"/>
  <c r="G31" i="5"/>
  <c r="M30" i="5" a="1"/>
  <c r="M30" i="5"/>
  <c r="G30" i="5"/>
  <c r="M29" i="5" a="1"/>
  <c r="M29" i="5" s="1"/>
  <c r="G29" i="5"/>
  <c r="M28" i="5" a="1"/>
  <c r="M28" i="5"/>
  <c r="G28" i="5"/>
  <c r="M27" i="5" a="1"/>
  <c r="M27" i="5" s="1"/>
  <c r="G27" i="5"/>
  <c r="M26" i="5" a="1"/>
  <c r="M26" i="5" s="1"/>
  <c r="G26" i="5"/>
  <c r="M25" i="5" a="1"/>
  <c r="M25" i="5" s="1"/>
  <c r="G25" i="5"/>
  <c r="M24" i="5" a="1"/>
  <c r="M24" i="5"/>
  <c r="G24" i="5"/>
  <c r="M23" i="5" a="1"/>
  <c r="M23" i="5" s="1"/>
  <c r="G23" i="5"/>
  <c r="M22" i="5" a="1"/>
  <c r="M22" i="5" s="1"/>
  <c r="G22" i="5"/>
  <c r="M21" i="5" a="1"/>
  <c r="M21" i="5"/>
  <c r="G21" i="5"/>
  <c r="M20" i="5" a="1"/>
  <c r="M20" i="5"/>
  <c r="G20" i="5"/>
  <c r="M19" i="5" a="1"/>
  <c r="M19" i="5" s="1"/>
  <c r="G19" i="5"/>
  <c r="M18" i="5" a="1"/>
  <c r="M18" i="5"/>
  <c r="G18" i="5"/>
  <c r="M17" i="5" a="1"/>
  <c r="M17" i="5"/>
  <c r="G17" i="5"/>
  <c r="G16" i="5"/>
  <c r="M15" i="5" a="1"/>
  <c r="M15" i="5"/>
  <c r="G15" i="5"/>
  <c r="M14" i="5" a="1"/>
  <c r="M14" i="5"/>
  <c r="G14" i="5"/>
  <c r="M13" i="5" a="1"/>
  <c r="M13" i="5" s="1"/>
  <c r="G13" i="5"/>
  <c r="M12" i="5" a="1"/>
  <c r="M12" i="5"/>
  <c r="G12" i="5"/>
  <c r="M11" i="5" a="1"/>
  <c r="M11" i="5" s="1"/>
  <c r="G11" i="5"/>
  <c r="M10" i="5" a="1"/>
  <c r="M10" i="5"/>
  <c r="G10" i="5"/>
  <c r="M9" i="5" a="1"/>
  <c r="M9" i="5" s="1"/>
  <c r="G9" i="5"/>
  <c r="M8" i="5" a="1"/>
  <c r="M8" i="5" s="1"/>
  <c r="G8" i="5"/>
  <c r="M7" i="5" a="1"/>
  <c r="M7" i="5" s="1"/>
  <c r="G7" i="5"/>
  <c r="M6" i="5" a="1"/>
  <c r="M6" i="5"/>
  <c r="G6" i="5"/>
  <c r="M5" i="5" a="1"/>
  <c r="M5" i="5" s="1"/>
  <c r="G5" i="5"/>
  <c r="E4" i="14"/>
  <c r="H21" i="3"/>
  <c r="G21" i="3"/>
  <c r="H20" i="3"/>
  <c r="G20" i="3"/>
  <c r="H19" i="3"/>
  <c r="G19" i="3"/>
  <c r="H18" i="3"/>
  <c r="G18" i="3"/>
  <c r="H17" i="3"/>
  <c r="G17" i="3"/>
  <c r="E9" i="14" l="1"/>
  <c r="AB10" i="12"/>
  <c r="AC10" i="12" s="1"/>
  <c r="AC18" i="12"/>
  <c r="AB18" i="12"/>
  <c r="AB61" i="12"/>
  <c r="AC61" i="12" s="1"/>
  <c r="AB63" i="12"/>
  <c r="AC63" i="12" s="1"/>
  <c r="AB70" i="12"/>
  <c r="AC70" i="12" s="1"/>
  <c r="AC122" i="12"/>
  <c r="AB122" i="12"/>
  <c r="AC15" i="12"/>
  <c r="AB23" i="12" s="1"/>
  <c r="AB28" i="12" s="1"/>
  <c r="AB15" i="12"/>
  <c r="AB19" i="12"/>
  <c r="AC19" i="12" s="1"/>
  <c r="AC62" i="12"/>
  <c r="AB62" i="12"/>
  <c r="AB67" i="12"/>
  <c r="AC67" i="12" s="1"/>
  <c r="AC71" i="12"/>
  <c r="AB71" i="12"/>
  <c r="AB120" i="12"/>
  <c r="AC120" i="12" s="1"/>
  <c r="AC123" i="12"/>
  <c r="AC11" i="12"/>
  <c r="AC16" i="12"/>
  <c r="AB16" i="12"/>
  <c r="AB68" i="12"/>
  <c r="AC68" i="12" s="1"/>
  <c r="AB112" i="12"/>
  <c r="AC112" i="12" s="1"/>
  <c r="AC9" i="12"/>
  <c r="AB9" i="12"/>
  <c r="AB17" i="12"/>
  <c r="AC17" i="12" s="1"/>
  <c r="AB69" i="12"/>
  <c r="AC69" i="12" s="1"/>
  <c r="AC12" i="12"/>
  <c r="AC60" i="12"/>
  <c r="AB114" i="12"/>
  <c r="AC114" i="12" s="1"/>
  <c r="AB116" i="12"/>
  <c r="AC116" i="12" s="1"/>
  <c r="AC218" i="12"/>
  <c r="AB226" i="12"/>
  <c r="AC226" i="12" s="1"/>
  <c r="AC268" i="12"/>
  <c r="AB268" i="12"/>
  <c r="AB271" i="12"/>
  <c r="AC271" i="12" s="1"/>
  <c r="AC275" i="12"/>
  <c r="AB283" i="12" s="1"/>
  <c r="AB275" i="12"/>
  <c r="AB327" i="12"/>
  <c r="AC327" i="12" s="1"/>
  <c r="AB335" i="12" s="1"/>
  <c r="AC329" i="12"/>
  <c r="AB329" i="12"/>
  <c r="AB331" i="12"/>
  <c r="AC331" i="12" s="1"/>
  <c r="AB8" i="12"/>
  <c r="AC8" i="12" s="1"/>
  <c r="AB21" i="12" s="1"/>
  <c r="AB25" i="12" s="1"/>
  <c r="AB11" i="12"/>
  <c r="AB64" i="12"/>
  <c r="AC64" i="12" s="1"/>
  <c r="AB165" i="12"/>
  <c r="AC165" i="12" s="1"/>
  <c r="AC217" i="12"/>
  <c r="AB217" i="12"/>
  <c r="AC220" i="12"/>
  <c r="AB220" i="12"/>
  <c r="AB223" i="12"/>
  <c r="AC223" i="12" s="1"/>
  <c r="AB231" i="12" s="1"/>
  <c r="AC227" i="12"/>
  <c r="AB227" i="12"/>
  <c r="AB270" i="12"/>
  <c r="AC270" i="12" s="1"/>
  <c r="AC276" i="12"/>
  <c r="AB276" i="12"/>
  <c r="AB113" i="12"/>
  <c r="AC113" i="12" s="1"/>
  <c r="AB167" i="12"/>
  <c r="AC167" i="12" s="1"/>
  <c r="AC224" i="12"/>
  <c r="AB224" i="12"/>
  <c r="AB272" i="12"/>
  <c r="AC278" i="12"/>
  <c r="AB322" i="12"/>
  <c r="AC322" i="12" s="1"/>
  <c r="AC328" i="12"/>
  <c r="AB115" i="12"/>
  <c r="AC115" i="12" s="1"/>
  <c r="AB119" i="12"/>
  <c r="AC119" i="12" s="1"/>
  <c r="AB127" i="12" s="1"/>
  <c r="AB121" i="12"/>
  <c r="AC121" i="12" s="1"/>
  <c r="AB123" i="12"/>
  <c r="AB164" i="12"/>
  <c r="AC164" i="12" s="1"/>
  <c r="AB177" i="12" s="1"/>
  <c r="AB166" i="12"/>
  <c r="AC166" i="12" s="1"/>
  <c r="AB168" i="12"/>
  <c r="AC168" i="12" s="1"/>
  <c r="AB171" i="12"/>
  <c r="AC171" i="12" s="1"/>
  <c r="AB179" i="12" s="1"/>
  <c r="AB172" i="12"/>
  <c r="AC172" i="12" s="1"/>
  <c r="AB173" i="12"/>
  <c r="AC173" i="12" s="1"/>
  <c r="AB225" i="12"/>
  <c r="AC225" i="12" s="1"/>
  <c r="AC269" i="12"/>
  <c r="AB269" i="12"/>
  <c r="AB277" i="12"/>
  <c r="AC277" i="12" s="1"/>
  <c r="AC272" i="12"/>
  <c r="AB278" i="12"/>
  <c r="AC320" i="12"/>
  <c r="AB333" i="12" s="1"/>
  <c r="AC323" i="12"/>
  <c r="AC377" i="12"/>
  <c r="AB216" i="12"/>
  <c r="AC216" i="12" s="1"/>
  <c r="AB229" i="12" s="1"/>
  <c r="AB219" i="12"/>
  <c r="AC219" i="12" s="1"/>
  <c r="AB279" i="12"/>
  <c r="AC279" i="12" s="1"/>
  <c r="AC321" i="12"/>
  <c r="AB324" i="12"/>
  <c r="AC324" i="12" s="1"/>
  <c r="AC378" i="12"/>
  <c r="AB379" i="12"/>
  <c r="AC379" i="12" s="1"/>
  <c r="AC385" i="12"/>
  <c r="AC386" i="12"/>
  <c r="AB386" i="12"/>
  <c r="AB328" i="12"/>
  <c r="AB330" i="12"/>
  <c r="AC330" i="12" s="1"/>
  <c r="AC381" i="12"/>
  <c r="AB384" i="12"/>
  <c r="AC384" i="12" s="1"/>
  <c r="AB392" i="12" s="1"/>
  <c r="AC387" i="12"/>
  <c r="AC388" i="12"/>
  <c r="AB388" i="12"/>
  <c r="AB377" i="12"/>
  <c r="AB380" i="12"/>
  <c r="AC380" i="12" s="1"/>
  <c r="AB125" i="12" l="1"/>
  <c r="AB75" i="12"/>
  <c r="AB73" i="12"/>
  <c r="AB390" i="12"/>
  <c r="AB28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0"/>
            <color rgb="FF000000"/>
            <rFont val="Calibri"/>
            <scheme val="minor"/>
          </rPr>
          <t>======
ID#AAABcKu5La0
chroma pedagogico    (2025-02-07 14:05:50)
Alunos azul = (Bolsa 100%) alunos não pagantes
Alunos laranja = (bolsa cartão/quitados)</t>
        </r>
      </text>
    </comment>
    <comment ref="A51" authorId="0" shapeId="0" xr:uid="{00000000-0006-0000-0400-000002000000}">
      <text>
        <r>
          <rPr>
            <sz val="10"/>
            <color rgb="FF000000"/>
            <rFont val="Calibri"/>
            <scheme val="minor"/>
          </rPr>
          <t>======
ID#AAABcKu5La0
chroma pedagogico    (2025-02-07 14:05:50)
Alunos azul = (Bolsa 100%) alunos não pagantes
Alunos laranja = (bolsa cartão/quitados)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600-000001000000}">
      <text>
        <r>
          <rPr>
            <sz val="10"/>
            <color rgb="FF000000"/>
            <rFont val="Calibri"/>
            <scheme val="minor"/>
          </rPr>
          <t>======
ID#AAABcKu5La0
chroma pedagogico    (2025-02-07 14:05:50)
Alunos azul = (Bolsa 100%) alunos não pagantes
Alunos laranja = (bolsa cartão/quitados)</t>
        </r>
      </text>
    </comment>
    <comment ref="A51" authorId="0" shapeId="0" xr:uid="{00000000-0006-0000-0600-000002000000}">
      <text>
        <r>
          <rPr>
            <sz val="10"/>
            <color rgb="FF000000"/>
            <rFont val="Calibri"/>
            <scheme val="minor"/>
          </rPr>
          <t>======
ID#AAABcKu5La0
chroma pedagogico    (2025-02-07 14:05:50)
Alunos azul = (Bolsa 100%) alunos não pagantes
Alunos laranja = (bolsa cartão/quitados)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800-000001000000}">
      <text>
        <r>
          <rPr>
            <sz val="10"/>
            <color rgb="FF000000"/>
            <rFont val="Calibri"/>
            <scheme val="minor"/>
          </rPr>
          <t>======
ID#AAABcKu5La0
chroma pedagogico    (2025-02-07 14:05:50)
Alunos azul = (Bolsa 100%) alunos não pagantes
Alunos laranja = (bolsa cartão/quitados)</t>
        </r>
      </text>
    </comment>
    <comment ref="A51" authorId="0" shapeId="0" xr:uid="{00000000-0006-0000-0800-000002000000}">
      <text>
        <r>
          <rPr>
            <sz val="10"/>
            <color rgb="FF000000"/>
            <rFont val="Calibri"/>
            <scheme val="minor"/>
          </rPr>
          <t>======
ID#AAABcKu5La0
chroma pedagogico    (2025-02-07 14:05:50)
Alunos azul = (Bolsa 100%) alunos não pagantes
Alunos laranja = (bolsa cartão/quitados)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A00-000001000000}">
      <text>
        <r>
          <rPr>
            <sz val="10"/>
            <color rgb="FF000000"/>
            <rFont val="Calibri"/>
            <scheme val="minor"/>
          </rPr>
          <t>======
ID#AAABcKu5La0
chroma pedagogico    (2025-02-07 14:05:50)
Alunos azul = (Bolsa 100%) alunos não pagantes
Alunos laranja = (bolsa cartão/quitados)</t>
        </r>
      </text>
    </comment>
    <comment ref="A51" authorId="0" shapeId="0" xr:uid="{00000000-0006-0000-0A00-000002000000}">
      <text>
        <r>
          <rPr>
            <sz val="10"/>
            <color rgb="FF000000"/>
            <rFont val="Calibri"/>
            <scheme val="minor"/>
          </rPr>
          <t>======
ID#AAABcKu5La0
chroma pedagogico    (2025-02-07 14:05:50)
Alunos azul = (Bolsa 100%) alunos não pagantes
Alunos laranja = (bolsa cartão/quitados)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F4" authorId="0" shapeId="0" xr:uid="{00000000-0006-0000-0C00-000001000000}">
      <text>
        <r>
          <rPr>
            <sz val="10"/>
            <color rgb="FF000000"/>
            <rFont val="Calibri"/>
            <scheme val="minor"/>
          </rPr>
          <t>======
ID#AAABXUQ8fyQ
chroma pedagogico    (2024-10-16 15:59:11)
Introdução, Windosws 10, Word, PowerPoint, Excel, Canva, Robótica, Photoshop, Internet</t>
        </r>
      </text>
    </comment>
  </commentList>
</comments>
</file>

<file path=xl/sharedStrings.xml><?xml version="1.0" encoding="utf-8"?>
<sst xmlns="http://schemas.openxmlformats.org/spreadsheetml/2006/main" count="2277" uniqueCount="522">
  <si>
    <t>Este arquivo permite o controle da frequência dos alunos dos cursos, de forma individual, por turma e por semana. Ele possibilita a identificação do módulo em andamento, o número de desistentes, novos alunos, concluintes, cancelados e aqueles que formalizaram ausência por trancamento pedagógico. Além disso, o arquivo é utilizado para alimentar o Controle de Desistentes.</t>
  </si>
  <si>
    <t>MÊS DE REFERÊNCIA</t>
  </si>
  <si>
    <t>Ao lado direito da planilha, estará localizado o mês ao qual estamos e com os dias respectivos ao daquele horário, mostrando as Presenças, Faltas e Reposições de cada aluno em seus dias respectivos de aula, como visto na imagem ao lado:</t>
  </si>
  <si>
    <t>ATUALIZAR SEMPRE</t>
  </si>
  <si>
    <t>Sempre que precisar, a planilha precisará de atualizações breves, como fórmulas que estejam alinhadas com os pacotes de cursos dos alunos para somar em suas médias, o mês da planilha, os dias do mês de forma correta e os horários caso precise.</t>
  </si>
  <si>
    <t>NÚMERO (Nº)</t>
  </si>
  <si>
    <t>Os números na parte da lateral esquerda da planilha, aos quais mostram em ordem os alunos, para facilitar na chamada, aos quais são organizados em ordem alfabética.</t>
  </si>
  <si>
    <t>MATRÍCULA (MAT)</t>
  </si>
  <si>
    <t>É o número da matrícula do aluno que se encontra no DKSoft, ao qual se localiza logo ao lado do Número da chamada do aluno, para caso o professor precise verificar os seus dados ou dar baixa em suas apostilas.</t>
  </si>
  <si>
    <t>NOME DO ALUNO</t>
  </si>
  <si>
    <t>O nome do aluno, sendo seu nome completo de acordo com o cadastro do Ouro Moderno e do DKSoft, sem quaisquer abreviações ou apelidos que o aluno possua.</t>
  </si>
  <si>
    <t>TELEFONE (FONE)</t>
  </si>
  <si>
    <t>O telefone de contato do aluno que também está presente em seu cadastro, para caso o Professor ou Assistente Pedagógico precisem entrar em contato com o mesmo ou seus responsáveis se for o caso.</t>
  </si>
  <si>
    <t>CURSOS</t>
  </si>
  <si>
    <t>Os cursos do aluno estão presentes através dos pacotes oferecidos no contrato do mesmo, possuíndo uma coluna para cada pacote de cursos que possuímos, com um comentário sobre os títulos mostrando os cursos do pacote. Um pouco abaixo, está informado a nota que o aluno possuí naquele pacote de curso, que é contabilizado de acordo com uma média das notas dos cursos dentro do pacote que o aluno está realizando, que será colocado através de porcentagens (80.00%, 75.89% Por Exemplo).</t>
  </si>
  <si>
    <t>INÍCIO</t>
  </si>
  <si>
    <t>É a data de início ao qual o aluno começou o curso, deve-se preencher essa parte da planilha localizada a direita para se calcular o tempo em que o aluno está no curso, para casos em que se precise verificar se o mesmo está atrasado ou não.</t>
  </si>
  <si>
    <t>TÉRMINO</t>
  </si>
  <si>
    <t>O término é onde ficará a informação de quando o aluno deve terminar todos os seus pacotes de curso. O tempo determinado de acordo com o velho contrato é de 1 ano e meio, que é o padrão da planilha por conta dos alunos antigos, porém, os alunos do novo contrato ( que estão separados na turma de inglês ) possuem o tempo de 2 anos para finalizarem o curso, que também já está programado na planilha nos horários de inglês.</t>
  </si>
  <si>
    <t>ÁREA DE FREQUÊNCIA</t>
  </si>
  <si>
    <t xml:space="preserve">Onde está localizado as Faltas, Presenças e Reposições do aluno. Existem duas partes dessa tabela: A que mostra as presenças e faltas, que são marcadas automaticamente em verde quando se coloca a letra "P" de Presença, e em vermelho quando se coloca "F" para Faltas, e a outra é a parte das Reposições, Reforços e Aulas Livres, aos quais os Professores e o Assistente Pedagógico podem marcar para registrar quando o aluno fez alguma das 3 opções ditas, substituindo na Área de Frequência o "F" de falta por "R" de Reposição de forma manual, pela letra "R" , que indicará que o aluno fez alguma Reposição, Reforço ou Aula Livre naquele dia. </t>
  </si>
  <si>
    <t>OBSERVAÇÕES FINAIS:</t>
  </si>
  <si>
    <t>Este é um arquivo mensal, então, sempre que for nescessário após a finalização do mês, deve-se duplicar ou criar um novo arquivo para a planilha e atualizar ela para ficar de acordo com o próximo mês que vier, alterando os dias presentes na Área de Frequência e o nome do mês com que se está trabalhando naquele momento, para assim, não confundir as informações caso se precise fazer algum relatório de um aluno.</t>
  </si>
  <si>
    <t>ALUNOS:</t>
  </si>
  <si>
    <t>⇒</t>
  </si>
  <si>
    <t>Número de Alunos Total</t>
  </si>
  <si>
    <t>CONCLUINTES:</t>
  </si>
  <si>
    <t>Número de Alunos que Concluiram o curso</t>
  </si>
  <si>
    <t>DESISTENTES:</t>
  </si>
  <si>
    <t xml:space="preserve">Número de Alunos Desistentes </t>
  </si>
  <si>
    <t>NOVOS:</t>
  </si>
  <si>
    <t>Número de Alunos Novos</t>
  </si>
  <si>
    <t>Transação Penente</t>
  </si>
  <si>
    <t>⇐</t>
  </si>
  <si>
    <t>TRANC. PED:</t>
  </si>
  <si>
    <t>Número de Alunos com Transações Pendentes</t>
  </si>
  <si>
    <t>CANCELADOS:</t>
  </si>
  <si>
    <t>Número de Alunos que Cancelaram o curso</t>
  </si>
  <si>
    <t>Informação de alunos que estão cursando os Cursos gerais do Ouro Moderno ou ao Inglês</t>
  </si>
  <si>
    <t>GERAIS</t>
  </si>
  <si>
    <t>PRESENÇAS</t>
  </si>
  <si>
    <t>FALTAS</t>
  </si>
  <si>
    <t>TOTAL</t>
  </si>
  <si>
    <t>% DE PRESENÇAS</t>
  </si>
  <si>
    <t>1ª SEMANA</t>
  </si>
  <si>
    <t>2ª SEMANA</t>
  </si>
  <si>
    <t>3ª SEMANA</t>
  </si>
  <si>
    <t>4ª SEMANA</t>
  </si>
  <si>
    <t>5ª SEMANA</t>
  </si>
  <si>
    <t>⇓</t>
  </si>
  <si>
    <t>Semanas</t>
  </si>
  <si>
    <t>Quantidade de presenças</t>
  </si>
  <si>
    <t>Quantidade de Faltas</t>
  </si>
  <si>
    <t>Total</t>
  </si>
  <si>
    <t>Porcentagem de presenças</t>
  </si>
  <si>
    <t>SÁBADO - 08:00 ATÉ 10:00 - SALA 06</t>
  </si>
  <si>
    <t>ABRIL / 2025</t>
  </si>
  <si>
    <t>N°</t>
  </si>
  <si>
    <t>MAT</t>
  </si>
  <si>
    <t xml:space="preserve">NOME DO ALUNO </t>
  </si>
  <si>
    <t>DIAGNÓSTICO</t>
  </si>
  <si>
    <t>CURSOS GERAIS</t>
  </si>
  <si>
    <t>INGLÊS</t>
  </si>
  <si>
    <t>19/4</t>
  </si>
  <si>
    <t>26/4</t>
  </si>
  <si>
    <t>RESULT</t>
  </si>
  <si>
    <t>P</t>
  </si>
  <si>
    <t>F</t>
  </si>
  <si>
    <t>PORCENTAGEM TOTAL DE GERAIS:</t>
  </si>
  <si>
    <t>PORCENTAGEM TOTAL DE INGLÊS:</t>
  </si>
  <si>
    <t>SÁBADO - 08:00 ATÉ 10:00 - SALA 07</t>
  </si>
  <si>
    <t>NORMAL</t>
  </si>
  <si>
    <t>CANCELAMENTOS</t>
  </si>
  <si>
    <t>NOVOS ALUNOS</t>
  </si>
  <si>
    <t>CONCLUENTES</t>
  </si>
  <si>
    <t>REPOSIÇÕES / REFORÇOS / AULAS LIVRES</t>
  </si>
  <si>
    <t>TESTE</t>
  </si>
  <si>
    <t>DURAÇÃO</t>
  </si>
  <si>
    <t>DIA DE AULA PADRÃO</t>
  </si>
  <si>
    <t>DIA DA FALTA</t>
  </si>
  <si>
    <t xml:space="preserve">DIA DA REPOSIÇÃO </t>
  </si>
  <si>
    <t>DIA DE REFORÇO</t>
  </si>
  <si>
    <t>AULAS LIVRES</t>
  </si>
  <si>
    <t>Sra. Brenda Casa Grande</t>
  </si>
  <si>
    <t>Bruno Ferreira</t>
  </si>
  <si>
    <t>Arthur Ferreira</t>
  </si>
  <si>
    <t>Sr. Heitor Andrade</t>
  </si>
  <si>
    <t>Theo Pimenta</t>
  </si>
  <si>
    <t>Josué Vasconcelos</t>
  </si>
  <si>
    <t>Pedro Oliveira</t>
  </si>
  <si>
    <t>Luiz Gustavo Pinto</t>
  </si>
  <si>
    <t>Clara Dias</t>
  </si>
  <si>
    <t>Sr. Rodrigo Cavalcante</t>
  </si>
  <si>
    <t>Maria Laura Viana</t>
  </si>
  <si>
    <t>Dr. Davi Luiz Pastor</t>
  </si>
  <si>
    <t>Ana Liz Almeida</t>
  </si>
  <si>
    <t>Anthony Gabriel Jesus</t>
  </si>
  <si>
    <t>Luara Duarte</t>
  </si>
  <si>
    <t>Leonardo Vargas</t>
  </si>
  <si>
    <t>Agatha Nascimento</t>
  </si>
  <si>
    <t>Sr. Benicio Martins</t>
  </si>
  <si>
    <t>Valentina Peixoto</t>
  </si>
  <si>
    <t>Ana Vitória Barbosa</t>
  </si>
  <si>
    <t>Isabella Mendonça</t>
  </si>
  <si>
    <t>Isabella Machado</t>
  </si>
  <si>
    <t>Mirella Pastor</t>
  </si>
  <si>
    <t>Manuela Ramos</t>
  </si>
  <si>
    <t>Alana Fogaça</t>
  </si>
  <si>
    <t>Sra. Mariana Camargo</t>
  </si>
  <si>
    <t>Joaquim Cirino</t>
  </si>
  <si>
    <t>Maria Flor Gomes</t>
  </si>
  <si>
    <t>Clara Fonseca</t>
  </si>
  <si>
    <t>Srta. Maria Isis Melo</t>
  </si>
  <si>
    <t>Joana Porto</t>
  </si>
  <si>
    <t>Lorena Machado</t>
  </si>
  <si>
    <t>Lara Silva</t>
  </si>
  <si>
    <t>Heloisa Lopes</t>
  </si>
  <si>
    <t>Vitor Hugo Pereira</t>
  </si>
  <si>
    <t>Levi Andrade</t>
  </si>
  <si>
    <t>Lara Sousa</t>
  </si>
  <si>
    <t>Marcela Farias</t>
  </si>
  <si>
    <t>Davi Novaes</t>
  </si>
  <si>
    <t>Sr. Matheus Monteiro</t>
  </si>
  <si>
    <t>Dr. Nicolas Fogaça</t>
  </si>
  <si>
    <t>Aurora Alves</t>
  </si>
  <si>
    <t>João Guilherme Andrade</t>
  </si>
  <si>
    <t>Luna da Conceição</t>
  </si>
  <si>
    <t>Matteo Brito</t>
  </si>
  <si>
    <t>Liam Gonçalves</t>
  </si>
  <si>
    <t>Emilly Correia</t>
  </si>
  <si>
    <t>Yago Barros</t>
  </si>
  <si>
    <t>Srta. Helena Andrade</t>
  </si>
  <si>
    <t>Sr. João Lucas Moura</t>
  </si>
  <si>
    <t>Brayan Garcia</t>
  </si>
  <si>
    <t>Hadassa Ramos</t>
  </si>
  <si>
    <t>Dr. Thales Rezende</t>
  </si>
  <si>
    <t>Ravy Mendonça</t>
  </si>
  <si>
    <t>Kevin Cardoso</t>
  </si>
  <si>
    <t>Ana Laura Costela</t>
  </si>
  <si>
    <t>Francisco Moraes</t>
  </si>
  <si>
    <t>Ana Lívia Vargas</t>
  </si>
  <si>
    <t>Maria Vitória Marques</t>
  </si>
  <si>
    <t>Daniel Nogueira</t>
  </si>
  <si>
    <t>Maria Fernanda Ribeiro</t>
  </si>
  <si>
    <t>Antonella Cunha</t>
  </si>
  <si>
    <t>Felipe Brito</t>
  </si>
  <si>
    <t>Manuela Sá</t>
  </si>
  <si>
    <t>Calebe Lima</t>
  </si>
  <si>
    <t>Dr. Davi Miguel Cunha</t>
  </si>
  <si>
    <t>Laís Lopes</t>
  </si>
  <si>
    <t>Ana Cecília Pereira</t>
  </si>
  <si>
    <t>Dra. Beatriz Cavalcante</t>
  </si>
  <si>
    <t>Maria Vitória Duarte</t>
  </si>
  <si>
    <t>Ana Júlia Monteiro</t>
  </si>
  <si>
    <t>Kaique da Cunha</t>
  </si>
  <si>
    <t>Emilly Nascimento</t>
  </si>
  <si>
    <t>Dra. Manuela Leão</t>
  </si>
  <si>
    <t>Sr. Davi Lucca da Mata</t>
  </si>
  <si>
    <t>Alexia Nascimento</t>
  </si>
  <si>
    <t>Stella Pereira</t>
  </si>
  <si>
    <t>Sr. Murilo Albuquerque</t>
  </si>
  <si>
    <t>Daniela Novais</t>
  </si>
  <si>
    <t>ATRASADO</t>
  </si>
  <si>
    <t>Dra. Cecília da Costa</t>
  </si>
  <si>
    <t>Ana Luiza Rios</t>
  </si>
  <si>
    <t>Emanuel Marques</t>
  </si>
  <si>
    <t>Sr. Anthony Barros</t>
  </si>
  <si>
    <t>Dr. Matheus Vieira</t>
  </si>
  <si>
    <t>Lucas Ribeiro</t>
  </si>
  <si>
    <t>Dra. Luiza Melo</t>
  </si>
  <si>
    <t>Isabella Pastor</t>
  </si>
  <si>
    <t>Luigi Dias</t>
  </si>
  <si>
    <t>Gael Henrique Mendonça</t>
  </si>
  <si>
    <t>Emanuella Aragão</t>
  </si>
  <si>
    <t>Maria Luísa da Cunha</t>
  </si>
  <si>
    <t>Heitor Oliveira</t>
  </si>
  <si>
    <t>Arthur Leão</t>
  </si>
  <si>
    <t>Isabela Pimenta</t>
  </si>
  <si>
    <t>Augusto Pastor</t>
  </si>
  <si>
    <t>João Gabriel Moura</t>
  </si>
  <si>
    <t>Diego da Mota</t>
  </si>
  <si>
    <t>Amanda Carvalho</t>
  </si>
  <si>
    <t>Zoe da Paz</t>
  </si>
  <si>
    <t>Matheus Pires</t>
  </si>
  <si>
    <t>Sr. Nicolas Borges</t>
  </si>
  <si>
    <t>Zoe Cunha</t>
  </si>
  <si>
    <t>Asafe Carvalho</t>
  </si>
  <si>
    <t>Noah Sá</t>
  </si>
  <si>
    <t>Helena Pacheco</t>
  </si>
  <si>
    <t>João Felipe da Paz</t>
  </si>
  <si>
    <t>Bruno Camargo</t>
  </si>
  <si>
    <t>Fernando Sá</t>
  </si>
  <si>
    <t>Benicio Pereira</t>
  </si>
  <si>
    <t>Sra. Evelyn da Costa</t>
  </si>
  <si>
    <t>Arthur Teixeira</t>
  </si>
  <si>
    <t>Ester Carvalho</t>
  </si>
  <si>
    <t>Nina Peixoto</t>
  </si>
  <si>
    <t>Emanuelly Azevedo</t>
  </si>
  <si>
    <t>Théo Siqueira</t>
  </si>
  <si>
    <t>Vitória Borges</t>
  </si>
  <si>
    <t>Daniela Sá</t>
  </si>
  <si>
    <t>Cauã Gomes</t>
  </si>
  <si>
    <t>Igor Nascimento</t>
  </si>
  <si>
    <t>João Pedro Albuquerque</t>
  </si>
  <si>
    <t>Rael Moura</t>
  </si>
  <si>
    <t>Calebe Nascimento</t>
  </si>
  <si>
    <t>João Gabriel das Neves</t>
  </si>
  <si>
    <t>Srta. Daniela Albuquerque</t>
  </si>
  <si>
    <t>Melina Aparecida</t>
  </si>
  <si>
    <t>Sophie Silveira</t>
  </si>
  <si>
    <t>Raul Vasconcelos</t>
  </si>
  <si>
    <t>Sra. Manuella Cunha</t>
  </si>
  <si>
    <t>Caleb Sousa</t>
  </si>
  <si>
    <t>Olivia Rios</t>
  </si>
  <si>
    <t>Sr. Vitor Hugo Borges</t>
  </si>
  <si>
    <t>Leonardo Nascimento</t>
  </si>
  <si>
    <t>Maria Laura Campos</t>
  </si>
  <si>
    <t>Otto Vargas</t>
  </si>
  <si>
    <t>Josué Camargo</t>
  </si>
  <si>
    <t>Otávio Brito</t>
  </si>
  <si>
    <t>Valentina Andrade</t>
  </si>
  <si>
    <t>Lorenzo Novais</t>
  </si>
  <si>
    <t>Josué Costa</t>
  </si>
  <si>
    <t>Emanuel Cardoso</t>
  </si>
  <si>
    <t>Thomas Moraes</t>
  </si>
  <si>
    <t>Liz Pires</t>
  </si>
  <si>
    <t>André da Rosa</t>
  </si>
  <si>
    <t>Sra. Lívia Barbosa</t>
  </si>
  <si>
    <t>Gustavo Henrique Duarte</t>
  </si>
  <si>
    <t>Theo Gonçalves</t>
  </si>
  <si>
    <t>Sophie Duarte</t>
  </si>
  <si>
    <t>Manuela Fogaça</t>
  </si>
  <si>
    <t>Ana Julia Vieira</t>
  </si>
  <si>
    <t>Ester Nascimento</t>
  </si>
  <si>
    <t>Valentim Machado</t>
  </si>
  <si>
    <t>Dra. Mirella Sampaio</t>
  </si>
  <si>
    <t>Sra. Maria Laura Barbosa</t>
  </si>
  <si>
    <t>.</t>
  </si>
  <si>
    <t>MARIANA FERREIRA MENDES</t>
  </si>
  <si>
    <t>24/10/2024</t>
  </si>
  <si>
    <t>Agatha Rios</t>
  </si>
  <si>
    <t>Ana Carolina da Mota</t>
  </si>
  <si>
    <t>Larissa Borges</t>
  </si>
  <si>
    <t>Sr. Vitor Gabriel Nascimento</t>
  </si>
  <si>
    <t>Matteo Dias</t>
  </si>
  <si>
    <t>Murilo Pinto</t>
  </si>
  <si>
    <t>Josué Montenegro</t>
  </si>
  <si>
    <t>Gabriela Gonçalves</t>
  </si>
  <si>
    <t>Theo Guerra</t>
  </si>
  <si>
    <t>Luiz Fernando Cassiano</t>
  </si>
  <si>
    <t>Marina Rios</t>
  </si>
  <si>
    <t>Srta. Mariane Pires</t>
  </si>
  <si>
    <t>Bento Siqueira</t>
  </si>
  <si>
    <t>Milena Sampaio</t>
  </si>
  <si>
    <t>Ana Sophia Garcia</t>
  </si>
  <si>
    <t>Eloah Pereira</t>
  </si>
  <si>
    <t>Dr. Bento Peixoto</t>
  </si>
  <si>
    <t>Sr. Nicolas Carvalho</t>
  </si>
  <si>
    <t>Maria Eduarda Montenegro</t>
  </si>
  <si>
    <t>Dra. Gabriela Nunes</t>
  </si>
  <si>
    <t>Stella Costela</t>
  </si>
  <si>
    <t>Joana Oliveira</t>
  </si>
  <si>
    <t>Caroline da Luz</t>
  </si>
  <si>
    <t>Ísis Rodrigues</t>
  </si>
  <si>
    <t>Srta. Maria Luísa Teixeira</t>
  </si>
  <si>
    <t>Srta. Clara da Mota</t>
  </si>
  <si>
    <t>Paulo Cavalcante</t>
  </si>
  <si>
    <t>Pietro Brito</t>
  </si>
  <si>
    <t>Isaque Castro</t>
  </si>
  <si>
    <t>Agatha Nunes</t>
  </si>
  <si>
    <t>Miguel Cardoso</t>
  </si>
  <si>
    <t>Srta. Ana Júlia Farias</t>
  </si>
  <si>
    <t>Helena Macedo</t>
  </si>
  <si>
    <t>Emanuella Mendes</t>
  </si>
  <si>
    <t>Sr. Liam Casa Grande</t>
  </si>
  <si>
    <t>Srta. Ana Liz Vieira</t>
  </si>
  <si>
    <t>Anthony Gabriel da Conceição</t>
  </si>
  <si>
    <t>Apollo Souza</t>
  </si>
  <si>
    <t>Rafael da Paz</t>
  </si>
  <si>
    <t>Léo da Cunha</t>
  </si>
  <si>
    <t>Dr. Ravi Pereira</t>
  </si>
  <si>
    <t>Kamilly Campos</t>
  </si>
  <si>
    <t>Sra. Ana Liz Campos</t>
  </si>
  <si>
    <t>Srta. Stephany Cirino</t>
  </si>
  <si>
    <t>Benjamin Gonçalves</t>
  </si>
  <si>
    <t>Asafe Freitas</t>
  </si>
  <si>
    <t>Julia Nascimento</t>
  </si>
  <si>
    <t>Rafaela Vasconcelos</t>
  </si>
  <si>
    <t>Maya Caldeira</t>
  </si>
  <si>
    <t>Mirella Albuquerque</t>
  </si>
  <si>
    <t>Gael Pires</t>
  </si>
  <si>
    <t>Maria Isis da Cunha</t>
  </si>
  <si>
    <t>Dr. Yago Marques</t>
  </si>
  <si>
    <t>Ester Aragão</t>
  </si>
  <si>
    <t>Stella Cavalcante</t>
  </si>
  <si>
    <t>Lucca Pereira</t>
  </si>
  <si>
    <t>Srta. Helena da Costa</t>
  </si>
  <si>
    <t>Helena Machado</t>
  </si>
  <si>
    <t>Sr. Antônio Fonseca</t>
  </si>
  <si>
    <t>Pedro Miguel Montenegro</t>
  </si>
  <si>
    <t>Srta. Laura Gonçalves</t>
  </si>
  <si>
    <t>Sra. Isabelly Carvalho</t>
  </si>
  <si>
    <t>Danilo Rios</t>
  </si>
  <si>
    <t>Alícia Teixeira</t>
  </si>
  <si>
    <t>Ana Liz Rezende</t>
  </si>
  <si>
    <t>Clarice Barros</t>
  </si>
  <si>
    <t>Cecilia Novais</t>
  </si>
  <si>
    <t>Bella Souza</t>
  </si>
  <si>
    <t>Luiz Gustavo da Luz</t>
  </si>
  <si>
    <t>João Miguel Sousa</t>
  </si>
  <si>
    <t>Srta. Amanda Almeida</t>
  </si>
  <si>
    <t>Arthur Gabriel Pacheco</t>
  </si>
  <si>
    <t>Olivia Aragão</t>
  </si>
  <si>
    <t>Benicio da Cruz</t>
  </si>
  <si>
    <t>Bianca Ribeiro</t>
  </si>
  <si>
    <t>Maria Luiza Sá</t>
  </si>
  <si>
    <t>Sr. Ravi Lucca Borges</t>
  </si>
  <si>
    <t>Maria Alice Sá</t>
  </si>
  <si>
    <t>Manuella Sampaio</t>
  </si>
  <si>
    <t>Paulo Nunes</t>
  </si>
  <si>
    <t>Dra. Luana Macedo</t>
  </si>
  <si>
    <t>Vitor Nascimento</t>
  </si>
  <si>
    <t>Mathias Siqueira</t>
  </si>
  <si>
    <t>Maria Clara Oliveira</t>
  </si>
  <si>
    <t>Alícia Borges</t>
  </si>
  <si>
    <t>Dra. Maria Fernanda Barbosa</t>
  </si>
  <si>
    <t>Levi Montenegro</t>
  </si>
  <si>
    <t>Alexia Lopes</t>
  </si>
  <si>
    <t>Yan Machado</t>
  </si>
  <si>
    <t>Ana Carolina Alves</t>
  </si>
  <si>
    <t>Bryan Garcia</t>
  </si>
  <si>
    <t>Arthur Miguel Almeida</t>
  </si>
  <si>
    <t>Laura da Costa</t>
  </si>
  <si>
    <t>SÁBADO - 08:00 até 09:30</t>
  </si>
  <si>
    <t>ALUNOS TOTAIS DE SÁBADO</t>
  </si>
  <si>
    <t>OUTUBRO</t>
  </si>
  <si>
    <t>ANA GABRIELLA SANTOS SILVA</t>
  </si>
  <si>
    <t>BRUNA APARECIDA DE MELO</t>
  </si>
  <si>
    <t>CAUÊ CAMPOS MAIA</t>
  </si>
  <si>
    <t>DARIO FELINTO DOS SANTOS FILHO</t>
  </si>
  <si>
    <t>ENZO DOS SANTOS OISHI</t>
  </si>
  <si>
    <t>ISABELA DA SILVA</t>
  </si>
  <si>
    <t>ISABELLA COSTA DOS SANTOS</t>
  </si>
  <si>
    <t>ITALO BATISTA DOS SANTOS</t>
  </si>
  <si>
    <t>JOAO VICTOR DA SILVA</t>
  </si>
  <si>
    <t>LUIZ GUSTAVO GOUVEIA DE LIMA</t>
  </si>
  <si>
    <t>MARIANE SANTOS FERREIRA</t>
  </si>
  <si>
    <t>MIGUEL SASORI CURTI DOS SANTOS</t>
  </si>
  <si>
    <t>MIKAELY GOMES DE SOUSA</t>
  </si>
  <si>
    <t>NICOLAS XAVIER NASCIMENTO</t>
  </si>
  <si>
    <t>NICOLLY DE MOURA RODRIGUES</t>
  </si>
  <si>
    <t>NICOLLY LEITE DA SILVA</t>
  </si>
  <si>
    <t>PIERRE DAVID CARVALHO DE SOUZA</t>
  </si>
  <si>
    <t>PIETRO DAVID CARVALHO DE SOUZA</t>
  </si>
  <si>
    <t>PORCENTAGEM TOTAL DE SÁBADO FEIRA NOS CURSOS GERAIS:</t>
  </si>
  <si>
    <t>SOPHIA ALVES DA SILVA</t>
  </si>
  <si>
    <t>TAINA FERNANDINA DOS SANTOS</t>
  </si>
  <si>
    <t>VANUSA QUEIROZ SANTOS</t>
  </si>
  <si>
    <t>PORCENTAGEM TOTAL DE SÁBADO FEIRA NOS CURSOS DE INGLÊS:</t>
  </si>
  <si>
    <t>VITOR GABRIEL BARBOSA ANDRADE</t>
  </si>
  <si>
    <t>YAGO SANTOS SILVA</t>
  </si>
  <si>
    <t>YASMIN MORAES DOS SANTOS</t>
  </si>
  <si>
    <t>YURI SANTOS SILVA</t>
  </si>
  <si>
    <t>BRENNO AQUILLES SANTANA</t>
  </si>
  <si>
    <t>CARLOS EDUARDO DOS SANTOS ALMEIDA</t>
  </si>
  <si>
    <t>IARA SANTOS DA SILVA</t>
  </si>
  <si>
    <t>JULIA DE OLIVEIRA ALVES</t>
  </si>
  <si>
    <t xml:space="preserve">RAPHAEL JOSÉ BOS MOREIRA </t>
  </si>
  <si>
    <t>SÁBADO - 09:30 até 11:00</t>
  </si>
  <si>
    <t>ALICE DOROTEU DE OLIVEIRA SALES</t>
  </si>
  <si>
    <t>RIQUELME RODRIGUES DO NASCIMENTO</t>
  </si>
  <si>
    <t>19/10/2024</t>
  </si>
  <si>
    <t>ANTHONY RIBEIRO GONZAGA</t>
  </si>
  <si>
    <t xml:space="preserve">ARTHUR LIMA SILVA </t>
  </si>
  <si>
    <t>BRUNO NASCIMENTO DE ALENCAR</t>
  </si>
  <si>
    <t>DAVI TEIXEIRA CAMPOS</t>
  </si>
  <si>
    <t>EDUARDO JOSÉ DE BRITO</t>
  </si>
  <si>
    <t>ENZO FERREIRA DA SILVA</t>
  </si>
  <si>
    <t>GABRIELL NUNES PEREIRA</t>
  </si>
  <si>
    <t>JOSE INACIO RIBEIRO DA SILVA</t>
  </si>
  <si>
    <t>JULIANA DE AQUINO CASTILHO</t>
  </si>
  <si>
    <t>KAIQUE BRITO DA SILVA</t>
  </si>
  <si>
    <t>ead</t>
  </si>
  <si>
    <t>KAIQUE OLIVEIRA DOS SANTOS</t>
  </si>
  <si>
    <t>LUCAS ALMEIDA</t>
  </si>
  <si>
    <t>LUIZ RODRIGO FERNANDES SANTOS</t>
  </si>
  <si>
    <t>MATHEUS SANTOS NUNES</t>
  </si>
  <si>
    <t>NICOLLE OLIVEIRA</t>
  </si>
  <si>
    <t>POLIANA PINHEIRO DOS SANTOS</t>
  </si>
  <si>
    <t>REBECA GENTINI ARAGÃO</t>
  </si>
  <si>
    <t>RIAN KELVEN DA SILVA RODRIGUES</t>
  </si>
  <si>
    <t>SAMUEL HENRIQUE DA SILVA FERREIRA</t>
  </si>
  <si>
    <t>SOPHIA MARINHO DE SOUSA</t>
  </si>
  <si>
    <t>STHEFANY SILVA DAS NEVES</t>
  </si>
  <si>
    <t>STHELA SILVA DAS NEVES</t>
  </si>
  <si>
    <t>VICTOR MENDES GONZAGA</t>
  </si>
  <si>
    <t>SÁBADO - 10:00 até 12:00 -  INGLÊS</t>
  </si>
  <si>
    <t xml:space="preserve">ANTONIO LUIZ RODRIGUES </t>
  </si>
  <si>
    <t xml:space="preserve">FRANCINE LAYS CRISTOVÃO DA SILVA </t>
  </si>
  <si>
    <t xml:space="preserve">GIOVANNA DA SILVA FELIX </t>
  </si>
  <si>
    <t xml:space="preserve">ISABELA CARVALHO REIS </t>
  </si>
  <si>
    <t xml:space="preserve">JULIA CORREA LIMA </t>
  </si>
  <si>
    <t xml:space="preserve">LETICIA MASCARENHAS FEITOSA </t>
  </si>
  <si>
    <t>VITÓRIA GABRIELLY MENDES COSTA</t>
  </si>
  <si>
    <t xml:space="preserve">YAGO GUIDO SOARES </t>
  </si>
  <si>
    <t>SÁBADO - 11:00 até 12:30</t>
  </si>
  <si>
    <t>Alice Almeida Brito</t>
  </si>
  <si>
    <t>Ashellyn Jesus da Conceição</t>
  </si>
  <si>
    <t>Bryan Miguel Silva Campos</t>
  </si>
  <si>
    <t>Gabriel de Albuquerque Machado</t>
  </si>
  <si>
    <t>Gabrielle Araujo de Freitas</t>
  </si>
  <si>
    <t>Giovana Batista dos Santos</t>
  </si>
  <si>
    <t>Giovanna Coelho Neves</t>
  </si>
  <si>
    <t>Guilherme Pereira de Souza</t>
  </si>
  <si>
    <t>Guilherme Santos de Paulo</t>
  </si>
  <si>
    <t>Guilherme Wantuir Dias Cruz</t>
  </si>
  <si>
    <t>Julio César dos Santos Boutoti</t>
  </si>
  <si>
    <t>Luana Ferreira de Oliveira</t>
  </si>
  <si>
    <t>Lucas Gabriel Alves Lima</t>
  </si>
  <si>
    <t>Ludmilla Lara de Almeida Santos</t>
  </si>
  <si>
    <t>Luis Miguel Amescoa da Silva</t>
  </si>
  <si>
    <t>Maria Eduarda Pereira Silva</t>
  </si>
  <si>
    <t>Monalisa de Santana Alves</t>
  </si>
  <si>
    <t>Nicolly Brancagliao</t>
  </si>
  <si>
    <t>Rafaella Monteiro Alves</t>
  </si>
  <si>
    <t>CL</t>
  </si>
  <si>
    <t>Sofia Gomes Barbosa</t>
  </si>
  <si>
    <t>Sofia Mota Lopes</t>
  </si>
  <si>
    <t>Thiago Alves Botelho</t>
  </si>
  <si>
    <t>Vinicius do Nascimento Pocci</t>
  </si>
  <si>
    <t>Vinicius Santos de Paulo</t>
  </si>
  <si>
    <t>Vitor Santos de Souza</t>
  </si>
  <si>
    <t>SÁBADO - 12:30 até 14:00</t>
  </si>
  <si>
    <t>Ana Carolina Martins Vidal</t>
  </si>
  <si>
    <t>Antony Jesus Calixto</t>
  </si>
  <si>
    <t>Daniel Gomes Gouveia</t>
  </si>
  <si>
    <t>Danilo Graciano de Oliveira</t>
  </si>
  <si>
    <t xml:space="preserve">DAVI LUCAS ROSENDO SOARES </t>
  </si>
  <si>
    <t>Enzo Gabriel Gewehr de Oliveira</t>
  </si>
  <si>
    <t>Erik Kiyosuke Hironaga</t>
  </si>
  <si>
    <t>Giulia Spinola de Freitas</t>
  </si>
  <si>
    <t>Henrique Sampaio Vicente da Silva</t>
  </si>
  <si>
    <t>Isabelly Melissa Rodrigues da Silva</t>
  </si>
  <si>
    <t>Julia Maria Rodrigues da Silva</t>
  </si>
  <si>
    <t>Lucas Edson Ferreira</t>
  </si>
  <si>
    <t>Luiz Gustavo Vieira Veloso</t>
  </si>
  <si>
    <t>Maria Eduarda da Silva Marques</t>
  </si>
  <si>
    <t>Mariana Santos de Holanda</t>
  </si>
  <si>
    <t>Nicoly Santos Gomes da Silva</t>
  </si>
  <si>
    <t>Ricardo Araujo Costa</t>
  </si>
  <si>
    <t>Samuel Costa Gonçalves da Silva</t>
  </si>
  <si>
    <t>Samuel Ferreira Nunes</t>
  </si>
  <si>
    <t>Vinicius Humberto</t>
  </si>
  <si>
    <t>Wagner Junior Alves dos Santos</t>
  </si>
  <si>
    <t>SÁBADO - 14:00 até 15:30</t>
  </si>
  <si>
    <t>ALICE ALAMINO DE ALMEIDA</t>
  </si>
  <si>
    <t>AMANDA BATISTA FERREIRA</t>
  </si>
  <si>
    <t>AMANDA GONÇALVES ALMEIDA</t>
  </si>
  <si>
    <t>ANA LAURA ARRUDA DE SOUZA OLIVEIRA</t>
  </si>
  <si>
    <t>CHRYSTIAN ALEXANDRE MARCELINO</t>
  </si>
  <si>
    <t>EDUARDO GOMES DE OLIVEIRA</t>
  </si>
  <si>
    <t>EMANUELA ALMEIDA SANTOS DE ABREU</t>
  </si>
  <si>
    <t>FERNANDO DE SOUZA CRUZ</t>
  </si>
  <si>
    <t>GABRIEL ALVES PINTO DOS SANTOS</t>
  </si>
  <si>
    <t>GABRIELA AGUIAR CONTAR</t>
  </si>
  <si>
    <t>JOÃO FELLYPE DA SILVA</t>
  </si>
  <si>
    <t>CANCELAMENTO</t>
  </si>
  <si>
    <t>JOÃO GABRIEL DA SILVA</t>
  </si>
  <si>
    <t>LEONARDO AGUIAR CONTAR</t>
  </si>
  <si>
    <t>MARIA VITTORIA GOMES MARCOS PEREZ</t>
  </si>
  <si>
    <t>NICOLLY ALVES ARAUJO</t>
  </si>
  <si>
    <t>PAULO SANTIAGO DO NASCIMENTO NETO</t>
  </si>
  <si>
    <t>RAFAELLA DE OLIVEIRA</t>
  </si>
  <si>
    <t>RENAN DE OLIVEIRA SOUSA ALVES</t>
  </si>
  <si>
    <t>RYAN AUGUSTO DE SOUSA SILVA</t>
  </si>
  <si>
    <t>STEPHANNY LAURINDA PEREIRA DE OLIVEIRA</t>
  </si>
  <si>
    <t>VITOR MANOEL COSTA INACIO DA SILVA</t>
  </si>
  <si>
    <t>YASMIN VITORIA INACIO DE LIMA</t>
  </si>
  <si>
    <t>SÁBADO - 15:30 até 17:00</t>
  </si>
  <si>
    <t>AMANDA DOS SANTOS MACIEL</t>
  </si>
  <si>
    <t>AMANDA FEITOSA DE LIMA</t>
  </si>
  <si>
    <t>ANGELITA BIANCA SANTOS SILVA</t>
  </si>
  <si>
    <t>BRAYAN GABRIEL OLIVEIRA</t>
  </si>
  <si>
    <t>DANIEL DE LIMA SOARES</t>
  </si>
  <si>
    <t>DAVI SILVA ALVES</t>
  </si>
  <si>
    <t>GABRIELA DA SILVA FRANCO ZANATA</t>
  </si>
  <si>
    <t>HELOISE ALMEIDA GARCIA</t>
  </si>
  <si>
    <t>JOÃO MANOEL ALVES CONCEICAO DE SOUZA</t>
  </si>
  <si>
    <t>JOÃO VICTOR SILVA SANTOS</t>
  </si>
  <si>
    <t>JOAQUIM LOPES SANTOS</t>
  </si>
  <si>
    <t>JOSÉ EMANUEL DE OLIVEIRA PEREIRA</t>
  </si>
  <si>
    <t>JOÃO GUILHERME DA SILVA ALVES</t>
  </si>
  <si>
    <t>MARIA EDUARDA MOURA FELIPI</t>
  </si>
  <si>
    <t>NICOLAS GONÇALVES</t>
  </si>
  <si>
    <t>PABLO HENRIQUE DOS SANTOS</t>
  </si>
  <si>
    <t>PALOMA DE OLIVEIRA</t>
  </si>
  <si>
    <t>PEDRO HENRIQUE GONZAGA DOS SANTOS</t>
  </si>
  <si>
    <t>RAYSSA LORRAYNE GOMES BRITO</t>
  </si>
  <si>
    <t>RIQUELME DE MENESES ANDRADE</t>
  </si>
  <si>
    <t>SOPHIA VASCONCELOS ROCHA</t>
  </si>
  <si>
    <t>ATRASADOS</t>
  </si>
  <si>
    <t>NOME</t>
  </si>
  <si>
    <t>DATA DE INÍCIO</t>
  </si>
  <si>
    <t>DATA DE CONCLUSÃO</t>
  </si>
  <si>
    <t>PACOTES DE CURSOS</t>
  </si>
  <si>
    <t>DATA DE CANCELAMENTO</t>
  </si>
  <si>
    <t xml:space="preserve"> PROBLEMA</t>
  </si>
  <si>
    <t>INICIO DO CURSO</t>
  </si>
  <si>
    <t>CURSO</t>
  </si>
  <si>
    <t>Concluentes:</t>
  </si>
  <si>
    <t>MARIA VALENTINA DE ASSIS MEDEIROS SOUSA</t>
  </si>
  <si>
    <t>23/05/2023</t>
  </si>
  <si>
    <t>Híbrido</t>
  </si>
  <si>
    <t>Cancelamento:</t>
  </si>
  <si>
    <t>Problemas:</t>
  </si>
  <si>
    <t>-</t>
  </si>
  <si>
    <t>Alunos Totais:</t>
  </si>
  <si>
    <t>Concluintes:</t>
  </si>
  <si>
    <t>Desistentes:</t>
  </si>
  <si>
    <t>Transação Pendentes:</t>
  </si>
  <si>
    <t>Novos:</t>
  </si>
  <si>
    <t>Cancelados: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</si>
</sst>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00"/>
    <numFmt numFmtId="166" formatCode="d/m"/>
    <numFmt numFmtId="167" formatCode="m/d/yyyy"/>
  </numFmts>
  <fonts count="39" x14ac:knownFonts="1">
    <font>
      <sz val="10"/>
      <color rgb="FF000000"/>
      <name val="Calibri"/>
      <scheme val="minor"/>
    </font>
    <font>
      <sz val="10"/>
      <color theme="1"/>
      <name val="Calibri"/>
      <family val="2"/>
    </font>
    <font>
      <b/>
      <sz val="20"/>
      <color rgb="FFDBDADA"/>
      <name val="Calibri"/>
      <family val="2"/>
    </font>
    <font>
      <b/>
      <u/>
      <sz val="12"/>
      <color theme="1"/>
      <name val="Calibri"/>
      <family val="2"/>
    </font>
    <font>
      <sz val="10"/>
      <color rgb="FF000000"/>
      <name val="Calibri"/>
      <family val="2"/>
    </font>
    <font>
      <sz val="12"/>
      <color theme="1"/>
      <name val="Calibri"/>
      <family val="2"/>
    </font>
    <font>
      <b/>
      <u/>
      <sz val="12"/>
      <color theme="1"/>
      <name val="Calibri"/>
      <family val="2"/>
    </font>
    <font>
      <sz val="10"/>
      <color theme="1"/>
      <name val="Arial"/>
      <family val="2"/>
    </font>
    <font>
      <sz val="11"/>
      <color theme="1"/>
      <name val="Calibri"/>
      <family val="2"/>
    </font>
    <font>
      <sz val="12"/>
      <color rgb="FF000000"/>
      <name val="Calibri"/>
      <family val="2"/>
    </font>
    <font>
      <b/>
      <u/>
      <sz val="12"/>
      <color theme="1"/>
      <name val="Calibri"/>
      <family val="2"/>
    </font>
    <font>
      <b/>
      <u/>
      <sz val="12"/>
      <color rgb="FF000000"/>
      <name val="Calibri"/>
      <family val="2"/>
    </font>
    <font>
      <b/>
      <u/>
      <sz val="12"/>
      <color rgb="FF000000"/>
      <name val="Calibri"/>
      <family val="2"/>
    </font>
    <font>
      <b/>
      <sz val="10"/>
      <color theme="1"/>
      <name val="Arial"/>
      <family val="2"/>
    </font>
    <font>
      <b/>
      <sz val="20"/>
      <color rgb="FF000000"/>
      <name val="Calibri"/>
      <family val="2"/>
    </font>
    <font>
      <b/>
      <sz val="10"/>
      <color theme="1"/>
      <name val="Calibri"/>
      <family val="2"/>
    </font>
    <font>
      <b/>
      <sz val="10"/>
      <color rgb="FF000000"/>
      <name val="Calibri"/>
      <family val="2"/>
    </font>
    <font>
      <sz val="22"/>
      <color rgb="FF000000"/>
      <name val="Calibri"/>
      <family val="2"/>
    </font>
    <font>
      <b/>
      <sz val="9"/>
      <color rgb="FFFFFFFF"/>
      <name val="Arial"/>
      <family val="2"/>
    </font>
    <font>
      <b/>
      <sz val="16"/>
      <color rgb="FFFFFFFF"/>
      <name val="Arial"/>
      <family val="2"/>
    </font>
    <font>
      <b/>
      <sz val="36"/>
      <color theme="1"/>
      <name val="Arial"/>
      <family val="2"/>
    </font>
    <font>
      <b/>
      <sz val="18"/>
      <color rgb="FF000000"/>
      <name val="Calibri"/>
      <family val="2"/>
    </font>
    <font>
      <b/>
      <sz val="26"/>
      <color rgb="FF000000"/>
      <name val="Calibri"/>
      <family val="2"/>
    </font>
    <font>
      <b/>
      <sz val="24"/>
      <color theme="1"/>
      <name val="Arial"/>
      <family val="2"/>
    </font>
    <font>
      <b/>
      <sz val="16"/>
      <color rgb="FF000000"/>
      <name val="Calibri"/>
      <family val="2"/>
    </font>
    <font>
      <b/>
      <sz val="9"/>
      <color theme="1"/>
      <name val="Arial"/>
      <family val="2"/>
    </font>
    <font>
      <b/>
      <sz val="10"/>
      <color rgb="FF0000FF"/>
      <name val="Arial"/>
      <family val="2"/>
    </font>
    <font>
      <b/>
      <sz val="11"/>
      <color theme="1"/>
      <name val="Arial"/>
      <family val="2"/>
    </font>
    <font>
      <b/>
      <sz val="10"/>
      <color rgb="FF000000"/>
      <name val="Arial"/>
      <family val="2"/>
    </font>
    <font>
      <b/>
      <sz val="9"/>
      <color theme="1"/>
      <name val="Arial Black"/>
      <family val="2"/>
    </font>
    <font>
      <b/>
      <sz val="11"/>
      <color rgb="FF000000"/>
      <name val="Calibri"/>
      <family val="2"/>
    </font>
    <font>
      <sz val="9"/>
      <color rgb="FF000000"/>
      <name val="Calibri"/>
      <family val="2"/>
    </font>
    <font>
      <sz val="9"/>
      <color theme="1"/>
      <name val="Calibri"/>
      <family val="2"/>
    </font>
    <font>
      <sz val="10"/>
      <color theme="1"/>
      <name val="Arial"/>
      <family val="2"/>
    </font>
    <font>
      <b/>
      <sz val="10"/>
      <color rgb="FFFFFFFF"/>
      <name val="Arial"/>
      <family val="2"/>
    </font>
    <font>
      <sz val="10"/>
      <color theme="1"/>
      <name val="Calibri"/>
      <family val="2"/>
    </font>
    <font>
      <b/>
      <sz val="10"/>
      <color theme="1"/>
      <name val="Calibri"/>
      <family val="2"/>
    </font>
    <font>
      <b/>
      <sz val="9"/>
      <color theme="1"/>
      <name val="Calibri"/>
      <family val="2"/>
    </font>
    <font>
      <b/>
      <i/>
      <sz val="10"/>
      <color rgb="FF000000"/>
      <name val="Calibri"/>
      <family val="2"/>
    </font>
  </fonts>
  <fills count="23">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C5C2C2"/>
        <bgColor rgb="FFC5C2C2"/>
      </patternFill>
    </fill>
    <fill>
      <patternFill patternType="solid">
        <fgColor rgb="FF979393"/>
        <bgColor rgb="FF979393"/>
      </patternFill>
    </fill>
    <fill>
      <patternFill patternType="solid">
        <fgColor rgb="FF00B0F0"/>
        <bgColor rgb="FF00B0F0"/>
      </patternFill>
    </fill>
    <fill>
      <patternFill patternType="solid">
        <fgColor rgb="FFDBDADA"/>
        <bgColor rgb="FFDBDADA"/>
      </patternFill>
    </fill>
    <fill>
      <patternFill patternType="solid">
        <fgColor rgb="FFB4C6E7"/>
        <bgColor rgb="FFB4C6E7"/>
      </patternFill>
    </fill>
    <fill>
      <patternFill patternType="solid">
        <fgColor rgb="FFDADADA"/>
        <bgColor rgb="FFDADADA"/>
      </patternFill>
    </fill>
    <fill>
      <patternFill patternType="solid">
        <fgColor rgb="FFE7E6E6"/>
        <bgColor rgb="FFE7E6E6"/>
      </patternFill>
    </fill>
    <fill>
      <patternFill patternType="solid">
        <fgColor theme="9"/>
        <bgColor theme="9"/>
      </patternFill>
    </fill>
    <fill>
      <patternFill patternType="solid">
        <fgColor rgb="FFDEEAF6"/>
        <bgColor rgb="FFDEEAF6"/>
      </patternFill>
    </fill>
    <fill>
      <patternFill patternType="solid">
        <fgColor rgb="FFFF9900"/>
        <bgColor rgb="FFFF9900"/>
      </patternFill>
    </fill>
    <fill>
      <patternFill patternType="solid">
        <fgColor theme="4"/>
        <bgColor theme="4"/>
      </patternFill>
    </fill>
    <fill>
      <patternFill patternType="solid">
        <fgColor rgb="FFEDFF09"/>
        <bgColor rgb="FFEDFF09"/>
      </patternFill>
    </fill>
    <fill>
      <patternFill patternType="solid">
        <fgColor rgb="FFF9FCFD"/>
        <bgColor rgb="FFF9FCFD"/>
      </patternFill>
    </fill>
    <fill>
      <patternFill patternType="solid">
        <fgColor rgb="FFFFFFFF"/>
        <bgColor rgb="FFFFFFFF"/>
      </patternFill>
    </fill>
    <fill>
      <patternFill patternType="solid">
        <fgColor theme="8"/>
        <bgColor theme="8"/>
      </patternFill>
    </fill>
    <fill>
      <patternFill patternType="solid">
        <fgColor rgb="FFFFFF00"/>
        <bgColor rgb="FFFFFF00"/>
      </patternFill>
    </fill>
    <fill>
      <patternFill patternType="solid">
        <fgColor rgb="FF0070C0"/>
        <bgColor rgb="FF0070C0"/>
      </patternFill>
    </fill>
    <fill>
      <patternFill patternType="solid">
        <fgColor rgb="FF00D624"/>
        <bgColor rgb="FF00D624"/>
      </patternFill>
    </fill>
    <fill>
      <patternFill patternType="solid">
        <fgColor rgb="FF9CC2E5"/>
        <bgColor rgb="FF9CC2E5"/>
      </patternFill>
    </fill>
  </fills>
  <borders count="74">
    <border>
      <left/>
      <right/>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top/>
      <bottom/>
      <diagonal/>
    </border>
    <border>
      <left/>
      <right style="thick">
        <color rgb="FF000000"/>
      </right>
      <top/>
      <bottom/>
      <diagonal/>
    </border>
    <border>
      <left/>
      <right style="thick">
        <color rgb="FF000000"/>
      </right>
      <top/>
      <bottom/>
      <diagonal/>
    </border>
    <border>
      <left/>
      <right/>
      <top/>
      <bottom style="thick">
        <color rgb="FF000000"/>
      </bottom>
      <diagonal/>
    </border>
    <border>
      <left/>
      <right style="thick">
        <color rgb="FF000000"/>
      </right>
      <top/>
      <bottom style="thick">
        <color rgb="FF000000"/>
      </bottom>
      <diagonal/>
    </border>
    <border>
      <left/>
      <right/>
      <top style="thick">
        <color rgb="FF000000"/>
      </top>
      <bottom/>
      <diagonal/>
    </border>
    <border>
      <left/>
      <right style="thick">
        <color rgb="FF000000"/>
      </right>
      <top style="thick">
        <color rgb="FF000000"/>
      </top>
      <bottom/>
      <diagonal/>
    </border>
    <border>
      <left/>
      <right/>
      <top style="thick">
        <color rgb="FF000000"/>
      </top>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top style="thin">
        <color rgb="FF000000"/>
      </top>
      <bottom/>
      <diagonal/>
    </border>
    <border>
      <left style="medium">
        <color rgb="FF000000"/>
      </left>
      <right/>
      <top style="thin">
        <color rgb="FF000000"/>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bottom style="thin">
        <color rgb="FF000000"/>
      </bottom>
      <diagonal/>
    </border>
    <border>
      <left/>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style="medium">
        <color rgb="FF000000"/>
      </right>
      <top style="medium">
        <color rgb="FF000000"/>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style="thick">
        <color rgb="FF000000"/>
      </right>
      <top/>
      <bottom/>
      <diagonal/>
    </border>
    <border>
      <left style="thick">
        <color rgb="FF000000"/>
      </left>
      <right style="thick">
        <color rgb="FF000000"/>
      </right>
      <top/>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ck">
        <color rgb="FF000000"/>
      </bottom>
      <diagonal/>
    </border>
    <border>
      <left/>
      <right style="thick">
        <color rgb="FF000000"/>
      </right>
      <top style="thick">
        <color rgb="FF000000"/>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style="thick">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49"/>
  </cellStyleXfs>
  <cellXfs count="255">
    <xf numFmtId="0" fontId="0" fillId="0" borderId="0" xfId="0" applyBorder="1"/>
    <xf numFmtId="0" fontId="1" fillId="0" borderId="0" xfId="0" applyFont="1" applyBorder="1"/>
    <xf numFmtId="0" fontId="4" fillId="3" borderId="4" xfId="0" applyFont="1" applyFill="1" applyBorder="1"/>
    <xf numFmtId="0" fontId="4" fillId="3" borderId="5" xfId="0" applyFont="1" applyFill="1" applyBorder="1"/>
    <xf numFmtId="0" fontId="4" fillId="4" borderId="4" xfId="0" applyFont="1" applyFill="1" applyBorder="1"/>
    <xf numFmtId="0" fontId="4" fillId="4" borderId="5" xfId="0" applyFont="1" applyFill="1" applyBorder="1"/>
    <xf numFmtId="0" fontId="4" fillId="5" borderId="4" xfId="0" applyFont="1" applyFill="1" applyBorder="1"/>
    <xf numFmtId="0" fontId="4" fillId="4" borderId="7" xfId="0" applyFont="1" applyFill="1" applyBorder="1"/>
    <xf numFmtId="0" fontId="4" fillId="4" borderId="8" xfId="0" applyFont="1" applyFill="1" applyBorder="1"/>
    <xf numFmtId="0" fontId="4" fillId="3" borderId="10" xfId="0" applyFont="1" applyFill="1" applyBorder="1"/>
    <xf numFmtId="0" fontId="4" fillId="3" borderId="11" xfId="0" applyFont="1" applyFill="1" applyBorder="1"/>
    <xf numFmtId="0" fontId="4" fillId="4" borderId="12" xfId="0" applyFont="1" applyFill="1" applyBorder="1"/>
    <xf numFmtId="0" fontId="4" fillId="4" borderId="10" xfId="0" applyFont="1" applyFill="1" applyBorder="1"/>
    <xf numFmtId="0" fontId="4" fillId="4" borderId="13" xfId="0" applyFont="1" applyFill="1" applyBorder="1"/>
    <xf numFmtId="0" fontId="4" fillId="4" borderId="14" xfId="0" applyFont="1" applyFill="1" applyBorder="1"/>
    <xf numFmtId="0" fontId="4" fillId="4" borderId="11" xfId="0" applyFont="1" applyFill="1" applyBorder="1"/>
    <xf numFmtId="0" fontId="4" fillId="0" borderId="15" xfId="0" applyFont="1" applyBorder="1"/>
    <xf numFmtId="0" fontId="10" fillId="0" borderId="9" xfId="0" applyFont="1" applyBorder="1" applyAlignment="1">
      <alignment horizontal="left"/>
    </xf>
    <xf numFmtId="0" fontId="7" fillId="0" borderId="0" xfId="0" applyFont="1" applyBorder="1"/>
    <xf numFmtId="0" fontId="7" fillId="0" borderId="15" xfId="0" applyFont="1" applyBorder="1"/>
    <xf numFmtId="0" fontId="5" fillId="4" borderId="13" xfId="0" applyFont="1" applyFill="1" applyBorder="1" applyAlignment="1">
      <alignment vertical="center" wrapText="1"/>
    </xf>
    <xf numFmtId="0" fontId="5" fillId="5" borderId="4" xfId="0" applyFont="1" applyFill="1" applyBorder="1" applyAlignment="1">
      <alignment vertical="center" wrapText="1"/>
    </xf>
    <xf numFmtId="0" fontId="13" fillId="6" borderId="16" xfId="0" applyFont="1" applyFill="1" applyBorder="1" applyAlignment="1">
      <alignment horizontal="center" vertical="center"/>
    </xf>
    <xf numFmtId="164" fontId="7" fillId="3" borderId="17" xfId="0" applyNumberFormat="1" applyFont="1" applyFill="1" applyBorder="1" applyAlignment="1">
      <alignment horizontal="center" vertical="center"/>
    </xf>
    <xf numFmtId="0" fontId="14" fillId="0" borderId="0" xfId="0" applyFont="1" applyBorder="1" applyAlignment="1">
      <alignment horizontal="center" vertical="center"/>
    </xf>
    <xf numFmtId="0" fontId="9" fillId="0" borderId="0" xfId="0" applyFont="1" applyBorder="1"/>
    <xf numFmtId="0" fontId="4" fillId="7" borderId="4" xfId="0" applyFont="1" applyFill="1" applyBorder="1"/>
    <xf numFmtId="0" fontId="15" fillId="8" borderId="18" xfId="0" applyFont="1" applyFill="1" applyBorder="1"/>
    <xf numFmtId="0" fontId="7" fillId="0" borderId="18" xfId="0" applyFont="1" applyBorder="1" applyAlignment="1">
      <alignment horizontal="center" vertical="center"/>
    </xf>
    <xf numFmtId="0" fontId="15" fillId="8" borderId="19" xfId="0" applyFont="1" applyFill="1" applyBorder="1"/>
    <xf numFmtId="0" fontId="7" fillId="0" borderId="19" xfId="0" applyFont="1" applyBorder="1" applyAlignment="1">
      <alignment horizontal="center" vertical="center"/>
    </xf>
    <xf numFmtId="0" fontId="15" fillId="8" borderId="20" xfId="0" applyFont="1" applyFill="1" applyBorder="1"/>
    <xf numFmtId="0" fontId="7" fillId="0" borderId="20" xfId="0" applyFont="1" applyBorder="1" applyAlignment="1">
      <alignment horizontal="center" vertical="center"/>
    </xf>
    <xf numFmtId="0" fontId="16" fillId="8" borderId="16" xfId="0" applyFont="1" applyFill="1" applyBorder="1"/>
    <xf numFmtId="0" fontId="15" fillId="8" borderId="16" xfId="0" applyFont="1" applyFill="1" applyBorder="1" applyAlignment="1">
      <alignment horizontal="center" vertical="center"/>
    </xf>
    <xf numFmtId="0" fontId="15" fillId="8" borderId="21" xfId="0" applyFont="1" applyFill="1" applyBorder="1" applyAlignment="1">
      <alignment horizontal="center" vertical="center"/>
    </xf>
    <xf numFmtId="0" fontId="15" fillId="8" borderId="18" xfId="0" applyFont="1" applyFill="1" applyBorder="1" applyAlignment="1">
      <alignment horizontal="left"/>
    </xf>
    <xf numFmtId="0" fontId="7" fillId="0" borderId="22" xfId="0" applyFont="1" applyBorder="1" applyAlignment="1">
      <alignment horizontal="center" vertical="center"/>
    </xf>
    <xf numFmtId="9" fontId="7" fillId="0" borderId="23" xfId="0" applyNumberFormat="1" applyFont="1" applyBorder="1" applyAlignment="1">
      <alignment horizontal="center" vertical="center"/>
    </xf>
    <xf numFmtId="0" fontId="15" fillId="8" borderId="19" xfId="0" applyFont="1" applyFill="1" applyBorder="1" applyAlignment="1">
      <alignment horizontal="left"/>
    </xf>
    <xf numFmtId="0" fontId="7" fillId="0" borderId="24" xfId="0" applyFont="1" applyBorder="1" applyAlignment="1">
      <alignment horizontal="center" vertical="center"/>
    </xf>
    <xf numFmtId="0" fontId="7" fillId="0" borderId="25" xfId="0" applyFont="1" applyBorder="1" applyAlignment="1">
      <alignment horizontal="center" vertical="center"/>
    </xf>
    <xf numFmtId="9" fontId="7" fillId="0" borderId="26" xfId="0" applyNumberFormat="1" applyFont="1" applyBorder="1" applyAlignment="1">
      <alignment horizontal="center" vertical="center"/>
    </xf>
    <xf numFmtId="0" fontId="4" fillId="0" borderId="0" xfId="0" applyFont="1" applyBorder="1" applyAlignment="1">
      <alignment vertical="top" wrapText="1"/>
    </xf>
    <xf numFmtId="0" fontId="15" fillId="8" borderId="20" xfId="0" applyFont="1" applyFill="1" applyBorder="1" applyAlignment="1">
      <alignment horizontal="left"/>
    </xf>
    <xf numFmtId="0" fontId="7" fillId="0" borderId="27" xfId="0" applyFont="1" applyBorder="1" applyAlignment="1">
      <alignment horizontal="center" vertical="center"/>
    </xf>
    <xf numFmtId="9" fontId="7" fillId="0" borderId="28" xfId="0" applyNumberFormat="1" applyFont="1" applyBorder="1" applyAlignment="1">
      <alignment horizontal="center" vertical="center"/>
    </xf>
    <xf numFmtId="0" fontId="17" fillId="0" borderId="1"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horizontal="center" wrapText="1"/>
    </xf>
    <xf numFmtId="0" fontId="4" fillId="0" borderId="0" xfId="0" applyFont="1" applyBorder="1" applyAlignment="1">
      <alignment horizontal="center"/>
    </xf>
    <xf numFmtId="0" fontId="18" fillId="7" borderId="4" xfId="0" applyFont="1" applyFill="1" applyBorder="1" applyAlignment="1">
      <alignment horizontal="center"/>
    </xf>
    <xf numFmtId="0" fontId="19" fillId="7" borderId="4" xfId="0" applyFont="1" applyFill="1" applyBorder="1" applyAlignment="1">
      <alignment horizontal="center" vertical="center"/>
    </xf>
    <xf numFmtId="0" fontId="19" fillId="7" borderId="4" xfId="0" applyFont="1" applyFill="1" applyBorder="1" applyAlignment="1">
      <alignment vertical="center"/>
    </xf>
    <xf numFmtId="0" fontId="19" fillId="7" borderId="4" xfId="0" applyFont="1" applyFill="1" applyBorder="1" applyAlignment="1">
      <alignment horizontal="center"/>
    </xf>
    <xf numFmtId="0" fontId="4" fillId="9" borderId="4" xfId="0" applyFont="1" applyFill="1" applyBorder="1"/>
    <xf numFmtId="166" fontId="29" fillId="16" borderId="16" xfId="0" applyNumberFormat="1" applyFont="1" applyFill="1" applyBorder="1" applyAlignment="1">
      <alignment horizontal="center" vertical="center"/>
    </xf>
    <xf numFmtId="0" fontId="29" fillId="16" borderId="16" xfId="0" applyFont="1" applyFill="1" applyBorder="1" applyAlignment="1">
      <alignment horizontal="center" vertical="center"/>
    </xf>
    <xf numFmtId="166" fontId="29" fillId="14" borderId="31" xfId="0" applyNumberFormat="1" applyFont="1" applyFill="1" applyBorder="1" applyAlignment="1">
      <alignment horizontal="center" vertical="center"/>
    </xf>
    <xf numFmtId="166" fontId="29" fillId="15" borderId="31" xfId="0" applyNumberFormat="1" applyFont="1" applyFill="1" applyBorder="1" applyAlignment="1">
      <alignment horizontal="center" vertical="center"/>
    </xf>
    <xf numFmtId="0" fontId="13" fillId="0" borderId="16" xfId="0" applyFont="1" applyBorder="1" applyAlignment="1">
      <alignment horizontal="center" vertical="center" wrapText="1"/>
    </xf>
    <xf numFmtId="0" fontId="13" fillId="0" borderId="3" xfId="0" applyFont="1" applyBorder="1" applyAlignment="1">
      <alignment horizontal="center" vertical="center" wrapText="1"/>
    </xf>
    <xf numFmtId="9" fontId="13" fillId="0" borderId="0" xfId="0" applyNumberFormat="1" applyFont="1" applyBorder="1" applyAlignment="1">
      <alignment horizontal="center" vertical="center" wrapText="1"/>
    </xf>
    <xf numFmtId="9" fontId="13" fillId="0" borderId="16" xfId="0" applyNumberFormat="1" applyFont="1" applyBorder="1" applyAlignment="1">
      <alignment horizontal="center" vertical="center" wrapText="1"/>
    </xf>
    <xf numFmtId="0" fontId="33" fillId="0" borderId="18" xfId="0" applyFont="1" applyBorder="1" applyAlignment="1">
      <alignment horizontal="center"/>
    </xf>
    <xf numFmtId="0" fontId="13" fillId="0" borderId="33" xfId="0" applyFont="1" applyBorder="1" applyAlignment="1">
      <alignment horizontal="center" vertical="center" wrapText="1"/>
    </xf>
    <xf numFmtId="0" fontId="13" fillId="0" borderId="18" xfId="0" applyFont="1" applyBorder="1" applyAlignment="1">
      <alignment horizontal="center" vertical="center" wrapText="1"/>
    </xf>
    <xf numFmtId="0" fontId="33" fillId="0" borderId="24" xfId="0" applyFont="1" applyBorder="1" applyAlignment="1">
      <alignment horizontal="center"/>
    </xf>
    <xf numFmtId="0" fontId="33" fillId="0" borderId="19" xfId="0" applyFont="1" applyBorder="1" applyAlignment="1">
      <alignment horizontal="center"/>
    </xf>
    <xf numFmtId="0" fontId="33" fillId="0" borderId="20" xfId="0" applyFont="1" applyBorder="1" applyAlignment="1">
      <alignment horizontal="center"/>
    </xf>
    <xf numFmtId="0" fontId="7" fillId="7" borderId="4" xfId="0" applyFont="1" applyFill="1" applyBorder="1"/>
    <xf numFmtId="0" fontId="7" fillId="7" borderId="4" xfId="0" applyFont="1" applyFill="1" applyBorder="1" applyAlignment="1">
      <alignment horizontal="left"/>
    </xf>
    <xf numFmtId="9" fontId="4" fillId="3" borderId="16" xfId="0" applyNumberFormat="1" applyFont="1" applyFill="1" applyBorder="1" applyAlignment="1">
      <alignment horizontal="center" vertical="center"/>
    </xf>
    <xf numFmtId="9" fontId="7" fillId="7" borderId="4" xfId="0" applyNumberFormat="1" applyFont="1" applyFill="1" applyBorder="1"/>
    <xf numFmtId="0" fontId="4" fillId="7" borderId="4" xfId="0" applyFont="1" applyFill="1" applyBorder="1" applyAlignment="1">
      <alignment horizontal="center" vertical="center"/>
    </xf>
    <xf numFmtId="0" fontId="7" fillId="7" borderId="4" xfId="0" applyFont="1" applyFill="1" applyBorder="1" applyAlignment="1">
      <alignment horizontal="center"/>
    </xf>
    <xf numFmtId="9" fontId="7" fillId="7" borderId="4" xfId="0" applyNumberFormat="1" applyFont="1" applyFill="1" applyBorder="1" applyAlignment="1">
      <alignment horizontal="center"/>
    </xf>
    <xf numFmtId="0" fontId="4" fillId="7" borderId="4" xfId="0" applyFont="1" applyFill="1" applyBorder="1" applyAlignment="1">
      <alignment horizontal="center"/>
    </xf>
    <xf numFmtId="164" fontId="34" fillId="18" borderId="38" xfId="0" applyNumberFormat="1" applyFont="1" applyFill="1" applyBorder="1" applyAlignment="1">
      <alignment horizontal="center"/>
    </xf>
    <xf numFmtId="0" fontId="7" fillId="9" borderId="4" xfId="0" applyFont="1" applyFill="1" applyBorder="1"/>
    <xf numFmtId="0" fontId="36" fillId="8" borderId="16" xfId="0" applyFont="1" applyFill="1" applyBorder="1"/>
    <xf numFmtId="0" fontId="36" fillId="8" borderId="16" xfId="0" applyFont="1" applyFill="1" applyBorder="1" applyAlignment="1">
      <alignment horizontal="center"/>
    </xf>
    <xf numFmtId="0" fontId="36" fillId="8" borderId="21" xfId="0" applyFont="1" applyFill="1" applyBorder="1" applyAlignment="1">
      <alignment horizontal="center"/>
    </xf>
    <xf numFmtId="0" fontId="36" fillId="8" borderId="18" xfId="0" applyFont="1" applyFill="1" applyBorder="1"/>
    <xf numFmtId="9" fontId="33" fillId="0" borderId="23" xfId="0" applyNumberFormat="1" applyFont="1" applyBorder="1" applyAlignment="1">
      <alignment horizontal="center"/>
    </xf>
    <xf numFmtId="0" fontId="36" fillId="8" borderId="19" xfId="0" applyFont="1" applyFill="1" applyBorder="1"/>
    <xf numFmtId="9" fontId="33" fillId="0" borderId="26" xfId="0" applyNumberFormat="1" applyFont="1" applyBorder="1" applyAlignment="1">
      <alignment horizontal="center"/>
    </xf>
    <xf numFmtId="9" fontId="13" fillId="0" borderId="24" xfId="0" applyNumberFormat="1" applyFont="1" applyBorder="1" applyAlignment="1">
      <alignment horizontal="center" vertical="center" wrapText="1"/>
    </xf>
    <xf numFmtId="164" fontId="34" fillId="18" borderId="40" xfId="0" applyNumberFormat="1" applyFont="1" applyFill="1" applyBorder="1" applyAlignment="1">
      <alignment horizontal="center"/>
    </xf>
    <xf numFmtId="0" fontId="4" fillId="19" borderId="41" xfId="0" applyFont="1" applyFill="1" applyBorder="1" applyAlignment="1">
      <alignment horizontal="center" vertical="center"/>
    </xf>
    <xf numFmtId="0" fontId="4" fillId="19" borderId="38" xfId="0" applyFont="1" applyFill="1" applyBorder="1" applyAlignment="1">
      <alignment horizontal="center" vertical="center"/>
    </xf>
    <xf numFmtId="0" fontId="4" fillId="19" borderId="17" xfId="0" applyFont="1" applyFill="1" applyBorder="1" applyAlignment="1">
      <alignment horizontal="center" vertical="center"/>
    </xf>
    <xf numFmtId="166" fontId="29" fillId="8" borderId="16" xfId="0" applyNumberFormat="1" applyFont="1" applyFill="1" applyBorder="1" applyAlignment="1">
      <alignment horizontal="center" vertical="center"/>
    </xf>
    <xf numFmtId="164" fontId="25" fillId="0" borderId="24" xfId="0" applyNumberFormat="1" applyFont="1" applyBorder="1" applyAlignment="1">
      <alignment horizontal="center"/>
    </xf>
    <xf numFmtId="0" fontId="32" fillId="0" borderId="24" xfId="0" applyFont="1" applyBorder="1" applyAlignment="1">
      <alignment horizontal="center" vertical="center"/>
    </xf>
    <xf numFmtId="0" fontId="32" fillId="0" borderId="24" xfId="0" applyFont="1" applyBorder="1" applyAlignment="1">
      <alignment vertical="center"/>
    </xf>
    <xf numFmtId="0" fontId="31" fillId="0" borderId="24" xfId="0" applyFont="1" applyBorder="1" applyAlignment="1">
      <alignment horizontal="center" vertical="center"/>
    </xf>
    <xf numFmtId="0" fontId="32" fillId="0" borderId="18" xfId="0" applyFont="1" applyBorder="1" applyAlignment="1">
      <alignment horizontal="center"/>
    </xf>
    <xf numFmtId="167" fontId="32" fillId="0" borderId="42" xfId="0" applyNumberFormat="1" applyFont="1" applyBorder="1" applyAlignment="1">
      <alignment horizontal="center"/>
    </xf>
    <xf numFmtId="14" fontId="32" fillId="0" borderId="43" xfId="0" applyNumberFormat="1" applyFont="1" applyBorder="1" applyAlignment="1">
      <alignment horizontal="center"/>
    </xf>
    <xf numFmtId="0" fontId="4" fillId="0" borderId="18" xfId="0" applyFont="1" applyBorder="1" applyAlignment="1">
      <alignment horizontal="center" vertical="center"/>
    </xf>
    <xf numFmtId="0" fontId="4" fillId="0" borderId="33" xfId="0" applyFont="1" applyBorder="1" applyAlignment="1">
      <alignment horizontal="center" vertical="center"/>
    </xf>
    <xf numFmtId="0" fontId="4" fillId="0" borderId="42" xfId="0" applyFont="1" applyBorder="1" applyAlignment="1">
      <alignment horizontal="center" vertical="center"/>
    </xf>
    <xf numFmtId="164" fontId="25" fillId="0" borderId="19" xfId="0" applyNumberFormat="1" applyFont="1" applyBorder="1" applyAlignment="1">
      <alignment horizontal="center"/>
    </xf>
    <xf numFmtId="0" fontId="31" fillId="0" borderId="19" xfId="0" applyFont="1" applyBorder="1" applyAlignment="1">
      <alignment horizontal="center" vertical="center"/>
    </xf>
    <xf numFmtId="165" fontId="32" fillId="0" borderId="19" xfId="0" applyNumberFormat="1" applyFont="1" applyBorder="1" applyAlignment="1">
      <alignment vertical="center"/>
    </xf>
    <xf numFmtId="0" fontId="32" fillId="0" borderId="19" xfId="0" applyFont="1" applyBorder="1" applyAlignment="1">
      <alignment horizontal="center"/>
    </xf>
    <xf numFmtId="14" fontId="32" fillId="0" borderId="25" xfId="0" applyNumberFormat="1" applyFont="1" applyBorder="1" applyAlignment="1">
      <alignment horizontal="center"/>
    </xf>
    <xf numFmtId="14" fontId="32" fillId="0" borderId="44" xfId="0" applyNumberFormat="1" applyFont="1" applyBorder="1" applyAlignment="1">
      <alignment horizontal="center"/>
    </xf>
    <xf numFmtId="0" fontId="4" fillId="0" borderId="19" xfId="0" applyFont="1" applyBorder="1" applyAlignment="1">
      <alignment horizontal="center" vertical="center"/>
    </xf>
    <xf numFmtId="0" fontId="4" fillId="0" borderId="26" xfId="0" applyFont="1" applyBorder="1" applyAlignment="1">
      <alignment horizontal="center" vertical="center"/>
    </xf>
    <xf numFmtId="0" fontId="4" fillId="0" borderId="25" xfId="0" applyFont="1" applyBorder="1" applyAlignment="1">
      <alignment horizontal="center" vertical="center"/>
    </xf>
    <xf numFmtId="0" fontId="32" fillId="3" borderId="19" xfId="0" applyFont="1" applyFill="1" applyBorder="1" applyAlignment="1">
      <alignment vertical="center"/>
    </xf>
    <xf numFmtId="0" fontId="32" fillId="0" borderId="19" xfId="0" applyFont="1" applyBorder="1" applyAlignment="1">
      <alignment horizontal="center" vertical="center"/>
    </xf>
    <xf numFmtId="0" fontId="32" fillId="0" borderId="19" xfId="0" applyFont="1" applyBorder="1" applyAlignment="1">
      <alignment vertical="center"/>
    </xf>
    <xf numFmtId="0" fontId="36" fillId="8" borderId="20" xfId="0" applyFont="1" applyFill="1" applyBorder="1"/>
    <xf numFmtId="9" fontId="33" fillId="0" borderId="28" xfId="0" applyNumberFormat="1" applyFont="1" applyBorder="1" applyAlignment="1">
      <alignment horizontal="center"/>
    </xf>
    <xf numFmtId="0" fontId="32" fillId="3" borderId="19" xfId="0" applyFont="1" applyFill="1" applyBorder="1" applyAlignment="1">
      <alignment horizontal="center" vertical="center"/>
    </xf>
    <xf numFmtId="0" fontId="32" fillId="3" borderId="45" xfId="0" applyFont="1" applyFill="1" applyBorder="1" applyAlignment="1">
      <alignment horizontal="center" vertical="center"/>
    </xf>
    <xf numFmtId="164" fontId="25" fillId="0" borderId="34" xfId="0" applyNumberFormat="1" applyFont="1" applyBorder="1" applyAlignment="1">
      <alignment horizontal="center"/>
    </xf>
    <xf numFmtId="0" fontId="32" fillId="0" borderId="34" xfId="0" applyFont="1" applyBorder="1" applyAlignment="1">
      <alignment horizontal="center" vertical="center"/>
    </xf>
    <xf numFmtId="0" fontId="32" fillId="0" borderId="34" xfId="0" applyFont="1" applyBorder="1" applyAlignment="1">
      <alignment vertical="center"/>
    </xf>
    <xf numFmtId="0" fontId="32" fillId="0" borderId="20" xfId="0" applyFont="1" applyBorder="1" applyAlignment="1">
      <alignment horizontal="center"/>
    </xf>
    <xf numFmtId="14" fontId="32" fillId="0" borderId="46" xfId="0" applyNumberFormat="1" applyFont="1" applyBorder="1" applyAlignment="1">
      <alignment horizontal="center"/>
    </xf>
    <xf numFmtId="14" fontId="32" fillId="0" borderId="47" xfId="0" applyNumberFormat="1" applyFont="1" applyBorder="1" applyAlignment="1">
      <alignment horizontal="center"/>
    </xf>
    <xf numFmtId="0" fontId="4" fillId="0" borderId="20" xfId="0" applyFont="1" applyBorder="1" applyAlignment="1">
      <alignment horizontal="center" vertical="center"/>
    </xf>
    <xf numFmtId="0" fontId="4" fillId="0" borderId="28" xfId="0" applyFont="1" applyBorder="1" applyAlignment="1">
      <alignment horizontal="center" vertical="center"/>
    </xf>
    <xf numFmtId="0" fontId="4" fillId="0" borderId="27" xfId="0" applyFont="1" applyBorder="1" applyAlignment="1">
      <alignment horizontal="center" vertical="center"/>
    </xf>
    <xf numFmtId="164" fontId="34" fillId="18" borderId="41" xfId="0" applyNumberFormat="1" applyFont="1" applyFill="1" applyBorder="1" applyAlignment="1">
      <alignment horizontal="center"/>
    </xf>
    <xf numFmtId="164" fontId="34" fillId="18" borderId="48" xfId="0" applyNumberFormat="1" applyFont="1" applyFill="1" applyBorder="1" applyAlignment="1">
      <alignment horizontal="center"/>
    </xf>
    <xf numFmtId="165" fontId="32" fillId="0" borderId="24" xfId="0" applyNumberFormat="1" applyFont="1" applyBorder="1" applyAlignment="1">
      <alignment vertical="center"/>
    </xf>
    <xf numFmtId="165" fontId="32" fillId="3" borderId="19" xfId="0" applyNumberFormat="1" applyFont="1" applyFill="1" applyBorder="1" applyAlignment="1">
      <alignment vertical="center"/>
    </xf>
    <xf numFmtId="14" fontId="7" fillId="3" borderId="50" xfId="0" applyNumberFormat="1" applyFont="1" applyFill="1" applyBorder="1" applyAlignment="1">
      <alignment horizontal="center"/>
    </xf>
    <xf numFmtId="14" fontId="7" fillId="3" borderId="53" xfId="0" applyNumberFormat="1" applyFont="1" applyFill="1" applyBorder="1" applyAlignment="1">
      <alignment horizontal="center"/>
    </xf>
    <xf numFmtId="14" fontId="7" fillId="3" borderId="54" xfId="0" applyNumberFormat="1" applyFont="1" applyFill="1" applyBorder="1" applyAlignment="1">
      <alignment horizontal="center"/>
    </xf>
    <xf numFmtId="0" fontId="35" fillId="0" borderId="0" xfId="0" applyFont="1" applyBorder="1"/>
    <xf numFmtId="167" fontId="32" fillId="0" borderId="25" xfId="0" applyNumberFormat="1" applyFont="1" applyBorder="1" applyAlignment="1">
      <alignment horizontal="center"/>
    </xf>
    <xf numFmtId="0" fontId="15" fillId="0" borderId="44" xfId="0" applyFont="1" applyBorder="1" applyAlignment="1">
      <alignment horizontal="center" vertical="center"/>
    </xf>
    <xf numFmtId="0" fontId="37" fillId="0" borderId="19" xfId="0" applyFont="1" applyBorder="1" applyAlignment="1">
      <alignment vertical="center"/>
    </xf>
    <xf numFmtId="0" fontId="31" fillId="0" borderId="23" xfId="0" applyFont="1" applyBorder="1" applyAlignment="1">
      <alignment horizontal="center" vertical="center"/>
    </xf>
    <xf numFmtId="0" fontId="4" fillId="0" borderId="18" xfId="0" applyFont="1" applyBorder="1"/>
    <xf numFmtId="0" fontId="4" fillId="0" borderId="33" xfId="0" applyFont="1" applyBorder="1"/>
    <xf numFmtId="0" fontId="31" fillId="0" borderId="26" xfId="0" applyFont="1" applyBorder="1" applyAlignment="1">
      <alignment horizontal="center" vertical="center"/>
    </xf>
    <xf numFmtId="0" fontId="4" fillId="0" borderId="19" xfId="0" applyFont="1" applyBorder="1"/>
    <xf numFmtId="0" fontId="4" fillId="0" borderId="26" xfId="0" applyFont="1" applyBorder="1"/>
    <xf numFmtId="0" fontId="15" fillId="0" borderId="19" xfId="0" applyFont="1" applyBorder="1" applyAlignment="1">
      <alignment horizontal="center" vertical="center"/>
    </xf>
    <xf numFmtId="0" fontId="32" fillId="3" borderId="57" xfId="0" applyFont="1" applyFill="1" applyBorder="1" applyAlignment="1">
      <alignment horizontal="center" vertical="center"/>
    </xf>
    <xf numFmtId="0" fontId="32" fillId="3" borderId="58" xfId="0" applyFont="1" applyFill="1" applyBorder="1" applyAlignment="1">
      <alignment horizontal="center" vertical="center"/>
    </xf>
    <xf numFmtId="0" fontId="32" fillId="0" borderId="26" xfId="0" applyFont="1" applyBorder="1" applyAlignment="1">
      <alignment horizontal="center" vertical="center"/>
    </xf>
    <xf numFmtId="0" fontId="4" fillId="0" borderId="20" xfId="0" applyFont="1" applyBorder="1"/>
    <xf numFmtId="0" fontId="4" fillId="0" borderId="28" xfId="0" applyFont="1" applyBorder="1"/>
    <xf numFmtId="0" fontId="32" fillId="0" borderId="55" xfId="0" applyFont="1" applyBorder="1" applyAlignment="1">
      <alignment horizontal="center" vertical="center"/>
    </xf>
    <xf numFmtId="0" fontId="31" fillId="17" borderId="0" xfId="0" applyFont="1" applyFill="1" applyBorder="1" applyAlignment="1">
      <alignment horizontal="left"/>
    </xf>
    <xf numFmtId="0" fontId="31" fillId="0" borderId="44" xfId="0" applyFont="1" applyBorder="1" applyAlignment="1">
      <alignment horizontal="center" vertical="center"/>
    </xf>
    <xf numFmtId="0" fontId="32" fillId="0" borderId="44" xfId="0" applyFont="1" applyBorder="1" applyAlignment="1">
      <alignment horizontal="center" vertical="center"/>
    </xf>
    <xf numFmtId="0" fontId="32" fillId="17" borderId="19" xfId="0" applyFont="1" applyFill="1" applyBorder="1"/>
    <xf numFmtId="0" fontId="31" fillId="0" borderId="19" xfId="0" applyFont="1" applyBorder="1" applyAlignment="1">
      <alignment horizontal="left" vertical="center"/>
    </xf>
    <xf numFmtId="0" fontId="32" fillId="2" borderId="19" xfId="0" applyFont="1" applyFill="1" applyBorder="1" applyAlignment="1">
      <alignment horizontal="center"/>
    </xf>
    <xf numFmtId="0" fontId="4" fillId="0" borderId="35" xfId="0" applyFont="1" applyBorder="1" applyAlignment="1">
      <alignment horizontal="center" vertical="center"/>
    </xf>
    <xf numFmtId="0" fontId="4" fillId="0" borderId="34" xfId="0" applyFont="1" applyBorder="1"/>
    <xf numFmtId="14" fontId="32" fillId="0" borderId="42" xfId="0" applyNumberFormat="1" applyFont="1" applyBorder="1" applyAlignment="1">
      <alignment horizontal="center"/>
    </xf>
    <xf numFmtId="0" fontId="4" fillId="20" borderId="4" xfId="0" applyFont="1" applyFill="1" applyBorder="1"/>
    <xf numFmtId="0" fontId="4" fillId="20" borderId="4" xfId="0" applyFont="1" applyFill="1" applyBorder="1" applyAlignment="1">
      <alignment horizontal="center" vertical="center"/>
    </xf>
    <xf numFmtId="0" fontId="4" fillId="20" borderId="13" xfId="0" applyFont="1" applyFill="1" applyBorder="1"/>
    <xf numFmtId="0" fontId="4" fillId="20" borderId="5" xfId="0" applyFont="1" applyFill="1" applyBorder="1"/>
    <xf numFmtId="0" fontId="16" fillId="0" borderId="60" xfId="0" applyFont="1" applyBorder="1" applyAlignment="1">
      <alignment horizontal="center" vertical="center"/>
    </xf>
    <xf numFmtId="0" fontId="16" fillId="0" borderId="61" xfId="0" applyFont="1" applyBorder="1" applyAlignment="1">
      <alignment horizontal="center" vertical="center"/>
    </xf>
    <xf numFmtId="0" fontId="4" fillId="20" borderId="62" xfId="0" applyFont="1" applyFill="1" applyBorder="1"/>
    <xf numFmtId="0" fontId="38" fillId="0" borderId="36" xfId="0" applyFont="1" applyBorder="1"/>
    <xf numFmtId="0" fontId="16" fillId="0" borderId="63" xfId="0" applyFont="1" applyBorder="1" applyAlignment="1">
      <alignment horizontal="center" vertical="center"/>
    </xf>
    <xf numFmtId="0" fontId="16" fillId="0" borderId="31" xfId="0" applyFont="1" applyBorder="1" applyAlignment="1">
      <alignment horizontal="center" vertical="center"/>
    </xf>
    <xf numFmtId="0" fontId="16" fillId="0" borderId="64" xfId="0" applyFont="1" applyBorder="1" applyAlignment="1">
      <alignment horizontal="center" vertical="center"/>
    </xf>
    <xf numFmtId="14" fontId="16" fillId="0" borderId="64" xfId="0" applyNumberFormat="1" applyFont="1" applyBorder="1" applyAlignment="1">
      <alignment horizontal="center" vertical="center"/>
    </xf>
    <xf numFmtId="0" fontId="38" fillId="0" borderId="2" xfId="0" applyFont="1" applyBorder="1"/>
    <xf numFmtId="0" fontId="16" fillId="0" borderId="65" xfId="0" applyFont="1" applyBorder="1" applyAlignment="1">
      <alignment horizontal="center" vertical="center"/>
    </xf>
    <xf numFmtId="0" fontId="16" fillId="0" borderId="66" xfId="0" applyFont="1" applyBorder="1" applyAlignment="1">
      <alignment horizontal="center" vertical="center"/>
    </xf>
    <xf numFmtId="0" fontId="16" fillId="0" borderId="32" xfId="0" applyFont="1" applyBorder="1" applyAlignment="1">
      <alignment horizontal="center" vertical="center"/>
    </xf>
    <xf numFmtId="0" fontId="16" fillId="0" borderId="67" xfId="0" applyFont="1" applyBorder="1" applyAlignment="1">
      <alignment horizontal="center" vertical="center"/>
    </xf>
    <xf numFmtId="0" fontId="4" fillId="20" borderId="11" xfId="0" applyFont="1" applyFill="1" applyBorder="1" applyAlignment="1">
      <alignment horizontal="center" vertical="center"/>
    </xf>
    <xf numFmtId="0" fontId="4" fillId="21" borderId="4" xfId="0" applyFont="1" applyFill="1" applyBorder="1"/>
    <xf numFmtId="0" fontId="30" fillId="22" borderId="64" xfId="0" applyFont="1" applyFill="1" applyBorder="1"/>
    <xf numFmtId="0" fontId="30" fillId="21" borderId="4" xfId="0" applyFont="1" applyFill="1" applyBorder="1"/>
    <xf numFmtId="0" fontId="30" fillId="20" borderId="4" xfId="0" applyFont="1" applyFill="1" applyBorder="1"/>
    <xf numFmtId="0" fontId="30" fillId="0" borderId="0" xfId="0" applyFont="1" applyBorder="1"/>
    <xf numFmtId="0" fontId="30" fillId="22" borderId="65" xfId="0" applyFont="1" applyFill="1" applyBorder="1"/>
    <xf numFmtId="0" fontId="30" fillId="22" borderId="67" xfId="0" applyFont="1" applyFill="1" applyBorder="1"/>
    <xf numFmtId="0" fontId="0" fillId="0" borderId="49" xfId="0"/>
    <xf numFmtId="0" fontId="13" fillId="0" borderId="51" xfId="0" applyFont="1" applyBorder="1" applyAlignment="1">
      <alignment horizontal="center" vertical="center" wrapText="1"/>
    </xf>
    <xf numFmtId="0" fontId="13" fillId="0" borderId="57" xfId="0" applyFont="1" applyBorder="1" applyAlignment="1">
      <alignment horizontal="center" vertical="center" wrapText="1"/>
    </xf>
    <xf numFmtId="0" fontId="13" fillId="0" borderId="45" xfId="0" applyFont="1" applyBorder="1" applyAlignment="1">
      <alignment horizontal="center" vertical="center" wrapText="1"/>
    </xf>
    <xf numFmtId="0" fontId="2" fillId="2" borderId="16" xfId="0" applyFont="1" applyFill="1" applyBorder="1" applyAlignment="1">
      <alignment horizontal="center" vertical="center" wrapText="1"/>
    </xf>
    <xf numFmtId="0" fontId="0" fillId="0" borderId="21" xfId="0" applyBorder="1"/>
    <xf numFmtId="0" fontId="0" fillId="0" borderId="59" xfId="0" applyBorder="1"/>
    <xf numFmtId="0" fontId="0" fillId="0" borderId="53" xfId="0" applyBorder="1"/>
    <xf numFmtId="0" fontId="0" fillId="0" borderId="0" xfId="0" applyBorder="1"/>
    <xf numFmtId="0" fontId="0" fillId="0" borderId="3" xfId="0" applyBorder="1"/>
    <xf numFmtId="0" fontId="0" fillId="0" borderId="54" xfId="0" applyBorder="1"/>
    <xf numFmtId="0" fontId="0" fillId="0" borderId="56" xfId="0" applyBorder="1"/>
    <xf numFmtId="0" fontId="0" fillId="0" borderId="48" xfId="0" applyBorder="1"/>
    <xf numFmtId="0" fontId="3" fillId="0" borderId="49" xfId="0" applyFont="1" applyAlignment="1">
      <alignment horizontal="left"/>
    </xf>
    <xf numFmtId="0" fontId="5" fillId="0" borderId="8" xfId="0" applyFont="1" applyBorder="1" applyAlignment="1">
      <alignment horizontal="left" vertical="center" wrapText="1"/>
    </xf>
    <xf numFmtId="0" fontId="0" fillId="0" borderId="6" xfId="0" applyBorder="1"/>
    <xf numFmtId="0" fontId="0" fillId="0" borderId="7" xfId="0" applyBorder="1"/>
    <xf numFmtId="0" fontId="0" fillId="0" borderId="8" xfId="0" applyBorder="1"/>
    <xf numFmtId="0" fontId="7" fillId="0" borderId="8" xfId="0" applyFont="1" applyBorder="1" applyAlignment="1">
      <alignment horizontal="left" vertical="center" wrapText="1"/>
    </xf>
    <xf numFmtId="0" fontId="6" fillId="0" borderId="11" xfId="0" applyFont="1" applyBorder="1" applyAlignment="1">
      <alignment horizontal="left" vertical="center"/>
    </xf>
    <xf numFmtId="0" fontId="0" fillId="0" borderId="11" xfId="0" applyBorder="1"/>
    <xf numFmtId="0" fontId="11" fillId="0" borderId="11" xfId="0" applyFont="1" applyBorder="1" applyAlignment="1">
      <alignment horizontal="left" vertical="center"/>
    </xf>
    <xf numFmtId="0" fontId="9" fillId="0" borderId="8" xfId="0" applyFont="1" applyBorder="1" applyAlignment="1">
      <alignment horizontal="left" vertical="center" wrapText="1"/>
    </xf>
    <xf numFmtId="0" fontId="8" fillId="0" borderId="8" xfId="0" applyFont="1" applyBorder="1" applyAlignment="1">
      <alignment horizontal="left" vertical="center" wrapText="1"/>
    </xf>
    <xf numFmtId="0" fontId="12" fillId="0" borderId="49" xfId="0" applyFont="1" applyAlignment="1">
      <alignment horizontal="center" vertical="center"/>
    </xf>
    <xf numFmtId="0" fontId="4" fillId="0" borderId="49" xfId="0" applyFont="1" applyAlignment="1">
      <alignment horizontal="left" vertical="center" wrapText="1"/>
    </xf>
    <xf numFmtId="0" fontId="4" fillId="0" borderId="49" xfId="0" applyFont="1" applyAlignment="1">
      <alignment horizontal="center" vertical="center" wrapText="1"/>
    </xf>
    <xf numFmtId="0" fontId="4" fillId="0" borderId="49" xfId="0" applyFont="1" applyAlignment="1">
      <alignment horizontal="center" vertical="center"/>
    </xf>
    <xf numFmtId="0" fontId="20" fillId="10" borderId="73" xfId="0" applyFont="1" applyFill="1" applyBorder="1" applyAlignment="1">
      <alignment horizontal="center" vertical="center"/>
    </xf>
    <xf numFmtId="0" fontId="0" fillId="0" borderId="71" xfId="0" applyBorder="1"/>
    <xf numFmtId="0" fontId="0" fillId="0" borderId="72" xfId="0" applyBorder="1"/>
    <xf numFmtId="0" fontId="27" fillId="14" borderId="60" xfId="0" applyFont="1" applyFill="1" applyBorder="1" applyAlignment="1">
      <alignment horizontal="center" vertical="center"/>
    </xf>
    <xf numFmtId="0" fontId="0" fillId="0" borderId="29" xfId="0" applyBorder="1"/>
    <xf numFmtId="0" fontId="0" fillId="0" borderId="30" xfId="0" applyBorder="1"/>
    <xf numFmtId="0" fontId="24" fillId="11" borderId="60" xfId="0" applyFont="1" applyFill="1" applyBorder="1" applyAlignment="1">
      <alignment horizontal="center" vertical="center"/>
    </xf>
    <xf numFmtId="0" fontId="26" fillId="13" borderId="60" xfId="0" applyFont="1" applyFill="1" applyBorder="1" applyAlignment="1">
      <alignment horizontal="center" vertical="center"/>
    </xf>
    <xf numFmtId="0" fontId="0" fillId="0" borderId="32" xfId="0" applyBorder="1"/>
    <xf numFmtId="0" fontId="27" fillId="15" borderId="60" xfId="0" applyFont="1" applyFill="1" applyBorder="1" applyAlignment="1">
      <alignment horizontal="center" vertical="center"/>
    </xf>
    <xf numFmtId="0" fontId="15" fillId="8" borderId="16" xfId="0" applyFont="1" applyFill="1" applyBorder="1" applyAlignment="1">
      <alignment horizontal="center" vertical="center"/>
    </xf>
    <xf numFmtId="0" fontId="0" fillId="0" borderId="39" xfId="0" applyBorder="1"/>
    <xf numFmtId="0" fontId="0" fillId="0" borderId="37" xfId="0" applyBorder="1"/>
    <xf numFmtId="0" fontId="13" fillId="12" borderId="16" xfId="0" applyFont="1" applyFill="1" applyBorder="1" applyAlignment="1">
      <alignment horizontal="center" vertical="center"/>
    </xf>
    <xf numFmtId="0" fontId="0" fillId="0" borderId="52" xfId="0" applyBorder="1"/>
    <xf numFmtId="0" fontId="20" fillId="10" borderId="16" xfId="0" applyFont="1" applyFill="1" applyBorder="1" applyAlignment="1">
      <alignment horizontal="center" vertical="center"/>
    </xf>
    <xf numFmtId="0" fontId="16" fillId="8" borderId="16" xfId="0" applyFont="1" applyFill="1" applyBorder="1" applyAlignment="1">
      <alignment horizontal="center" vertical="center" wrapText="1"/>
    </xf>
    <xf numFmtId="0" fontId="25" fillId="12" borderId="16" xfId="0" applyFont="1" applyFill="1" applyBorder="1" applyAlignment="1">
      <alignment horizontal="center" vertical="center"/>
    </xf>
    <xf numFmtId="14" fontId="13" fillId="12" borderId="16" xfId="0" applyNumberFormat="1" applyFont="1" applyFill="1" applyBorder="1" applyAlignment="1">
      <alignment horizontal="center" vertical="center"/>
    </xf>
    <xf numFmtId="165" fontId="13" fillId="12" borderId="16" xfId="0" applyNumberFormat="1" applyFont="1" applyFill="1" applyBorder="1" applyAlignment="1">
      <alignment horizontal="center" vertical="center"/>
    </xf>
    <xf numFmtId="0" fontId="28" fillId="12" borderId="16" xfId="0" applyFont="1" applyFill="1" applyBorder="1" applyAlignment="1">
      <alignment horizontal="center" vertical="center"/>
    </xf>
    <xf numFmtId="164" fontId="22" fillId="3" borderId="16" xfId="0" applyNumberFormat="1" applyFont="1" applyFill="1" applyBorder="1" applyAlignment="1">
      <alignment horizontal="center" vertical="center"/>
    </xf>
    <xf numFmtId="0" fontId="28" fillId="12" borderId="16" xfId="0" applyFont="1" applyFill="1" applyBorder="1" applyAlignment="1">
      <alignment horizontal="center" vertical="center" wrapText="1"/>
    </xf>
    <xf numFmtId="0" fontId="4" fillId="19" borderId="41" xfId="0" applyFont="1" applyFill="1" applyBorder="1" applyAlignment="1">
      <alignment horizontal="center"/>
    </xf>
    <xf numFmtId="0" fontId="27" fillId="12" borderId="16" xfId="0" applyFont="1" applyFill="1" applyBorder="1" applyAlignment="1">
      <alignment horizontal="center" vertical="center"/>
    </xf>
    <xf numFmtId="0" fontId="23" fillId="10" borderId="16" xfId="0" applyFont="1" applyFill="1" applyBorder="1" applyAlignment="1">
      <alignment horizontal="center" vertical="center"/>
    </xf>
    <xf numFmtId="0" fontId="24" fillId="19" borderId="37" xfId="0" applyFont="1" applyFill="1" applyBorder="1" applyAlignment="1">
      <alignment horizontal="center" vertical="center"/>
    </xf>
    <xf numFmtId="0" fontId="21" fillId="6" borderId="16" xfId="0" applyFont="1" applyFill="1" applyBorder="1" applyAlignment="1">
      <alignment horizontal="center" vertical="center"/>
    </xf>
    <xf numFmtId="9" fontId="4" fillId="3" borderId="16" xfId="0" applyNumberFormat="1" applyFont="1" applyFill="1" applyBorder="1" applyAlignment="1">
      <alignment horizontal="center" vertical="center"/>
    </xf>
    <xf numFmtId="0" fontId="20" fillId="3" borderId="16" xfId="0" applyFont="1" applyFill="1" applyBorder="1" applyAlignment="1">
      <alignment horizontal="center" vertical="center"/>
    </xf>
    <xf numFmtId="0" fontId="21" fillId="21" borderId="60" xfId="0" applyFont="1" applyFill="1" applyBorder="1" applyAlignment="1">
      <alignment horizontal="center" vertical="center"/>
    </xf>
    <xf numFmtId="0" fontId="21" fillId="21" borderId="50" xfId="0" applyFont="1" applyFill="1" applyBorder="1" applyAlignment="1">
      <alignment horizontal="center" vertical="center"/>
    </xf>
    <xf numFmtId="164" fontId="30" fillId="0" borderId="64" xfId="0" applyNumberFormat="1" applyFont="1" applyBorder="1" applyAlignment="1">
      <alignment horizontal="center"/>
    </xf>
    <xf numFmtId="0" fontId="0" fillId="0" borderId="68" xfId="0" applyBorder="1"/>
    <xf numFmtId="1" fontId="30" fillId="0" borderId="65" xfId="0" applyNumberFormat="1" applyFont="1" applyBorder="1" applyAlignment="1">
      <alignment horizontal="center"/>
    </xf>
    <xf numFmtId="0" fontId="0" fillId="0" borderId="69" xfId="0" applyBorder="1"/>
    <xf numFmtId="0" fontId="30" fillId="0" borderId="65" xfId="0" applyFont="1" applyBorder="1" applyAlignment="1">
      <alignment horizontal="center"/>
    </xf>
    <xf numFmtId="164" fontId="30" fillId="0" borderId="65" xfId="0" applyNumberFormat="1" applyFont="1" applyBorder="1" applyAlignment="1">
      <alignment horizontal="center"/>
    </xf>
    <xf numFmtId="164" fontId="30" fillId="0" borderId="67" xfId="0" applyNumberFormat="1" applyFont="1" applyBorder="1" applyAlignment="1">
      <alignment horizontal="center"/>
    </xf>
    <xf numFmtId="0" fontId="0" fillId="0" borderId="70" xfId="0" applyBorder="1"/>
  </cellXfs>
  <cellStyles count="1">
    <cellStyle name="Normal" xfId="0" builtinId="0"/>
  </cellStyles>
  <dxfs count="293">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FFF"/>
          <bgColor rgb="FF00FFFF"/>
        </patternFill>
      </fill>
    </dxf>
    <dxf>
      <font>
        <b/>
      </font>
      <fill>
        <patternFill patternType="solid">
          <fgColor rgb="FF00B0F0"/>
          <bgColor rgb="FF00B0F0"/>
        </patternFill>
      </fill>
    </dxf>
    <dxf>
      <font>
        <b/>
        <color rgb="FF000000"/>
      </font>
      <fill>
        <patternFill patternType="solid">
          <fgColor rgb="FF00FFFF"/>
          <bgColor rgb="FF00FFFF"/>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theme="1"/>
      </font>
      <fill>
        <patternFill patternType="solid">
          <fgColor theme="7"/>
          <bgColor theme="7"/>
        </patternFill>
      </fill>
    </dxf>
    <dxf>
      <font>
        <b/>
      </font>
      <fill>
        <patternFill patternType="solid">
          <fgColor theme="7"/>
          <bgColor theme="7"/>
        </patternFill>
      </fill>
    </dxf>
    <dxf>
      <font>
        <b/>
        <color rgb="FFFF0000"/>
      </font>
      <fill>
        <patternFill patternType="solid">
          <fgColor rgb="FFB7B7B7"/>
          <bgColor rgb="FFB7B7B7"/>
        </patternFill>
      </fill>
    </dxf>
    <dxf>
      <font>
        <b/>
        <color rgb="FF000000"/>
      </font>
      <fill>
        <patternFill patternType="solid">
          <fgColor rgb="FF00FFFF"/>
          <bgColor rgb="FF00FFFF"/>
        </patternFill>
      </fill>
    </dxf>
    <dxf>
      <font>
        <b/>
        <color rgb="FF000000"/>
      </font>
      <fill>
        <patternFill patternType="solid">
          <fgColor rgb="FF00FF00"/>
          <bgColor rgb="FF00FF00"/>
        </patternFill>
      </fill>
    </dxf>
    <dxf>
      <font>
        <b/>
        <color rgb="FFFF0000"/>
      </font>
      <fill>
        <patternFill patternType="solid">
          <fgColor rgb="FFB7B7B7"/>
          <bgColor rgb="FFB7B7B7"/>
        </patternFill>
      </fill>
    </dxf>
    <dxf>
      <font>
        <b/>
      </font>
      <fill>
        <patternFill patternType="solid">
          <fgColor rgb="FFFF0000"/>
          <bgColor rgb="FFFF0000"/>
        </patternFill>
      </fill>
    </dxf>
    <dxf>
      <fill>
        <patternFill patternType="solid">
          <fgColor rgb="FF00FE06"/>
          <bgColor rgb="FF00FE06"/>
        </patternFill>
      </fill>
    </dxf>
    <dxf>
      <fill>
        <patternFill patternType="solid">
          <fgColor rgb="FF00FE06"/>
          <bgColor rgb="FF00FE06"/>
        </patternFill>
      </fill>
    </dxf>
    <dxf>
      <fill>
        <patternFill patternType="solid">
          <fgColor rgb="FFFFFF00"/>
          <bgColor rgb="FFFFFF00"/>
        </patternFill>
      </fill>
    </dxf>
    <dxf>
      <font>
        <b/>
        <color rgb="FF000000"/>
      </font>
      <fill>
        <patternFill patternType="solid">
          <fgColor rgb="FF00FFFF"/>
          <bgColor rgb="FF00FFFF"/>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ont>
        <b/>
      </font>
      <fill>
        <patternFill patternType="solid">
          <fgColor rgb="FF00B0F0"/>
          <bgColor rgb="FF00B0F0"/>
        </patternFill>
      </fill>
    </dxf>
    <dxf>
      <fill>
        <patternFill patternType="solid">
          <fgColor rgb="FFFFFF00"/>
          <bgColor rgb="FFFFFF00"/>
        </patternFill>
      </fill>
    </dxf>
    <dxf>
      <fill>
        <patternFill patternType="solid">
          <fgColor rgb="FF00FFFF"/>
          <bgColor rgb="FF00FFFF"/>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ont>
        <b/>
      </font>
      <fill>
        <patternFill patternType="solid">
          <fgColor rgb="FF00B0F0"/>
          <bgColor rgb="FF00B0F0"/>
        </patternFill>
      </fill>
    </dxf>
    <dxf>
      <fill>
        <patternFill patternType="solid">
          <fgColor rgb="FF00FE06"/>
          <bgColor rgb="FF00FE06"/>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00FFFF"/>
          <bgColor rgb="FF00FFFF"/>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ont>
        <b/>
      </font>
      <fill>
        <patternFill patternType="solid">
          <fgColor rgb="FF00B0F0"/>
          <bgColor rgb="FF00B0F0"/>
        </patternFill>
      </fill>
    </dxf>
    <dxf>
      <font>
        <b/>
        <color rgb="FF000000"/>
      </font>
      <fill>
        <patternFill patternType="solid">
          <fgColor rgb="FF00FFFF"/>
          <bgColor rgb="FF00FFFF"/>
        </patternFill>
      </fill>
    </dxf>
    <dxf>
      <font>
        <b/>
        <color rgb="FF000000"/>
      </font>
      <fill>
        <patternFill patternType="solid">
          <fgColor rgb="FF00FFFF"/>
          <bgColor rgb="FF00FFFF"/>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
      <fill>
        <patternFill patternType="solid">
          <fgColor rgb="FF00FE06"/>
          <bgColor rgb="FF00FE06"/>
        </patternFill>
      </fill>
    </dxf>
    <dxf>
      <fill>
        <patternFill patternType="solid">
          <fgColor rgb="FF00FE06"/>
          <bgColor rgb="FF00FE06"/>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
      <fill>
        <patternFill patternType="solid">
          <fgColor rgb="FF00FE06"/>
          <bgColor rgb="FF00FE06"/>
        </patternFill>
      </fill>
    </dxf>
    <dxf>
      <font>
        <b/>
        <color rgb="FF000000"/>
      </font>
      <fill>
        <patternFill patternType="solid">
          <fgColor rgb="FF00FFFF"/>
          <bgColor rgb="FF00FFFF"/>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ill>
        <patternFill patternType="solid">
          <fgColor rgb="FF00FE06"/>
          <bgColor rgb="FF00FE06"/>
        </patternFill>
      </fill>
    </dxf>
    <dxf>
      <font>
        <b/>
      </font>
      <fill>
        <patternFill patternType="solid">
          <fgColor rgb="FFFFFF00"/>
          <bgColor rgb="FFFFFF00"/>
        </patternFill>
      </fill>
    </dxf>
    <dxf>
      <font>
        <b/>
      </font>
      <fill>
        <patternFill patternType="solid">
          <fgColor rgb="FF00B0F0"/>
          <bgColor rgb="FF00B0F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FFF"/>
          <bgColor rgb="FF00FFFF"/>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FFF00"/>
          <bgColor rgb="FFFFFF00"/>
        </patternFill>
      </fill>
    </dxf>
    <dxf>
      <fill>
        <patternFill patternType="solid">
          <fgColor rgb="FF00FFFF"/>
          <bgColor rgb="FF00FFFF"/>
        </patternFill>
      </fill>
    </dxf>
    <dxf>
      <font>
        <b/>
      </font>
      <fill>
        <patternFill patternType="solid">
          <fgColor rgb="FF00B0F0"/>
          <bgColor rgb="FF00B0F0"/>
        </patternFill>
      </fill>
    </dxf>
    <dxf>
      <fill>
        <patternFill patternType="solid">
          <fgColor rgb="FF00FE06"/>
          <bgColor rgb="FF00FE06"/>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00F417"/>
          <bgColor rgb="FF00F417"/>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E06"/>
          <bgColor rgb="FF00FE06"/>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FF0000"/>
          <bgColor rgb="FFFF0000"/>
        </patternFill>
      </fill>
    </dxf>
    <dxf>
      <fill>
        <patternFill patternType="solid">
          <fgColor rgb="FF00FE06"/>
          <bgColor rgb="FF00FE06"/>
        </patternFill>
      </fill>
    </dxf>
    <dxf>
      <fill>
        <patternFill patternType="solid">
          <fgColor rgb="FFFFFF00"/>
          <bgColor rgb="FFFFFF00"/>
        </patternFill>
      </fill>
    </dxf>
    <dxf>
      <fill>
        <patternFill patternType="solid">
          <fgColor rgb="FF00FFFF"/>
          <bgColor rgb="FF00FFFF"/>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ont>
        <b/>
        <color rgb="FF000000"/>
      </font>
      <fill>
        <patternFill patternType="solid">
          <fgColor rgb="FF00FFFF"/>
          <bgColor rgb="FF00FFFF"/>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ill>
        <patternFill patternType="solid">
          <fgColor rgb="FF00FE06"/>
          <bgColor rgb="FF00FE06"/>
        </patternFill>
      </fill>
    </dxf>
    <dxf>
      <fill>
        <patternFill patternType="solid">
          <fgColor rgb="FF00FFFF"/>
          <bgColor rgb="FF00FFFF"/>
        </patternFill>
      </fill>
    </dxf>
    <dxf>
      <fill>
        <patternFill patternType="solid">
          <fgColor rgb="FFFFFF00"/>
          <bgColor rgb="FFFFFF00"/>
        </patternFill>
      </fill>
    </dxf>
    <dxf>
      <font>
        <b/>
      </font>
      <fill>
        <patternFill patternType="solid">
          <fgColor rgb="FF00B0F0"/>
          <bgColor rgb="FF00B0F0"/>
        </patternFill>
      </fill>
    </dxf>
    <dxf>
      <fill>
        <patternFill patternType="solid">
          <fgColor rgb="FFFF0000"/>
          <bgColor rgb="FFFF0000"/>
        </patternFill>
      </fill>
    </dxf>
    <dxf>
      <fill>
        <patternFill patternType="solid">
          <fgColor rgb="FFFF0000"/>
          <bgColor rgb="FFFF0000"/>
        </patternFill>
      </fill>
    </dxf>
    <dxf>
      <fill>
        <patternFill patternType="solid">
          <fgColor rgb="FF00FE06"/>
          <bgColor rgb="FF00FE06"/>
        </patternFill>
      </fill>
    </dxf>
    <dxf>
      <fill>
        <patternFill patternType="solid">
          <fgColor rgb="FFFF0000"/>
          <bgColor rgb="FFFF0000"/>
        </patternFill>
      </fill>
    </dxf>
    <dxf>
      <fill>
        <patternFill patternType="solid">
          <fgColor rgb="FF00FE06"/>
          <bgColor rgb="FF00FE06"/>
        </patternFill>
      </fill>
    </dxf>
    <dxf>
      <font>
        <b/>
        <color rgb="FF000000"/>
      </font>
      <fill>
        <patternFill patternType="solid">
          <fgColor rgb="FF00FFFF"/>
          <bgColor rgb="FF00FFFF"/>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
      <font>
        <b/>
      </font>
      <fill>
        <patternFill patternType="solid">
          <fgColor rgb="FFFFFF00"/>
          <bgColor rgb="FFFFFF00"/>
        </patternFill>
      </fill>
    </dxf>
    <dxf>
      <font>
        <b/>
        <color rgb="FFFF0000"/>
      </font>
      <fill>
        <patternFill patternType="solid">
          <fgColor rgb="FFD9D9D9"/>
          <bgColor rgb="FFD9D9D9"/>
        </patternFill>
      </fill>
    </dxf>
    <dxf>
      <font>
        <b/>
        <color rgb="FF000000"/>
      </font>
      <fill>
        <patternFill patternType="solid">
          <fgColor rgb="FFCCCCCC"/>
          <bgColor rgb="FFCCCCCC"/>
        </patternFill>
      </fill>
    </dxf>
    <dxf>
      <font>
        <b/>
        <color rgb="FF000000"/>
      </font>
      <fill>
        <patternFill patternType="solid">
          <fgColor rgb="FF00FFFF"/>
          <bgColor rgb="FF00FFFF"/>
        </patternFill>
      </fill>
    </dxf>
    <dxf>
      <fill>
        <patternFill patternType="solid">
          <fgColor rgb="FF00FE06"/>
          <bgColor rgb="FF00FE06"/>
        </patternFill>
      </fill>
    </dxf>
    <dxf>
      <fill>
        <patternFill patternType="solid">
          <fgColor rgb="FF00FE06"/>
          <bgColor rgb="FF00FE06"/>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00F417"/>
          <bgColor rgb="FF00F417"/>
        </patternFill>
      </fill>
    </dxf>
    <dxf>
      <fill>
        <patternFill patternType="solid">
          <fgColor rgb="FFEDFF09"/>
          <bgColor rgb="FFEDFF09"/>
        </patternFill>
      </fill>
    </dxf>
    <dxf>
      <fill>
        <patternFill patternType="solid">
          <fgColor rgb="FFFEA300"/>
          <bgColor rgb="FFFEA300"/>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ill>
        <patternFill patternType="solid">
          <fgColor rgb="FFFFFF00"/>
          <bgColor rgb="FFFFFF00"/>
        </patternFill>
      </fill>
    </dxf>
    <dxf>
      <fill>
        <patternFill patternType="solid">
          <fgColor rgb="FF00FE06"/>
          <bgColor rgb="FF00FE06"/>
        </patternFill>
      </fill>
    </dxf>
    <dxf>
      <fill>
        <patternFill patternType="solid">
          <fgColor rgb="FFFF0000"/>
          <bgColor rgb="FFFF0000"/>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
      <font>
        <b/>
      </font>
      <fill>
        <patternFill patternType="solid">
          <fgColor rgb="FF00B0F0"/>
          <bgColor rgb="FF00B0F0"/>
        </patternFill>
      </fill>
    </dxf>
    <dxf>
      <font>
        <b/>
        <color rgb="FF000000"/>
      </font>
      <fill>
        <patternFill patternType="solid">
          <fgColor rgb="FFCCCCCC"/>
          <bgColor rgb="FFCCCCCC"/>
        </patternFill>
      </fill>
    </dxf>
    <dxf>
      <font>
        <b/>
        <color rgb="FFFF0000"/>
      </font>
      <fill>
        <patternFill patternType="solid">
          <fgColor rgb="FFD9D9D9"/>
          <bgColor rgb="FFD9D9D9"/>
        </patternFill>
      </fill>
    </dxf>
    <dxf>
      <font>
        <b/>
      </font>
      <fill>
        <patternFill patternType="solid">
          <fgColor rgb="FFFFFF00"/>
          <bgColor rgb="FFFFFF00"/>
        </patternFill>
      </fill>
    </dxf>
    <dxf>
      <font>
        <b/>
        <color rgb="FF000000"/>
      </font>
      <fill>
        <patternFill patternType="solid">
          <fgColor rgb="FF00FFFF"/>
          <bgColor rgb="FF00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workbookViewId="0"/>
  </sheetViews>
  <sheetFormatPr defaultColWidth="14.42578125" defaultRowHeight="15" customHeight="1" x14ac:dyDescent="0.2"/>
  <cols>
    <col min="1" max="26" width="8.7109375" customWidth="1"/>
  </cols>
  <sheetData>
    <row r="1" spans="1:18" ht="12.75" customHeight="1" x14ac:dyDescent="0.2"/>
    <row r="2" spans="1:18" ht="12.75" customHeight="1" x14ac:dyDescent="0.2">
      <c r="A2" s="1"/>
    </row>
    <row r="3" spans="1:18" ht="12.75" customHeight="1" x14ac:dyDescent="0.2"/>
    <row r="4" spans="1:18" ht="12.75" customHeight="1" x14ac:dyDescent="0.2"/>
    <row r="5" spans="1:18" ht="12.75" customHeight="1" x14ac:dyDescent="0.2"/>
    <row r="6" spans="1:18" ht="16.5" customHeight="1" x14ac:dyDescent="0.2">
      <c r="G6" s="191" t="s">
        <v>0</v>
      </c>
      <c r="H6" s="192"/>
      <c r="I6" s="192"/>
      <c r="J6" s="192"/>
      <c r="K6" s="192"/>
      <c r="L6" s="192"/>
      <c r="M6" s="192"/>
      <c r="N6" s="192"/>
      <c r="O6" s="192"/>
      <c r="P6" s="192"/>
      <c r="Q6" s="192"/>
      <c r="R6" s="193"/>
    </row>
    <row r="7" spans="1:18" ht="12.75" customHeight="1" x14ac:dyDescent="0.2">
      <c r="G7" s="194"/>
      <c r="H7" s="195"/>
      <c r="I7" s="195"/>
      <c r="J7" s="195"/>
      <c r="K7" s="195"/>
      <c r="L7" s="195"/>
      <c r="M7" s="195"/>
      <c r="N7" s="195"/>
      <c r="O7" s="195"/>
      <c r="P7" s="195"/>
      <c r="Q7" s="195"/>
      <c r="R7" s="196"/>
    </row>
    <row r="8" spans="1:18" ht="12.75" customHeight="1" x14ac:dyDescent="0.2">
      <c r="G8" s="194"/>
      <c r="H8" s="195"/>
      <c r="I8" s="195"/>
      <c r="J8" s="195"/>
      <c r="K8" s="195"/>
      <c r="L8" s="195"/>
      <c r="M8" s="195"/>
      <c r="N8" s="195"/>
      <c r="O8" s="195"/>
      <c r="P8" s="195"/>
      <c r="Q8" s="195"/>
      <c r="R8" s="196"/>
    </row>
    <row r="9" spans="1:18" ht="12.75" customHeight="1" x14ac:dyDescent="0.2">
      <c r="A9" s="1"/>
      <c r="G9" s="194"/>
      <c r="H9" s="195"/>
      <c r="I9" s="195"/>
      <c r="J9" s="195"/>
      <c r="K9" s="195"/>
      <c r="L9" s="195"/>
      <c r="M9" s="195"/>
      <c r="N9" s="195"/>
      <c r="O9" s="195"/>
      <c r="P9" s="195"/>
      <c r="Q9" s="195"/>
      <c r="R9" s="196"/>
    </row>
    <row r="10" spans="1:18" ht="12.75" customHeight="1" x14ac:dyDescent="0.2">
      <c r="G10" s="194"/>
      <c r="H10" s="195"/>
      <c r="I10" s="195"/>
      <c r="J10" s="195"/>
      <c r="K10" s="195"/>
      <c r="L10" s="195"/>
      <c r="M10" s="195"/>
      <c r="N10" s="195"/>
      <c r="O10" s="195"/>
      <c r="P10" s="195"/>
      <c r="Q10" s="195"/>
      <c r="R10" s="196"/>
    </row>
    <row r="11" spans="1:18" ht="12.75" customHeight="1" x14ac:dyDescent="0.2">
      <c r="A11" s="1"/>
      <c r="G11" s="194"/>
      <c r="H11" s="195"/>
      <c r="I11" s="195"/>
      <c r="J11" s="195"/>
      <c r="K11" s="195"/>
      <c r="L11" s="195"/>
      <c r="M11" s="195"/>
      <c r="N11" s="195"/>
      <c r="O11" s="195"/>
      <c r="P11" s="195"/>
      <c r="Q11" s="195"/>
      <c r="R11" s="196"/>
    </row>
    <row r="12" spans="1:18" ht="12.75" customHeight="1" x14ac:dyDescent="0.2">
      <c r="G12" s="194"/>
      <c r="H12" s="195"/>
      <c r="I12" s="195"/>
      <c r="J12" s="195"/>
      <c r="K12" s="195"/>
      <c r="L12" s="195"/>
      <c r="M12" s="195"/>
      <c r="N12" s="195"/>
      <c r="O12" s="195"/>
      <c r="P12" s="195"/>
      <c r="Q12" s="195"/>
      <c r="R12" s="196"/>
    </row>
    <row r="13" spans="1:18" ht="12.75" customHeight="1" x14ac:dyDescent="0.2">
      <c r="G13" s="194"/>
      <c r="H13" s="195"/>
      <c r="I13" s="195"/>
      <c r="J13" s="195"/>
      <c r="K13" s="195"/>
      <c r="L13" s="195"/>
      <c r="M13" s="195"/>
      <c r="N13" s="195"/>
      <c r="O13" s="195"/>
      <c r="P13" s="195"/>
      <c r="Q13" s="195"/>
      <c r="R13" s="196"/>
    </row>
    <row r="14" spans="1:18" ht="12.75" customHeight="1" x14ac:dyDescent="0.2">
      <c r="G14" s="194"/>
      <c r="H14" s="195"/>
      <c r="I14" s="195"/>
      <c r="J14" s="195"/>
      <c r="K14" s="195"/>
      <c r="L14" s="195"/>
      <c r="M14" s="195"/>
      <c r="N14" s="195"/>
      <c r="O14" s="195"/>
      <c r="P14" s="195"/>
      <c r="Q14" s="195"/>
      <c r="R14" s="196"/>
    </row>
    <row r="15" spans="1:18" ht="12.75" customHeight="1" x14ac:dyDescent="0.2">
      <c r="G15" s="194"/>
      <c r="H15" s="195"/>
      <c r="I15" s="195"/>
      <c r="J15" s="195"/>
      <c r="K15" s="195"/>
      <c r="L15" s="195"/>
      <c r="M15" s="195"/>
      <c r="N15" s="195"/>
      <c r="O15" s="195"/>
      <c r="P15" s="195"/>
      <c r="Q15" s="195"/>
      <c r="R15" s="196"/>
    </row>
    <row r="16" spans="1:18" ht="12.75" customHeight="1" x14ac:dyDescent="0.2">
      <c r="A16" s="1"/>
      <c r="G16" s="194"/>
      <c r="H16" s="195"/>
      <c r="I16" s="195"/>
      <c r="J16" s="195"/>
      <c r="K16" s="195"/>
      <c r="L16" s="195"/>
      <c r="M16" s="195"/>
      <c r="N16" s="195"/>
      <c r="O16" s="195"/>
      <c r="P16" s="195"/>
      <c r="Q16" s="195"/>
      <c r="R16" s="196"/>
    </row>
    <row r="17" spans="7:18" ht="12.75" customHeight="1" x14ac:dyDescent="0.2">
      <c r="G17" s="194"/>
      <c r="H17" s="195"/>
      <c r="I17" s="195"/>
      <c r="J17" s="195"/>
      <c r="K17" s="195"/>
      <c r="L17" s="195"/>
      <c r="M17" s="195"/>
      <c r="N17" s="195"/>
      <c r="O17" s="195"/>
      <c r="P17" s="195"/>
      <c r="Q17" s="195"/>
      <c r="R17" s="196"/>
    </row>
    <row r="18" spans="7:18" ht="12.75" customHeight="1" x14ac:dyDescent="0.2">
      <c r="G18" s="194"/>
      <c r="H18" s="195"/>
      <c r="I18" s="195"/>
      <c r="J18" s="195"/>
      <c r="K18" s="195"/>
      <c r="L18" s="195"/>
      <c r="M18" s="195"/>
      <c r="N18" s="195"/>
      <c r="O18" s="195"/>
      <c r="P18" s="195"/>
      <c r="Q18" s="195"/>
      <c r="R18" s="196"/>
    </row>
    <row r="19" spans="7:18" ht="12.75" customHeight="1" x14ac:dyDescent="0.2">
      <c r="G19" s="194"/>
      <c r="H19" s="195"/>
      <c r="I19" s="195"/>
      <c r="J19" s="195"/>
      <c r="K19" s="195"/>
      <c r="L19" s="195"/>
      <c r="M19" s="195"/>
      <c r="N19" s="195"/>
      <c r="O19" s="195"/>
      <c r="P19" s="195"/>
      <c r="Q19" s="195"/>
      <c r="R19" s="196"/>
    </row>
    <row r="20" spans="7:18" ht="12.75" customHeight="1" x14ac:dyDescent="0.2">
      <c r="G20" s="194"/>
      <c r="H20" s="195"/>
      <c r="I20" s="195"/>
      <c r="J20" s="195"/>
      <c r="K20" s="195"/>
      <c r="L20" s="195"/>
      <c r="M20" s="195"/>
      <c r="N20" s="195"/>
      <c r="O20" s="195"/>
      <c r="P20" s="195"/>
      <c r="Q20" s="195"/>
      <c r="R20" s="196"/>
    </row>
    <row r="21" spans="7:18" ht="12.75" customHeight="1" x14ac:dyDescent="0.2">
      <c r="G21" s="194"/>
      <c r="H21" s="195"/>
      <c r="I21" s="195"/>
      <c r="J21" s="195"/>
      <c r="K21" s="195"/>
      <c r="L21" s="195"/>
      <c r="M21" s="195"/>
      <c r="N21" s="195"/>
      <c r="O21" s="195"/>
      <c r="P21" s="195"/>
      <c r="Q21" s="195"/>
      <c r="R21" s="196"/>
    </row>
    <row r="22" spans="7:18" ht="12.75" customHeight="1" x14ac:dyDescent="0.2">
      <c r="G22" s="194"/>
      <c r="H22" s="195"/>
      <c r="I22" s="195"/>
      <c r="J22" s="195"/>
      <c r="K22" s="195"/>
      <c r="L22" s="195"/>
      <c r="M22" s="195"/>
      <c r="N22" s="195"/>
      <c r="O22" s="195"/>
      <c r="P22" s="195"/>
      <c r="Q22" s="195"/>
      <c r="R22" s="196"/>
    </row>
    <row r="23" spans="7:18" ht="12.75" customHeight="1" x14ac:dyDescent="0.2">
      <c r="G23" s="197"/>
      <c r="H23" s="198"/>
      <c r="I23" s="198"/>
      <c r="J23" s="198"/>
      <c r="K23" s="198"/>
      <c r="L23" s="198"/>
      <c r="M23" s="198"/>
      <c r="N23" s="198"/>
      <c r="O23" s="198"/>
      <c r="P23" s="198"/>
      <c r="Q23" s="198"/>
      <c r="R23" s="199"/>
    </row>
    <row r="24" spans="7:18" ht="12.75" customHeight="1" x14ac:dyDescent="0.2"/>
    <row r="25" spans="7:18" ht="12.75" customHeight="1" x14ac:dyDescent="0.2"/>
    <row r="26" spans="7:18" ht="12.75" customHeight="1" x14ac:dyDescent="0.2"/>
    <row r="27" spans="7:18" ht="12.75" customHeight="1" x14ac:dyDescent="0.2"/>
    <row r="28" spans="7:18" ht="12.75" customHeight="1" x14ac:dyDescent="0.2"/>
    <row r="29" spans="7:18" ht="12.75" customHeight="1" x14ac:dyDescent="0.2"/>
    <row r="30" spans="7:18" ht="12.75" customHeight="1" x14ac:dyDescent="0.2"/>
    <row r="31" spans="7:18" ht="12.75" customHeight="1" x14ac:dyDescent="0.2"/>
    <row r="32" spans="7: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G6:R23"/>
  </mergeCells>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workbookViewId="0"/>
  </sheetViews>
  <sheetFormatPr defaultColWidth="14.42578125" defaultRowHeight="15" customHeight="1" x14ac:dyDescent="0.2"/>
  <cols>
    <col min="1" max="1" width="9.140625" customWidth="1"/>
    <col min="2" max="26" width="8.7109375" customWidth="1"/>
  </cols>
  <sheetData>
    <row r="1" spans="1:23" ht="12.75" customHeight="1" x14ac:dyDescent="0.25">
      <c r="A1" s="200" t="s">
        <v>1</v>
      </c>
      <c r="B1" s="195"/>
      <c r="C1" s="195"/>
      <c r="D1" s="2"/>
      <c r="E1" s="2"/>
      <c r="F1" s="2"/>
      <c r="G1" s="2"/>
      <c r="H1" s="2"/>
      <c r="I1" s="2"/>
      <c r="J1" s="2"/>
      <c r="K1" s="2"/>
      <c r="L1" s="2"/>
      <c r="M1" s="2"/>
      <c r="N1" s="3"/>
      <c r="O1" s="4"/>
      <c r="P1" s="4"/>
      <c r="Q1" s="4"/>
      <c r="R1" s="4"/>
      <c r="S1" s="4"/>
      <c r="T1" s="5"/>
      <c r="U1" s="6"/>
      <c r="V1" s="6"/>
      <c r="W1" s="6"/>
    </row>
    <row r="2" spans="1:23" ht="15.75" customHeight="1" x14ac:dyDescent="0.2">
      <c r="A2" s="201" t="s">
        <v>2</v>
      </c>
      <c r="B2" s="195"/>
      <c r="C2" s="195"/>
      <c r="D2" s="195"/>
      <c r="E2" s="195"/>
      <c r="F2" s="195"/>
      <c r="G2" s="195"/>
      <c r="H2" s="195"/>
      <c r="I2" s="195"/>
      <c r="J2" s="195"/>
      <c r="K2" s="195"/>
      <c r="L2" s="195"/>
      <c r="M2" s="195"/>
      <c r="N2" s="202"/>
      <c r="O2" s="4"/>
      <c r="P2" s="4"/>
      <c r="Q2" s="4"/>
      <c r="R2" s="4"/>
      <c r="S2" s="4"/>
      <c r="T2" s="5"/>
      <c r="U2" s="6"/>
      <c r="V2" s="6"/>
      <c r="W2" s="6"/>
    </row>
    <row r="3" spans="1:23" ht="12.75" customHeight="1" x14ac:dyDescent="0.2">
      <c r="A3" s="195"/>
      <c r="B3" s="195"/>
      <c r="C3" s="195"/>
      <c r="D3" s="195"/>
      <c r="E3" s="195"/>
      <c r="F3" s="195"/>
      <c r="G3" s="195"/>
      <c r="H3" s="195"/>
      <c r="I3" s="195"/>
      <c r="J3" s="195"/>
      <c r="K3" s="195"/>
      <c r="L3" s="195"/>
      <c r="M3" s="195"/>
      <c r="N3" s="202"/>
      <c r="O3" s="4"/>
      <c r="P3" s="4"/>
      <c r="Q3" s="4"/>
      <c r="R3" s="4"/>
      <c r="S3" s="4"/>
      <c r="T3" s="5"/>
      <c r="U3" s="6"/>
      <c r="V3" s="6"/>
      <c r="W3" s="6"/>
    </row>
    <row r="4" spans="1:23" ht="12.75" customHeight="1" x14ac:dyDescent="0.2">
      <c r="A4" s="203"/>
      <c r="B4" s="203"/>
      <c r="C4" s="203"/>
      <c r="D4" s="203"/>
      <c r="E4" s="203"/>
      <c r="F4" s="203"/>
      <c r="G4" s="203"/>
      <c r="H4" s="203"/>
      <c r="I4" s="203"/>
      <c r="J4" s="203"/>
      <c r="K4" s="203"/>
      <c r="L4" s="203"/>
      <c r="M4" s="203"/>
      <c r="N4" s="204"/>
      <c r="O4" s="7"/>
      <c r="P4" s="7"/>
      <c r="Q4" s="7"/>
      <c r="R4" s="7"/>
      <c r="S4" s="7"/>
      <c r="T4" s="8"/>
      <c r="U4" s="6"/>
      <c r="V4" s="6"/>
      <c r="W4" s="6"/>
    </row>
    <row r="5" spans="1:23" ht="12.75" customHeight="1" x14ac:dyDescent="0.2">
      <c r="A5" s="206" t="s">
        <v>3</v>
      </c>
      <c r="B5" s="207"/>
      <c r="C5" s="207"/>
      <c r="D5" s="2"/>
      <c r="E5" s="2"/>
      <c r="F5" s="2"/>
      <c r="G5" s="2"/>
      <c r="H5" s="2"/>
      <c r="I5" s="2"/>
      <c r="J5" s="2"/>
      <c r="K5" s="2"/>
      <c r="L5" s="2"/>
      <c r="M5" s="2"/>
      <c r="N5" s="9"/>
      <c r="O5" s="6"/>
      <c r="P5" s="6"/>
      <c r="Q5" s="6"/>
      <c r="R5" s="6"/>
      <c r="S5" s="6"/>
      <c r="T5" s="6"/>
      <c r="U5" s="6"/>
      <c r="V5" s="6"/>
      <c r="W5" s="6"/>
    </row>
    <row r="6" spans="1:23" ht="15.75" customHeight="1" x14ac:dyDescent="0.2">
      <c r="A6" s="205" t="s">
        <v>4</v>
      </c>
      <c r="B6" s="195"/>
      <c r="C6" s="195"/>
      <c r="D6" s="195"/>
      <c r="E6" s="195"/>
      <c r="F6" s="195"/>
      <c r="G6" s="195"/>
      <c r="H6" s="195"/>
      <c r="I6" s="195"/>
      <c r="J6" s="195"/>
      <c r="K6" s="195"/>
      <c r="L6" s="195"/>
      <c r="M6" s="195"/>
      <c r="N6" s="202"/>
      <c r="O6" s="6"/>
      <c r="P6" s="6"/>
      <c r="Q6" s="6"/>
      <c r="R6" s="6"/>
      <c r="S6" s="6"/>
      <c r="T6" s="6"/>
      <c r="U6" s="6"/>
      <c r="V6" s="6"/>
      <c r="W6" s="6"/>
    </row>
    <row r="7" spans="1:23" ht="12.75" customHeight="1" x14ac:dyDescent="0.2">
      <c r="A7" s="203"/>
      <c r="B7" s="203"/>
      <c r="C7" s="203"/>
      <c r="D7" s="203"/>
      <c r="E7" s="203"/>
      <c r="F7" s="203"/>
      <c r="G7" s="203"/>
      <c r="H7" s="203"/>
      <c r="I7" s="203"/>
      <c r="J7" s="203"/>
      <c r="K7" s="203"/>
      <c r="L7" s="203"/>
      <c r="M7" s="203"/>
      <c r="N7" s="204"/>
      <c r="O7" s="6"/>
      <c r="P7" s="6"/>
      <c r="Q7" s="6"/>
      <c r="R7" s="6"/>
      <c r="S7" s="6"/>
      <c r="T7" s="6"/>
      <c r="U7" s="6"/>
      <c r="V7" s="6"/>
      <c r="W7" s="6"/>
    </row>
    <row r="8" spans="1:23" ht="12.75" customHeight="1" x14ac:dyDescent="0.2">
      <c r="A8" s="206" t="s">
        <v>5</v>
      </c>
      <c r="B8" s="207"/>
      <c r="C8" s="207"/>
      <c r="D8" s="2"/>
      <c r="E8" s="2"/>
      <c r="F8" s="2"/>
      <c r="G8" s="2"/>
      <c r="H8" s="2"/>
      <c r="I8" s="2"/>
      <c r="J8" s="2"/>
      <c r="K8" s="2"/>
      <c r="L8" s="2"/>
      <c r="M8" s="2"/>
      <c r="N8" s="10"/>
      <c r="O8" s="11"/>
      <c r="P8" s="12"/>
      <c r="Q8" s="6"/>
      <c r="R8" s="6"/>
      <c r="S8" s="6"/>
      <c r="T8" s="6"/>
      <c r="U8" s="6"/>
      <c r="V8" s="6"/>
      <c r="W8" s="6"/>
    </row>
    <row r="9" spans="1:23" ht="13.5" customHeight="1" x14ac:dyDescent="0.2">
      <c r="A9" s="210" t="s">
        <v>6</v>
      </c>
      <c r="B9" s="195"/>
      <c r="C9" s="195"/>
      <c r="D9" s="195"/>
      <c r="E9" s="195"/>
      <c r="F9" s="195"/>
      <c r="G9" s="195"/>
      <c r="H9" s="195"/>
      <c r="I9" s="195"/>
      <c r="J9" s="195"/>
      <c r="K9" s="195"/>
      <c r="L9" s="195"/>
      <c r="M9" s="195"/>
      <c r="N9" s="202"/>
      <c r="O9" s="13"/>
      <c r="P9" s="5"/>
      <c r="Q9" s="6"/>
      <c r="R9" s="6"/>
      <c r="S9" s="6"/>
      <c r="T9" s="6"/>
      <c r="U9" s="6"/>
      <c r="V9" s="6"/>
      <c r="W9" s="6"/>
    </row>
    <row r="10" spans="1:23" ht="12.75" customHeight="1" x14ac:dyDescent="0.2">
      <c r="A10" s="195"/>
      <c r="B10" s="195"/>
      <c r="C10" s="195"/>
      <c r="D10" s="195"/>
      <c r="E10" s="195"/>
      <c r="F10" s="195"/>
      <c r="G10" s="195"/>
      <c r="H10" s="195"/>
      <c r="I10" s="195"/>
      <c r="J10" s="195"/>
      <c r="K10" s="195"/>
      <c r="L10" s="195"/>
      <c r="M10" s="195"/>
      <c r="N10" s="202"/>
      <c r="O10" s="13"/>
      <c r="P10" s="5"/>
      <c r="Q10" s="6"/>
      <c r="R10" s="6"/>
      <c r="S10" s="6"/>
      <c r="T10" s="6"/>
      <c r="U10" s="6"/>
      <c r="V10" s="6"/>
      <c r="W10" s="6"/>
    </row>
    <row r="11" spans="1:23" ht="12.75" customHeight="1" x14ac:dyDescent="0.2">
      <c r="A11" s="203"/>
      <c r="B11" s="203"/>
      <c r="C11" s="203"/>
      <c r="D11" s="203"/>
      <c r="E11" s="203"/>
      <c r="F11" s="203"/>
      <c r="G11" s="203"/>
      <c r="H11" s="203"/>
      <c r="I11" s="203"/>
      <c r="J11" s="203"/>
      <c r="K11" s="203"/>
      <c r="L11" s="203"/>
      <c r="M11" s="203"/>
      <c r="N11" s="204"/>
      <c r="O11" s="14"/>
      <c r="P11" s="8"/>
      <c r="Q11" s="6"/>
      <c r="R11" s="6"/>
      <c r="S11" s="6"/>
      <c r="T11" s="6"/>
      <c r="U11" s="6"/>
      <c r="V11" s="6"/>
      <c r="W11" s="6"/>
    </row>
    <row r="12" spans="1:23" ht="12.75" customHeight="1" x14ac:dyDescent="0.2">
      <c r="A12" s="206" t="s">
        <v>7</v>
      </c>
      <c r="B12" s="207"/>
      <c r="C12" s="207"/>
      <c r="D12" s="2"/>
      <c r="E12" s="2"/>
      <c r="F12" s="2"/>
      <c r="G12" s="2"/>
      <c r="H12" s="2"/>
      <c r="I12" s="2"/>
      <c r="J12" s="2"/>
      <c r="K12" s="2"/>
      <c r="L12" s="2"/>
      <c r="M12" s="2"/>
      <c r="N12" s="9"/>
      <c r="O12" s="15"/>
      <c r="P12" s="12"/>
      <c r="Q12" s="6"/>
      <c r="R12" s="6"/>
      <c r="S12" s="6"/>
      <c r="T12" s="6"/>
      <c r="U12" s="6"/>
      <c r="V12" s="6"/>
      <c r="W12" s="6"/>
    </row>
    <row r="13" spans="1:23" ht="18.75" customHeight="1" x14ac:dyDescent="0.2">
      <c r="A13" s="209" t="s">
        <v>8</v>
      </c>
      <c r="B13" s="195"/>
      <c r="C13" s="195"/>
      <c r="D13" s="195"/>
      <c r="E13" s="195"/>
      <c r="F13" s="195"/>
      <c r="G13" s="195"/>
      <c r="H13" s="195"/>
      <c r="I13" s="195"/>
      <c r="J13" s="195"/>
      <c r="K13" s="195"/>
      <c r="L13" s="195"/>
      <c r="M13" s="195"/>
      <c r="N13" s="202"/>
      <c r="O13" s="4"/>
      <c r="P13" s="5"/>
      <c r="Q13" s="6"/>
      <c r="R13" s="6"/>
      <c r="S13" s="6"/>
      <c r="T13" s="6"/>
      <c r="U13" s="6"/>
      <c r="V13" s="6"/>
      <c r="W13" s="6"/>
    </row>
    <row r="14" spans="1:23" ht="12.75" customHeight="1" x14ac:dyDescent="0.2">
      <c r="A14" s="195"/>
      <c r="B14" s="195"/>
      <c r="C14" s="195"/>
      <c r="D14" s="195"/>
      <c r="E14" s="195"/>
      <c r="F14" s="195"/>
      <c r="G14" s="195"/>
      <c r="H14" s="195"/>
      <c r="I14" s="195"/>
      <c r="J14" s="195"/>
      <c r="K14" s="195"/>
      <c r="L14" s="195"/>
      <c r="M14" s="195"/>
      <c r="N14" s="202"/>
      <c r="O14" s="4"/>
      <c r="P14" s="5"/>
      <c r="Q14" s="6"/>
      <c r="R14" s="6"/>
      <c r="S14" s="6"/>
      <c r="T14" s="6"/>
      <c r="U14" s="6"/>
      <c r="V14" s="6"/>
      <c r="W14" s="6"/>
    </row>
    <row r="15" spans="1:23" ht="12.75" customHeight="1" x14ac:dyDescent="0.2">
      <c r="A15" s="203"/>
      <c r="B15" s="203"/>
      <c r="C15" s="203"/>
      <c r="D15" s="203"/>
      <c r="E15" s="203"/>
      <c r="F15" s="203"/>
      <c r="G15" s="203"/>
      <c r="H15" s="203"/>
      <c r="I15" s="203"/>
      <c r="J15" s="203"/>
      <c r="K15" s="203"/>
      <c r="L15" s="203"/>
      <c r="M15" s="203"/>
      <c r="N15" s="204"/>
      <c r="O15" s="4"/>
      <c r="P15" s="5"/>
      <c r="Q15" s="6"/>
      <c r="R15" s="6"/>
      <c r="S15" s="6"/>
      <c r="T15" s="6"/>
      <c r="U15" s="6"/>
      <c r="V15" s="6"/>
      <c r="W15" s="6"/>
    </row>
    <row r="16" spans="1:23" ht="12.75" customHeight="1" x14ac:dyDescent="0.2">
      <c r="A16" s="206" t="s">
        <v>9</v>
      </c>
      <c r="B16" s="207"/>
      <c r="C16" s="207"/>
      <c r="N16" s="16"/>
      <c r="O16" s="11"/>
      <c r="P16" s="15"/>
      <c r="Q16" s="12"/>
      <c r="R16" s="6"/>
      <c r="S16" s="6"/>
      <c r="T16" s="6"/>
      <c r="U16" s="6"/>
      <c r="V16" s="6"/>
      <c r="W16" s="6"/>
    </row>
    <row r="17" spans="1:23" ht="12.75" customHeight="1" x14ac:dyDescent="0.2">
      <c r="A17" s="205" t="s">
        <v>10</v>
      </c>
      <c r="B17" s="195"/>
      <c r="C17" s="195"/>
      <c r="D17" s="195"/>
      <c r="E17" s="195"/>
      <c r="F17" s="195"/>
      <c r="G17" s="195"/>
      <c r="H17" s="195"/>
      <c r="I17" s="195"/>
      <c r="J17" s="195"/>
      <c r="K17" s="195"/>
      <c r="L17" s="195"/>
      <c r="M17" s="195"/>
      <c r="N17" s="202"/>
      <c r="O17" s="13"/>
      <c r="P17" s="4"/>
      <c r="Q17" s="5"/>
      <c r="R17" s="6"/>
      <c r="S17" s="6"/>
      <c r="T17" s="6"/>
      <c r="U17" s="6"/>
      <c r="V17" s="6"/>
      <c r="W17" s="6"/>
    </row>
    <row r="18" spans="1:23" ht="12.75" customHeight="1" x14ac:dyDescent="0.2">
      <c r="A18" s="203"/>
      <c r="B18" s="203"/>
      <c r="C18" s="203"/>
      <c r="D18" s="203"/>
      <c r="E18" s="203"/>
      <c r="F18" s="203"/>
      <c r="G18" s="203"/>
      <c r="H18" s="203"/>
      <c r="I18" s="203"/>
      <c r="J18" s="203"/>
      <c r="K18" s="203"/>
      <c r="L18" s="203"/>
      <c r="M18" s="203"/>
      <c r="N18" s="204"/>
      <c r="O18" s="14"/>
      <c r="P18" s="7"/>
      <c r="Q18" s="8"/>
      <c r="R18" s="6"/>
      <c r="S18" s="6"/>
      <c r="T18" s="6"/>
      <c r="U18" s="6"/>
      <c r="V18" s="6"/>
      <c r="W18" s="6"/>
    </row>
    <row r="19" spans="1:23" ht="12.75" customHeight="1" x14ac:dyDescent="0.25">
      <c r="A19" s="17" t="s">
        <v>11</v>
      </c>
      <c r="B19" s="17"/>
      <c r="C19" s="17"/>
      <c r="N19" s="16"/>
      <c r="O19" s="11"/>
      <c r="P19" s="12"/>
      <c r="Q19" s="6"/>
      <c r="R19" s="6"/>
      <c r="S19" s="6"/>
      <c r="T19" s="6"/>
      <c r="U19" s="6"/>
      <c r="V19" s="6"/>
      <c r="W19" s="6"/>
    </row>
    <row r="20" spans="1:23" ht="12.75" customHeight="1" x14ac:dyDescent="0.2">
      <c r="A20" s="205" t="s">
        <v>12</v>
      </c>
      <c r="B20" s="195"/>
      <c r="C20" s="195"/>
      <c r="D20" s="195"/>
      <c r="E20" s="195"/>
      <c r="F20" s="195"/>
      <c r="G20" s="195"/>
      <c r="H20" s="195"/>
      <c r="I20" s="195"/>
      <c r="J20" s="195"/>
      <c r="K20" s="195"/>
      <c r="L20" s="195"/>
      <c r="M20" s="195"/>
      <c r="N20" s="202"/>
      <c r="O20" s="13"/>
      <c r="P20" s="5"/>
      <c r="Q20" s="6"/>
      <c r="R20" s="6"/>
      <c r="S20" s="6"/>
      <c r="T20" s="6"/>
      <c r="U20" s="6"/>
      <c r="V20" s="6"/>
      <c r="W20" s="6"/>
    </row>
    <row r="21" spans="1:23" ht="12.75" customHeight="1" x14ac:dyDescent="0.2">
      <c r="A21" s="203"/>
      <c r="B21" s="203"/>
      <c r="C21" s="203"/>
      <c r="D21" s="203"/>
      <c r="E21" s="203"/>
      <c r="F21" s="203"/>
      <c r="G21" s="203"/>
      <c r="H21" s="203"/>
      <c r="I21" s="203"/>
      <c r="J21" s="203"/>
      <c r="K21" s="203"/>
      <c r="L21" s="203"/>
      <c r="M21" s="203"/>
      <c r="N21" s="204"/>
      <c r="O21" s="13"/>
      <c r="P21" s="5"/>
      <c r="Q21" s="6"/>
      <c r="R21" s="6"/>
      <c r="S21" s="6"/>
      <c r="T21" s="6"/>
      <c r="U21" s="6"/>
      <c r="V21" s="6"/>
      <c r="W21" s="6"/>
    </row>
    <row r="22" spans="1:23" ht="12.75" customHeight="1" x14ac:dyDescent="0.2">
      <c r="A22" s="208" t="s">
        <v>13</v>
      </c>
      <c r="B22" s="207"/>
      <c r="C22" s="207"/>
      <c r="N22" s="16"/>
      <c r="O22" s="15"/>
      <c r="P22" s="15"/>
      <c r="Q22" s="15"/>
      <c r="R22" s="15"/>
      <c r="S22" s="12"/>
      <c r="T22" s="6"/>
      <c r="U22" s="6"/>
      <c r="V22" s="6"/>
      <c r="W22" s="6"/>
    </row>
    <row r="23" spans="1:23" ht="12.75" customHeight="1" x14ac:dyDescent="0.2">
      <c r="A23" s="201" t="s">
        <v>14</v>
      </c>
      <c r="B23" s="195"/>
      <c r="C23" s="195"/>
      <c r="D23" s="195"/>
      <c r="E23" s="195"/>
      <c r="F23" s="195"/>
      <c r="G23" s="195"/>
      <c r="H23" s="195"/>
      <c r="I23" s="195"/>
      <c r="J23" s="195"/>
      <c r="K23" s="195"/>
      <c r="L23" s="195"/>
      <c r="M23" s="195"/>
      <c r="N23" s="202"/>
      <c r="O23" s="4"/>
      <c r="P23" s="4"/>
      <c r="Q23" s="4"/>
      <c r="R23" s="4"/>
      <c r="S23" s="5"/>
      <c r="T23" s="6"/>
      <c r="U23" s="6"/>
      <c r="V23" s="6"/>
      <c r="W23" s="6"/>
    </row>
    <row r="24" spans="1:23" ht="12.75" customHeight="1" x14ac:dyDescent="0.2">
      <c r="A24" s="195"/>
      <c r="B24" s="195"/>
      <c r="C24" s="195"/>
      <c r="D24" s="195"/>
      <c r="E24" s="195"/>
      <c r="F24" s="195"/>
      <c r="G24" s="195"/>
      <c r="H24" s="195"/>
      <c r="I24" s="195"/>
      <c r="J24" s="195"/>
      <c r="K24" s="195"/>
      <c r="L24" s="195"/>
      <c r="M24" s="195"/>
      <c r="N24" s="202"/>
      <c r="O24" s="4"/>
      <c r="P24" s="4"/>
      <c r="Q24" s="4"/>
      <c r="R24" s="4"/>
      <c r="S24" s="5"/>
      <c r="T24" s="6"/>
      <c r="U24" s="6"/>
      <c r="V24" s="6"/>
      <c r="W24" s="6"/>
    </row>
    <row r="25" spans="1:23" ht="12.75" customHeight="1" x14ac:dyDescent="0.2">
      <c r="A25" s="195"/>
      <c r="B25" s="195"/>
      <c r="C25" s="195"/>
      <c r="D25" s="195"/>
      <c r="E25" s="195"/>
      <c r="F25" s="195"/>
      <c r="G25" s="195"/>
      <c r="H25" s="195"/>
      <c r="I25" s="195"/>
      <c r="J25" s="195"/>
      <c r="K25" s="195"/>
      <c r="L25" s="195"/>
      <c r="M25" s="195"/>
      <c r="N25" s="202"/>
      <c r="O25" s="4"/>
      <c r="P25" s="4"/>
      <c r="Q25" s="4"/>
      <c r="R25" s="4"/>
      <c r="S25" s="5"/>
      <c r="T25" s="6"/>
      <c r="U25" s="6"/>
      <c r="V25" s="6"/>
      <c r="W25" s="6"/>
    </row>
    <row r="26" spans="1:23" ht="12.75" customHeight="1" x14ac:dyDescent="0.2">
      <c r="A26" s="195"/>
      <c r="B26" s="195"/>
      <c r="C26" s="195"/>
      <c r="D26" s="195"/>
      <c r="E26" s="195"/>
      <c r="F26" s="195"/>
      <c r="G26" s="195"/>
      <c r="H26" s="195"/>
      <c r="I26" s="195"/>
      <c r="J26" s="195"/>
      <c r="K26" s="195"/>
      <c r="L26" s="195"/>
      <c r="M26" s="195"/>
      <c r="N26" s="202"/>
      <c r="O26" s="4"/>
      <c r="P26" s="4"/>
      <c r="Q26" s="4"/>
      <c r="R26" s="4"/>
      <c r="S26" s="5"/>
      <c r="T26" s="6"/>
      <c r="U26" s="6"/>
      <c r="V26" s="6"/>
      <c r="W26" s="6"/>
    </row>
    <row r="27" spans="1:23" ht="12.75" customHeight="1" x14ac:dyDescent="0.2">
      <c r="A27" s="195"/>
      <c r="B27" s="195"/>
      <c r="C27" s="195"/>
      <c r="D27" s="195"/>
      <c r="E27" s="195"/>
      <c r="F27" s="195"/>
      <c r="G27" s="195"/>
      <c r="H27" s="195"/>
      <c r="I27" s="195"/>
      <c r="J27" s="195"/>
      <c r="K27" s="195"/>
      <c r="L27" s="195"/>
      <c r="M27" s="195"/>
      <c r="N27" s="202"/>
      <c r="O27" s="4"/>
      <c r="P27" s="4"/>
      <c r="Q27" s="4"/>
      <c r="R27" s="4"/>
      <c r="S27" s="5"/>
      <c r="T27" s="6"/>
      <c r="U27" s="6"/>
      <c r="V27" s="6"/>
      <c r="W27" s="6"/>
    </row>
    <row r="28" spans="1:23" ht="12.75" customHeight="1" x14ac:dyDescent="0.2">
      <c r="A28" s="203"/>
      <c r="B28" s="203"/>
      <c r="C28" s="203"/>
      <c r="D28" s="203"/>
      <c r="E28" s="203"/>
      <c r="F28" s="203"/>
      <c r="G28" s="203"/>
      <c r="H28" s="203"/>
      <c r="I28" s="203"/>
      <c r="J28" s="203"/>
      <c r="K28" s="203"/>
      <c r="L28" s="203"/>
      <c r="M28" s="203"/>
      <c r="N28" s="204"/>
      <c r="O28" s="7"/>
      <c r="P28" s="7"/>
      <c r="Q28" s="7"/>
      <c r="R28" s="7"/>
      <c r="S28" s="8"/>
      <c r="T28" s="6"/>
      <c r="U28" s="6"/>
      <c r="V28" s="6"/>
      <c r="W28" s="6"/>
    </row>
    <row r="29" spans="1:23" ht="12.75" customHeight="1" x14ac:dyDescent="0.2">
      <c r="A29" s="206" t="s">
        <v>15</v>
      </c>
      <c r="B29" s="207"/>
      <c r="C29" s="207"/>
      <c r="D29" s="18"/>
      <c r="E29" s="18"/>
      <c r="F29" s="18"/>
      <c r="G29" s="18"/>
      <c r="H29" s="18"/>
      <c r="I29" s="18"/>
      <c r="J29" s="18"/>
      <c r="K29" s="18"/>
      <c r="L29" s="18"/>
      <c r="M29" s="18"/>
      <c r="N29" s="19"/>
      <c r="O29" s="11"/>
      <c r="P29" s="15"/>
      <c r="Q29" s="12"/>
      <c r="R29" s="6"/>
      <c r="S29" s="6"/>
      <c r="T29" s="6"/>
      <c r="U29" s="6"/>
      <c r="V29" s="6"/>
      <c r="W29" s="6"/>
    </row>
    <row r="30" spans="1:23" ht="12.75" customHeight="1" x14ac:dyDescent="0.2">
      <c r="A30" s="201" t="s">
        <v>16</v>
      </c>
      <c r="B30" s="195"/>
      <c r="C30" s="195"/>
      <c r="D30" s="195"/>
      <c r="E30" s="195"/>
      <c r="F30" s="195"/>
      <c r="G30" s="195"/>
      <c r="H30" s="195"/>
      <c r="I30" s="195"/>
      <c r="J30" s="195"/>
      <c r="K30" s="195"/>
      <c r="L30" s="195"/>
      <c r="M30" s="195"/>
      <c r="N30" s="202"/>
      <c r="O30" s="13"/>
      <c r="P30" s="4"/>
      <c r="Q30" s="5"/>
      <c r="R30" s="6"/>
      <c r="S30" s="6"/>
      <c r="T30" s="6"/>
      <c r="U30" s="6"/>
      <c r="V30" s="6"/>
      <c r="W30" s="6"/>
    </row>
    <row r="31" spans="1:23" ht="12.75" customHeight="1" x14ac:dyDescent="0.2">
      <c r="A31" s="195"/>
      <c r="B31" s="195"/>
      <c r="C31" s="195"/>
      <c r="D31" s="195"/>
      <c r="E31" s="195"/>
      <c r="F31" s="195"/>
      <c r="G31" s="195"/>
      <c r="H31" s="195"/>
      <c r="I31" s="195"/>
      <c r="J31" s="195"/>
      <c r="K31" s="195"/>
      <c r="L31" s="195"/>
      <c r="M31" s="195"/>
      <c r="N31" s="202"/>
      <c r="O31" s="13"/>
      <c r="P31" s="4"/>
      <c r="Q31" s="5"/>
      <c r="R31" s="6"/>
      <c r="S31" s="6"/>
      <c r="T31" s="6"/>
      <c r="U31" s="6"/>
      <c r="V31" s="6"/>
      <c r="W31" s="6"/>
    </row>
    <row r="32" spans="1:23" ht="12.75" customHeight="1" x14ac:dyDescent="0.2">
      <c r="A32" s="203"/>
      <c r="B32" s="203"/>
      <c r="C32" s="203"/>
      <c r="D32" s="203"/>
      <c r="E32" s="203"/>
      <c r="F32" s="203"/>
      <c r="G32" s="203"/>
      <c r="H32" s="203"/>
      <c r="I32" s="203"/>
      <c r="J32" s="203"/>
      <c r="K32" s="203"/>
      <c r="L32" s="203"/>
      <c r="M32" s="203"/>
      <c r="N32" s="204"/>
      <c r="O32" s="14"/>
      <c r="P32" s="7"/>
      <c r="Q32" s="8"/>
      <c r="R32" s="6"/>
      <c r="S32" s="6"/>
      <c r="T32" s="6"/>
      <c r="U32" s="6"/>
      <c r="V32" s="6"/>
      <c r="W32" s="6"/>
    </row>
    <row r="33" spans="1:23" ht="12.75" customHeight="1" x14ac:dyDescent="0.2">
      <c r="A33" s="206" t="s">
        <v>17</v>
      </c>
      <c r="B33" s="207"/>
      <c r="C33" s="207"/>
      <c r="D33" s="18"/>
      <c r="E33" s="18"/>
      <c r="F33" s="18"/>
      <c r="G33" s="18"/>
      <c r="H33" s="18"/>
      <c r="I33" s="18"/>
      <c r="J33" s="18"/>
      <c r="K33" s="18"/>
      <c r="L33" s="18"/>
      <c r="M33" s="18"/>
      <c r="N33" s="19"/>
      <c r="O33" s="11"/>
      <c r="P33" s="15"/>
      <c r="Q33" s="12"/>
      <c r="R33" s="6"/>
      <c r="S33" s="6"/>
      <c r="T33" s="6"/>
      <c r="U33" s="6"/>
      <c r="V33" s="6"/>
      <c r="W33" s="6"/>
    </row>
    <row r="34" spans="1:23" ht="12.75" customHeight="1" x14ac:dyDescent="0.2">
      <c r="A34" s="201" t="s">
        <v>18</v>
      </c>
      <c r="B34" s="195"/>
      <c r="C34" s="195"/>
      <c r="D34" s="195"/>
      <c r="E34" s="195"/>
      <c r="F34" s="195"/>
      <c r="G34" s="195"/>
      <c r="H34" s="195"/>
      <c r="I34" s="195"/>
      <c r="J34" s="195"/>
      <c r="K34" s="195"/>
      <c r="L34" s="195"/>
      <c r="M34" s="195"/>
      <c r="N34" s="202"/>
      <c r="O34" s="20"/>
      <c r="P34" s="4"/>
      <c r="Q34" s="5"/>
      <c r="R34" s="6"/>
      <c r="S34" s="6"/>
      <c r="T34" s="6"/>
      <c r="U34" s="6"/>
      <c r="V34" s="6"/>
      <c r="W34" s="6"/>
    </row>
    <row r="35" spans="1:23" ht="12.75" customHeight="1" x14ac:dyDescent="0.2">
      <c r="A35" s="195"/>
      <c r="B35" s="195"/>
      <c r="C35" s="195"/>
      <c r="D35" s="195"/>
      <c r="E35" s="195"/>
      <c r="F35" s="195"/>
      <c r="G35" s="195"/>
      <c r="H35" s="195"/>
      <c r="I35" s="195"/>
      <c r="J35" s="195"/>
      <c r="K35" s="195"/>
      <c r="L35" s="195"/>
      <c r="M35" s="195"/>
      <c r="N35" s="202"/>
      <c r="O35" s="20"/>
      <c r="P35" s="4"/>
      <c r="Q35" s="5"/>
      <c r="R35" s="6"/>
      <c r="S35" s="6"/>
      <c r="T35" s="6"/>
      <c r="U35" s="6"/>
      <c r="V35" s="6"/>
      <c r="W35" s="6"/>
    </row>
    <row r="36" spans="1:23" ht="12.75" customHeight="1" x14ac:dyDescent="0.2">
      <c r="A36" s="195"/>
      <c r="B36" s="195"/>
      <c r="C36" s="195"/>
      <c r="D36" s="195"/>
      <c r="E36" s="195"/>
      <c r="F36" s="195"/>
      <c r="G36" s="195"/>
      <c r="H36" s="195"/>
      <c r="I36" s="195"/>
      <c r="J36" s="195"/>
      <c r="K36" s="195"/>
      <c r="L36" s="195"/>
      <c r="M36" s="195"/>
      <c r="N36" s="202"/>
      <c r="O36" s="20"/>
      <c r="P36" s="4"/>
      <c r="Q36" s="5"/>
      <c r="R36" s="6"/>
      <c r="S36" s="6"/>
      <c r="T36" s="6"/>
      <c r="U36" s="6"/>
      <c r="V36" s="6"/>
      <c r="W36" s="6"/>
    </row>
    <row r="37" spans="1:23" ht="12.75" customHeight="1" x14ac:dyDescent="0.2">
      <c r="A37" s="195"/>
      <c r="B37" s="195"/>
      <c r="C37" s="195"/>
      <c r="D37" s="195"/>
      <c r="E37" s="195"/>
      <c r="F37" s="195"/>
      <c r="G37" s="195"/>
      <c r="H37" s="195"/>
      <c r="I37" s="195"/>
      <c r="J37" s="195"/>
      <c r="K37" s="195"/>
      <c r="L37" s="195"/>
      <c r="M37" s="195"/>
      <c r="N37" s="202"/>
      <c r="O37" s="13"/>
      <c r="P37" s="4"/>
      <c r="Q37" s="5"/>
      <c r="R37" s="6"/>
      <c r="S37" s="6"/>
      <c r="T37" s="6"/>
      <c r="U37" s="6"/>
      <c r="V37" s="6"/>
      <c r="W37" s="6"/>
    </row>
    <row r="38" spans="1:23" ht="12.75" customHeight="1" x14ac:dyDescent="0.2">
      <c r="A38" s="203"/>
      <c r="B38" s="203"/>
      <c r="C38" s="203"/>
      <c r="D38" s="203"/>
      <c r="E38" s="203"/>
      <c r="F38" s="203"/>
      <c r="G38" s="203"/>
      <c r="H38" s="203"/>
      <c r="I38" s="203"/>
      <c r="J38" s="203"/>
      <c r="K38" s="203"/>
      <c r="L38" s="203"/>
      <c r="M38" s="203"/>
      <c r="N38" s="204"/>
      <c r="O38" s="13"/>
      <c r="P38" s="4"/>
      <c r="Q38" s="5"/>
      <c r="R38" s="6"/>
      <c r="S38" s="6"/>
      <c r="T38" s="6"/>
      <c r="U38" s="6"/>
      <c r="V38" s="6"/>
      <c r="W38" s="6"/>
    </row>
    <row r="39" spans="1:23" ht="12.75" customHeight="1" x14ac:dyDescent="0.2">
      <c r="A39" s="206" t="s">
        <v>19</v>
      </c>
      <c r="B39" s="207"/>
      <c r="C39" s="207"/>
      <c r="D39" s="2"/>
      <c r="E39" s="2"/>
      <c r="F39" s="2"/>
      <c r="G39" s="2"/>
      <c r="H39" s="2"/>
      <c r="I39" s="2"/>
      <c r="J39" s="2"/>
      <c r="K39" s="2"/>
      <c r="L39" s="2"/>
      <c r="M39" s="2"/>
      <c r="N39" s="9"/>
      <c r="O39" s="11"/>
      <c r="P39" s="15"/>
      <c r="Q39" s="15"/>
      <c r="R39" s="15"/>
      <c r="S39" s="15"/>
      <c r="T39" s="15"/>
      <c r="U39" s="15"/>
      <c r="V39" s="15"/>
      <c r="W39" s="12"/>
    </row>
    <row r="40" spans="1:23" ht="12.75" customHeight="1" x14ac:dyDescent="0.2">
      <c r="A40" s="209" t="s">
        <v>20</v>
      </c>
      <c r="B40" s="195"/>
      <c r="C40" s="195"/>
      <c r="D40" s="195"/>
      <c r="E40" s="195"/>
      <c r="F40" s="195"/>
      <c r="G40" s="195"/>
      <c r="H40" s="195"/>
      <c r="I40" s="195"/>
      <c r="J40" s="195"/>
      <c r="K40" s="195"/>
      <c r="L40" s="195"/>
      <c r="M40" s="195"/>
      <c r="N40" s="202"/>
      <c r="O40" s="13"/>
      <c r="P40" s="4"/>
      <c r="Q40" s="4"/>
      <c r="R40" s="4"/>
      <c r="S40" s="4"/>
      <c r="T40" s="4"/>
      <c r="U40" s="4"/>
      <c r="V40" s="4"/>
      <c r="W40" s="5"/>
    </row>
    <row r="41" spans="1:23" ht="12.75" customHeight="1" x14ac:dyDescent="0.2">
      <c r="A41" s="195"/>
      <c r="B41" s="195"/>
      <c r="C41" s="195"/>
      <c r="D41" s="195"/>
      <c r="E41" s="195"/>
      <c r="F41" s="195"/>
      <c r="G41" s="195"/>
      <c r="H41" s="195"/>
      <c r="I41" s="195"/>
      <c r="J41" s="195"/>
      <c r="K41" s="195"/>
      <c r="L41" s="195"/>
      <c r="M41" s="195"/>
      <c r="N41" s="202"/>
      <c r="O41" s="13"/>
      <c r="P41" s="4"/>
      <c r="Q41" s="4"/>
      <c r="R41" s="4"/>
      <c r="S41" s="4"/>
      <c r="T41" s="4"/>
      <c r="U41" s="4"/>
      <c r="V41" s="4"/>
      <c r="W41" s="5"/>
    </row>
    <row r="42" spans="1:23" ht="12.75" customHeight="1" x14ac:dyDescent="0.2">
      <c r="A42" s="195"/>
      <c r="B42" s="195"/>
      <c r="C42" s="195"/>
      <c r="D42" s="195"/>
      <c r="E42" s="195"/>
      <c r="F42" s="195"/>
      <c r="G42" s="195"/>
      <c r="H42" s="195"/>
      <c r="I42" s="195"/>
      <c r="J42" s="195"/>
      <c r="K42" s="195"/>
      <c r="L42" s="195"/>
      <c r="M42" s="195"/>
      <c r="N42" s="202"/>
      <c r="O42" s="13"/>
      <c r="P42" s="4"/>
      <c r="Q42" s="4"/>
      <c r="R42" s="4"/>
      <c r="S42" s="4"/>
      <c r="T42" s="4"/>
      <c r="U42" s="4"/>
      <c r="V42" s="4"/>
      <c r="W42" s="5"/>
    </row>
    <row r="43" spans="1:23" ht="13.5" customHeight="1" x14ac:dyDescent="0.2">
      <c r="A43" s="195"/>
      <c r="B43" s="195"/>
      <c r="C43" s="195"/>
      <c r="D43" s="195"/>
      <c r="E43" s="195"/>
      <c r="F43" s="195"/>
      <c r="G43" s="195"/>
      <c r="H43" s="195"/>
      <c r="I43" s="195"/>
      <c r="J43" s="195"/>
      <c r="K43" s="195"/>
      <c r="L43" s="195"/>
      <c r="M43" s="195"/>
      <c r="N43" s="202"/>
      <c r="O43" s="13"/>
      <c r="P43" s="4"/>
      <c r="Q43" s="4"/>
      <c r="R43" s="4"/>
      <c r="S43" s="4"/>
      <c r="T43" s="4"/>
      <c r="U43" s="4"/>
      <c r="V43" s="4"/>
      <c r="W43" s="5"/>
    </row>
    <row r="44" spans="1:23" ht="13.5" customHeight="1" x14ac:dyDescent="0.2">
      <c r="A44" s="195"/>
      <c r="B44" s="195"/>
      <c r="C44" s="195"/>
      <c r="D44" s="195"/>
      <c r="E44" s="195"/>
      <c r="F44" s="195"/>
      <c r="G44" s="195"/>
      <c r="H44" s="195"/>
      <c r="I44" s="195"/>
      <c r="J44" s="195"/>
      <c r="K44" s="195"/>
      <c r="L44" s="195"/>
      <c r="M44" s="195"/>
      <c r="N44" s="202"/>
      <c r="O44" s="13"/>
      <c r="P44" s="4"/>
      <c r="Q44" s="4"/>
      <c r="R44" s="4"/>
      <c r="S44" s="4"/>
      <c r="T44" s="4"/>
      <c r="U44" s="4"/>
      <c r="V44" s="4"/>
      <c r="W44" s="5"/>
    </row>
    <row r="45" spans="1:23" ht="12.75" customHeight="1" x14ac:dyDescent="0.2">
      <c r="A45" s="195"/>
      <c r="B45" s="195"/>
      <c r="C45" s="195"/>
      <c r="D45" s="195"/>
      <c r="E45" s="195"/>
      <c r="F45" s="195"/>
      <c r="G45" s="195"/>
      <c r="H45" s="195"/>
      <c r="I45" s="195"/>
      <c r="J45" s="195"/>
      <c r="K45" s="195"/>
      <c r="L45" s="195"/>
      <c r="M45" s="195"/>
      <c r="N45" s="202"/>
      <c r="O45" s="13"/>
      <c r="P45" s="4"/>
      <c r="Q45" s="4"/>
      <c r="R45" s="4"/>
      <c r="S45" s="4"/>
      <c r="T45" s="4"/>
      <c r="U45" s="4"/>
      <c r="V45" s="4"/>
      <c r="W45" s="5"/>
    </row>
    <row r="46" spans="1:23" ht="12.75" customHeight="1" x14ac:dyDescent="0.2">
      <c r="A46" s="195"/>
      <c r="B46" s="195"/>
      <c r="C46" s="195"/>
      <c r="D46" s="195"/>
      <c r="E46" s="195"/>
      <c r="F46" s="195"/>
      <c r="G46" s="195"/>
      <c r="H46" s="195"/>
      <c r="I46" s="195"/>
      <c r="J46" s="195"/>
      <c r="K46" s="195"/>
      <c r="L46" s="195"/>
      <c r="M46" s="195"/>
      <c r="N46" s="202"/>
      <c r="O46" s="13"/>
      <c r="P46" s="4"/>
      <c r="Q46" s="4"/>
      <c r="R46" s="4"/>
      <c r="S46" s="4"/>
      <c r="T46" s="4"/>
      <c r="U46" s="4"/>
      <c r="V46" s="4"/>
      <c r="W46" s="5"/>
    </row>
    <row r="47" spans="1:23" ht="12.75" customHeight="1" x14ac:dyDescent="0.2">
      <c r="A47" s="203"/>
      <c r="B47" s="203"/>
      <c r="C47" s="203"/>
      <c r="D47" s="203"/>
      <c r="E47" s="203"/>
      <c r="F47" s="203"/>
      <c r="G47" s="203"/>
      <c r="H47" s="203"/>
      <c r="I47" s="203"/>
      <c r="J47" s="203"/>
      <c r="K47" s="203"/>
      <c r="L47" s="203"/>
      <c r="M47" s="203"/>
      <c r="N47" s="204"/>
      <c r="O47" s="14"/>
      <c r="P47" s="7"/>
      <c r="Q47" s="7"/>
      <c r="R47" s="7"/>
      <c r="S47" s="7"/>
      <c r="T47" s="7"/>
      <c r="U47" s="7"/>
      <c r="V47" s="7"/>
      <c r="W47" s="8"/>
    </row>
    <row r="48" spans="1:23" ht="12.75" customHeight="1" x14ac:dyDescent="0.2">
      <c r="A48" s="211" t="s">
        <v>21</v>
      </c>
      <c r="B48" s="195"/>
      <c r="C48" s="195"/>
      <c r="D48" s="2"/>
      <c r="E48" s="2"/>
      <c r="F48" s="2"/>
      <c r="G48" s="2"/>
      <c r="H48" s="2"/>
      <c r="I48" s="2"/>
      <c r="J48" s="2"/>
      <c r="K48" s="2"/>
      <c r="L48" s="2"/>
      <c r="M48" s="2"/>
      <c r="N48" s="3"/>
      <c r="O48" s="6"/>
      <c r="P48" s="6"/>
      <c r="Q48" s="6"/>
      <c r="R48" s="6"/>
      <c r="S48" s="6"/>
      <c r="T48" s="6"/>
      <c r="U48" s="6"/>
      <c r="V48" s="6"/>
      <c r="W48" s="6"/>
    </row>
    <row r="49" spans="1:23" ht="13.5" customHeight="1" x14ac:dyDescent="0.2">
      <c r="A49" s="201" t="s">
        <v>22</v>
      </c>
      <c r="B49" s="195"/>
      <c r="C49" s="195"/>
      <c r="D49" s="195"/>
      <c r="E49" s="195"/>
      <c r="F49" s="195"/>
      <c r="G49" s="195"/>
      <c r="H49" s="195"/>
      <c r="I49" s="195"/>
      <c r="J49" s="195"/>
      <c r="K49" s="195"/>
      <c r="L49" s="195"/>
      <c r="M49" s="195"/>
      <c r="N49" s="202"/>
      <c r="O49" s="6"/>
      <c r="P49" s="6"/>
      <c r="Q49" s="6"/>
      <c r="R49" s="6"/>
      <c r="S49" s="6"/>
      <c r="T49" s="6"/>
      <c r="U49" s="6"/>
      <c r="V49" s="6"/>
      <c r="W49" s="6"/>
    </row>
    <row r="50" spans="1:23" ht="12.75" customHeight="1" x14ac:dyDescent="0.2">
      <c r="A50" s="195"/>
      <c r="B50" s="195"/>
      <c r="C50" s="195"/>
      <c r="D50" s="195"/>
      <c r="E50" s="195"/>
      <c r="F50" s="195"/>
      <c r="G50" s="195"/>
      <c r="H50" s="195"/>
      <c r="I50" s="195"/>
      <c r="J50" s="195"/>
      <c r="K50" s="195"/>
      <c r="L50" s="195"/>
      <c r="M50" s="195"/>
      <c r="N50" s="202"/>
      <c r="O50" s="6"/>
      <c r="P50" s="6"/>
      <c r="Q50" s="6"/>
      <c r="R50" s="6"/>
      <c r="S50" s="6"/>
      <c r="T50" s="6"/>
      <c r="U50" s="6"/>
      <c r="V50" s="6"/>
      <c r="W50" s="6"/>
    </row>
    <row r="51" spans="1:23" ht="12.75" customHeight="1" x14ac:dyDescent="0.2">
      <c r="A51" s="195"/>
      <c r="B51" s="195"/>
      <c r="C51" s="195"/>
      <c r="D51" s="195"/>
      <c r="E51" s="195"/>
      <c r="F51" s="195"/>
      <c r="G51" s="195"/>
      <c r="H51" s="195"/>
      <c r="I51" s="195"/>
      <c r="J51" s="195"/>
      <c r="K51" s="195"/>
      <c r="L51" s="195"/>
      <c r="M51" s="195"/>
      <c r="N51" s="202"/>
      <c r="O51" s="6"/>
      <c r="P51" s="6"/>
      <c r="Q51" s="6"/>
      <c r="R51" s="6"/>
      <c r="S51" s="6"/>
      <c r="T51" s="6"/>
      <c r="U51" s="6"/>
      <c r="V51" s="6"/>
      <c r="W51" s="6"/>
    </row>
    <row r="52" spans="1:23" ht="12.75" customHeight="1" x14ac:dyDescent="0.2">
      <c r="A52" s="195"/>
      <c r="B52" s="195"/>
      <c r="C52" s="195"/>
      <c r="D52" s="195"/>
      <c r="E52" s="195"/>
      <c r="F52" s="195"/>
      <c r="G52" s="195"/>
      <c r="H52" s="195"/>
      <c r="I52" s="195"/>
      <c r="J52" s="195"/>
      <c r="K52" s="195"/>
      <c r="L52" s="195"/>
      <c r="M52" s="195"/>
      <c r="N52" s="202"/>
      <c r="O52" s="6"/>
      <c r="P52" s="6"/>
      <c r="Q52" s="6"/>
      <c r="R52" s="6"/>
      <c r="S52" s="6"/>
      <c r="T52" s="6"/>
      <c r="U52" s="6"/>
      <c r="V52" s="6"/>
      <c r="W52" s="6"/>
    </row>
    <row r="53" spans="1:23" ht="12.75" customHeight="1" x14ac:dyDescent="0.2">
      <c r="A53" s="203"/>
      <c r="B53" s="203"/>
      <c r="C53" s="203"/>
      <c r="D53" s="203"/>
      <c r="E53" s="203"/>
      <c r="F53" s="203"/>
      <c r="G53" s="203"/>
      <c r="H53" s="203"/>
      <c r="I53" s="203"/>
      <c r="J53" s="203"/>
      <c r="K53" s="203"/>
      <c r="L53" s="203"/>
      <c r="M53" s="203"/>
      <c r="N53" s="204"/>
      <c r="O53" s="6"/>
      <c r="P53" s="6"/>
      <c r="Q53" s="6"/>
      <c r="R53" s="6"/>
      <c r="S53" s="6"/>
      <c r="T53" s="6"/>
      <c r="U53" s="6"/>
      <c r="V53" s="6"/>
      <c r="W53" s="6"/>
    </row>
    <row r="54" spans="1:23" ht="12.75" customHeight="1" x14ac:dyDescent="0.2">
      <c r="A54" s="21"/>
      <c r="B54" s="21"/>
      <c r="C54" s="21"/>
      <c r="D54" s="21"/>
      <c r="E54" s="21"/>
      <c r="F54" s="21"/>
      <c r="G54" s="21"/>
      <c r="H54" s="21"/>
      <c r="I54" s="21"/>
      <c r="J54" s="21"/>
      <c r="K54" s="21"/>
      <c r="L54" s="21"/>
      <c r="M54" s="21"/>
      <c r="N54" s="21"/>
      <c r="O54" s="6"/>
      <c r="P54" s="6"/>
      <c r="Q54" s="6"/>
      <c r="R54" s="6"/>
      <c r="S54" s="6"/>
      <c r="T54" s="6"/>
      <c r="U54" s="6"/>
      <c r="V54" s="6"/>
      <c r="W54" s="6"/>
    </row>
    <row r="55" spans="1:23" ht="13.5" customHeight="1" x14ac:dyDescent="0.2">
      <c r="A55" s="21"/>
      <c r="B55" s="21"/>
      <c r="C55" s="21"/>
      <c r="D55" s="21"/>
      <c r="E55" s="21"/>
      <c r="F55" s="21"/>
      <c r="G55" s="21"/>
      <c r="H55" s="21"/>
      <c r="I55" s="21"/>
      <c r="J55" s="21"/>
      <c r="K55" s="21"/>
      <c r="L55" s="21"/>
      <c r="M55" s="21"/>
      <c r="N55" s="21"/>
      <c r="O55" s="6"/>
      <c r="P55" s="6"/>
      <c r="Q55" s="6"/>
      <c r="R55" s="6"/>
      <c r="S55" s="6"/>
      <c r="T55" s="6"/>
      <c r="U55" s="6"/>
      <c r="V55" s="6"/>
      <c r="W55" s="6"/>
    </row>
    <row r="56" spans="1:23" ht="12.75" customHeight="1" x14ac:dyDescent="0.2">
      <c r="A56" s="21"/>
      <c r="B56" s="21"/>
      <c r="C56" s="21"/>
      <c r="D56" s="21"/>
      <c r="E56" s="21"/>
      <c r="F56" s="21"/>
      <c r="G56" s="21"/>
      <c r="H56" s="21"/>
      <c r="I56" s="21"/>
      <c r="J56" s="21"/>
      <c r="K56" s="21"/>
      <c r="L56" s="21"/>
      <c r="M56" s="21"/>
      <c r="N56" s="21"/>
      <c r="O56" s="6"/>
      <c r="P56" s="6"/>
      <c r="Q56" s="6"/>
      <c r="R56" s="6"/>
      <c r="S56" s="6"/>
      <c r="T56" s="6"/>
      <c r="U56" s="6"/>
      <c r="V56" s="6"/>
      <c r="W56" s="6"/>
    </row>
    <row r="57" spans="1:23" ht="12.75" customHeight="1" x14ac:dyDescent="0.2">
      <c r="A57" s="21"/>
      <c r="B57" s="21"/>
      <c r="C57" s="21"/>
      <c r="D57" s="21"/>
      <c r="E57" s="21"/>
      <c r="F57" s="21"/>
      <c r="G57" s="21"/>
      <c r="H57" s="21"/>
      <c r="I57" s="21"/>
      <c r="J57" s="21"/>
      <c r="K57" s="21"/>
      <c r="L57" s="21"/>
      <c r="M57" s="21"/>
      <c r="N57" s="21"/>
      <c r="O57" s="6"/>
      <c r="P57" s="6"/>
      <c r="Q57" s="6"/>
      <c r="R57" s="6"/>
      <c r="S57" s="6"/>
      <c r="T57" s="6"/>
      <c r="U57" s="6"/>
      <c r="V57" s="6"/>
      <c r="W57" s="6"/>
    </row>
    <row r="58" spans="1:23" ht="12.75" customHeight="1" x14ac:dyDescent="0.2">
      <c r="A58" s="21"/>
      <c r="B58" s="21"/>
      <c r="C58" s="21"/>
      <c r="D58" s="21"/>
      <c r="E58" s="21"/>
      <c r="F58" s="21"/>
      <c r="G58" s="21"/>
      <c r="H58" s="21"/>
      <c r="I58" s="21"/>
      <c r="J58" s="21"/>
      <c r="K58" s="21"/>
      <c r="L58" s="21"/>
      <c r="M58" s="21"/>
      <c r="N58" s="21"/>
      <c r="O58" s="21"/>
      <c r="P58" s="21"/>
      <c r="Q58" s="21"/>
      <c r="R58" s="21"/>
      <c r="S58" s="21"/>
      <c r="T58" s="21"/>
      <c r="U58" s="21"/>
      <c r="V58" s="21"/>
      <c r="W58" s="21"/>
    </row>
    <row r="59" spans="1:23" ht="12.75" customHeight="1" x14ac:dyDescent="0.2">
      <c r="A59" s="21"/>
      <c r="B59" s="21"/>
      <c r="C59" s="21"/>
      <c r="D59" s="21"/>
      <c r="E59" s="21"/>
      <c r="F59" s="21"/>
      <c r="G59" s="21"/>
      <c r="H59" s="21"/>
      <c r="I59" s="21"/>
      <c r="J59" s="21"/>
      <c r="K59" s="21"/>
      <c r="L59" s="21"/>
      <c r="M59" s="21"/>
      <c r="N59" s="21"/>
      <c r="O59" s="21"/>
      <c r="P59" s="21"/>
      <c r="Q59" s="21"/>
      <c r="R59" s="21"/>
      <c r="S59" s="21"/>
      <c r="T59" s="21"/>
      <c r="U59" s="21"/>
      <c r="V59" s="21"/>
      <c r="W59" s="21"/>
    </row>
    <row r="60" spans="1:23" ht="12.75" customHeight="1" x14ac:dyDescent="0.2">
      <c r="A60" s="21"/>
      <c r="B60" s="21"/>
      <c r="C60" s="21"/>
      <c r="D60" s="21"/>
      <c r="E60" s="21"/>
      <c r="F60" s="21"/>
      <c r="G60" s="21"/>
      <c r="H60" s="21"/>
      <c r="I60" s="21"/>
      <c r="J60" s="21"/>
      <c r="K60" s="21"/>
      <c r="L60" s="21"/>
      <c r="M60" s="21"/>
      <c r="N60" s="21"/>
      <c r="O60" s="21"/>
      <c r="P60" s="21"/>
      <c r="Q60" s="21"/>
      <c r="R60" s="21"/>
      <c r="S60" s="21"/>
      <c r="T60" s="21"/>
      <c r="U60" s="21"/>
      <c r="V60" s="21"/>
      <c r="W60" s="21"/>
    </row>
    <row r="61" spans="1:23" ht="12.75" customHeight="1" x14ac:dyDescent="0.2"/>
    <row r="62" spans="1:23" ht="12.75" customHeight="1" x14ac:dyDescent="0.2"/>
    <row r="63" spans="1:23" ht="12.75" customHeight="1" x14ac:dyDescent="0.2"/>
    <row r="64" spans="1: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21">
    <mergeCell ref="A49:N53"/>
    <mergeCell ref="A17:N18"/>
    <mergeCell ref="A30:N32"/>
    <mergeCell ref="A33:C33"/>
    <mergeCell ref="A34:N38"/>
    <mergeCell ref="A29:C29"/>
    <mergeCell ref="A39:C39"/>
    <mergeCell ref="A48:C48"/>
    <mergeCell ref="A40:N47"/>
    <mergeCell ref="A20:N21"/>
    <mergeCell ref="A22:C22"/>
    <mergeCell ref="A23:N28"/>
    <mergeCell ref="A13:N15"/>
    <mergeCell ref="A12:C12"/>
    <mergeCell ref="A1:C1"/>
    <mergeCell ref="A2:N4"/>
    <mergeCell ref="A6:N7"/>
    <mergeCell ref="A16:C16"/>
    <mergeCell ref="A5:C5"/>
    <mergeCell ref="A8:C8"/>
    <mergeCell ref="A9:N11"/>
  </mergeCells>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defaultColWidth="14.42578125" defaultRowHeight="15" customHeight="1" x14ac:dyDescent="0.2"/>
  <cols>
    <col min="1" max="2" width="8.7109375" customWidth="1"/>
    <col min="3" max="3" width="19" customWidth="1"/>
    <col min="4" max="4" width="21.140625" customWidth="1"/>
    <col min="5" max="5" width="12.42578125" customWidth="1"/>
    <col min="6" max="8" width="16.7109375" customWidth="1"/>
    <col min="9" max="26" width="8.7109375" customWidth="1"/>
  </cols>
  <sheetData>
    <row r="1" spans="1:8" ht="12.75" customHeight="1" x14ac:dyDescent="0.2"/>
    <row r="2" spans="1:8" ht="12.75" customHeight="1" x14ac:dyDescent="0.2"/>
    <row r="3" spans="1:8" ht="12.75" customHeight="1" x14ac:dyDescent="0.2"/>
    <row r="4" spans="1:8" ht="13.5" customHeight="1" x14ac:dyDescent="0.25">
      <c r="E4" s="22" t="s">
        <v>23</v>
      </c>
      <c r="F4" s="23">
        <v>458</v>
      </c>
      <c r="G4" s="24" t="s">
        <v>24</v>
      </c>
      <c r="H4" s="25" t="s">
        <v>25</v>
      </c>
    </row>
    <row r="5" spans="1:8" ht="13.5" customHeight="1" x14ac:dyDescent="0.2">
      <c r="E5" s="26"/>
      <c r="F5" s="26"/>
    </row>
    <row r="6" spans="1:8" ht="13.5" customHeight="1" x14ac:dyDescent="0.25">
      <c r="E6" s="27" t="s">
        <v>26</v>
      </c>
      <c r="F6" s="28">
        <v>268</v>
      </c>
      <c r="G6" s="24" t="s">
        <v>24</v>
      </c>
      <c r="H6" s="25" t="s">
        <v>27</v>
      </c>
    </row>
    <row r="7" spans="1:8" ht="13.5" customHeight="1" x14ac:dyDescent="0.25">
      <c r="E7" s="29" t="s">
        <v>28</v>
      </c>
      <c r="F7" s="30">
        <v>56</v>
      </c>
      <c r="G7" s="24" t="s">
        <v>24</v>
      </c>
      <c r="H7" s="25" t="s">
        <v>29</v>
      </c>
    </row>
    <row r="8" spans="1:8" ht="13.5" customHeight="1" x14ac:dyDescent="0.25">
      <c r="E8" s="29" t="s">
        <v>30</v>
      </c>
      <c r="F8" s="30">
        <v>152</v>
      </c>
      <c r="G8" s="24" t="s">
        <v>24</v>
      </c>
      <c r="H8" s="25" t="s">
        <v>31</v>
      </c>
    </row>
    <row r="9" spans="1:8" ht="13.5" customHeight="1" x14ac:dyDescent="0.25">
      <c r="C9" s="25" t="s">
        <v>32</v>
      </c>
      <c r="D9" s="24" t="s">
        <v>33</v>
      </c>
      <c r="E9" s="29" t="s">
        <v>34</v>
      </c>
      <c r="F9" s="30">
        <v>35</v>
      </c>
      <c r="G9" s="24" t="s">
        <v>24</v>
      </c>
      <c r="H9" s="25" t="s">
        <v>35</v>
      </c>
    </row>
    <row r="10" spans="1:8" ht="13.5" customHeight="1" x14ac:dyDescent="0.25">
      <c r="E10" s="31" t="s">
        <v>36</v>
      </c>
      <c r="F10" s="32">
        <v>74</v>
      </c>
      <c r="G10" s="24" t="s">
        <v>24</v>
      </c>
      <c r="H10" s="25" t="s">
        <v>37</v>
      </c>
    </row>
    <row r="11" spans="1:8" ht="13.5" customHeight="1" x14ac:dyDescent="0.2"/>
    <row r="12" spans="1:8" ht="12.75" customHeight="1" x14ac:dyDescent="0.2"/>
    <row r="13" spans="1:8" ht="13.5" customHeight="1" x14ac:dyDescent="0.2"/>
    <row r="14" spans="1:8" ht="12.75" customHeight="1" x14ac:dyDescent="0.2"/>
    <row r="15" spans="1:8" ht="12.75" customHeight="1" x14ac:dyDescent="0.2"/>
    <row r="16" spans="1:8" ht="13.5" customHeight="1" x14ac:dyDescent="0.2">
      <c r="A16" s="212" t="s">
        <v>38</v>
      </c>
      <c r="B16" s="195"/>
      <c r="C16" s="24" t="s">
        <v>33</v>
      </c>
      <c r="D16" s="33" t="s">
        <v>39</v>
      </c>
      <c r="E16" s="34" t="s">
        <v>40</v>
      </c>
      <c r="F16" s="34" t="s">
        <v>41</v>
      </c>
      <c r="G16" s="35" t="s">
        <v>42</v>
      </c>
      <c r="H16" s="34" t="s">
        <v>43</v>
      </c>
    </row>
    <row r="17" spans="1:9" ht="13.5" customHeight="1" x14ac:dyDescent="0.2">
      <c r="A17" s="195"/>
      <c r="B17" s="195"/>
      <c r="D17" s="36" t="s">
        <v>44</v>
      </c>
      <c r="E17" s="28">
        <v>75</v>
      </c>
      <c r="F17" s="37">
        <v>19</v>
      </c>
      <c r="G17" s="28">
        <f>SUM(E17:F17)</f>
        <v>94</v>
      </c>
      <c r="H17" s="38">
        <f>E17/G17</f>
        <v>0.7978723404255319</v>
      </c>
      <c r="I17" s="24"/>
    </row>
    <row r="18" spans="1:9" ht="13.5" customHeight="1" x14ac:dyDescent="0.2">
      <c r="A18" s="195"/>
      <c r="B18" s="195"/>
      <c r="D18" s="39" t="s">
        <v>45</v>
      </c>
      <c r="E18" s="40">
        <v>85</v>
      </c>
      <c r="F18" s="41">
        <v>10</v>
      </c>
      <c r="G18" s="30">
        <f>SUM(E18:F18)</f>
        <v>95</v>
      </c>
      <c r="H18" s="42">
        <f>E18/G18</f>
        <v>0.89473684210526316</v>
      </c>
      <c r="I18" s="24"/>
    </row>
    <row r="19" spans="1:9" ht="13.5" customHeight="1" x14ac:dyDescent="0.2">
      <c r="A19" s="195"/>
      <c r="B19" s="195"/>
      <c r="D19" s="39" t="s">
        <v>46</v>
      </c>
      <c r="E19" s="30">
        <v>90</v>
      </c>
      <c r="F19" s="41">
        <v>5</v>
      </c>
      <c r="G19" s="30">
        <f>SUM(E19:F19)</f>
        <v>95</v>
      </c>
      <c r="H19" s="42">
        <f>E19/G19</f>
        <v>0.94736842105263153</v>
      </c>
      <c r="I19" s="24"/>
    </row>
    <row r="20" spans="1:9" ht="13.5" customHeight="1" x14ac:dyDescent="0.2">
      <c r="A20" s="195"/>
      <c r="B20" s="195"/>
      <c r="D20" s="39" t="s">
        <v>47</v>
      </c>
      <c r="E20" s="30">
        <v>92</v>
      </c>
      <c r="F20" s="41">
        <v>3</v>
      </c>
      <c r="G20" s="30">
        <f>SUM(E20:F20)</f>
        <v>95</v>
      </c>
      <c r="H20" s="42">
        <f>E20/G20</f>
        <v>0.96842105263157896</v>
      </c>
      <c r="I20" s="24"/>
    </row>
    <row r="21" spans="1:9" ht="13.5" customHeight="1" x14ac:dyDescent="0.2">
      <c r="A21" s="43"/>
      <c r="B21" s="43"/>
      <c r="D21" s="44" t="s">
        <v>48</v>
      </c>
      <c r="E21" s="32">
        <v>87</v>
      </c>
      <c r="F21" s="45">
        <v>9</v>
      </c>
      <c r="G21" s="32">
        <f>SUM(E21:F21)</f>
        <v>96</v>
      </c>
      <c r="H21" s="46">
        <f>E21/G21</f>
        <v>0.90625</v>
      </c>
      <c r="I21" s="24"/>
    </row>
    <row r="22" spans="1:9" ht="12.75" customHeight="1" x14ac:dyDescent="0.2">
      <c r="A22" s="43"/>
      <c r="B22" s="43"/>
      <c r="D22" s="47" t="s">
        <v>49</v>
      </c>
      <c r="E22" s="47" t="s">
        <v>49</v>
      </c>
      <c r="F22" s="47" t="s">
        <v>49</v>
      </c>
      <c r="G22" s="47" t="s">
        <v>49</v>
      </c>
      <c r="H22" s="47" t="s">
        <v>49</v>
      </c>
    </row>
    <row r="23" spans="1:9" ht="13.5" customHeight="1" x14ac:dyDescent="0.2">
      <c r="A23" s="43"/>
      <c r="B23" s="43"/>
      <c r="D23" s="214" t="s">
        <v>50</v>
      </c>
      <c r="E23" s="213" t="s">
        <v>51</v>
      </c>
      <c r="F23" s="213" t="s">
        <v>52</v>
      </c>
      <c r="G23" s="213" t="s">
        <v>53</v>
      </c>
      <c r="H23" s="213" t="s">
        <v>54</v>
      </c>
    </row>
    <row r="24" spans="1:9" ht="13.5" customHeight="1" x14ac:dyDescent="0.2">
      <c r="D24" s="195"/>
      <c r="E24" s="195"/>
      <c r="F24" s="195"/>
      <c r="G24" s="195"/>
      <c r="H24" s="195"/>
    </row>
    <row r="25" spans="1:9" ht="12.75" customHeight="1" x14ac:dyDescent="0.2">
      <c r="E25" s="50"/>
      <c r="F25" s="50"/>
      <c r="G25" s="49"/>
      <c r="H25" s="50"/>
    </row>
    <row r="26" spans="1:9" ht="12.75" customHeight="1" x14ac:dyDescent="0.2"/>
    <row r="27" spans="1:9" ht="12.75" customHeight="1" x14ac:dyDescent="0.2"/>
    <row r="28" spans="1:9" ht="12.75" customHeight="1" x14ac:dyDescent="0.2">
      <c r="F28" s="51"/>
    </row>
    <row r="29" spans="1:9" ht="12.75" customHeight="1" x14ac:dyDescent="0.2"/>
    <row r="30" spans="1:9" ht="12.75" customHeight="1" x14ac:dyDescent="0.2"/>
    <row r="31" spans="1:9" ht="12.75" customHeight="1" x14ac:dyDescent="0.2"/>
    <row r="32" spans="1:9"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6">
    <mergeCell ref="A16:B20"/>
    <mergeCell ref="G23:G24"/>
    <mergeCell ref="D23:D24"/>
    <mergeCell ref="E23:E24"/>
    <mergeCell ref="H23:H24"/>
    <mergeCell ref="F23:F24"/>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
  <sheetViews>
    <sheetView topLeftCell="A64" workbookViewId="0">
      <selection activeCell="A99" sqref="A99"/>
    </sheetView>
  </sheetViews>
  <sheetFormatPr defaultRowHeight="12.75" x14ac:dyDescent="0.2"/>
  <cols>
    <col min="1" max="1" width="28.7109375" style="187" bestFit="1" customWidth="1"/>
    <col min="2" max="2" width="3.7109375" style="187" bestFit="1" customWidth="1"/>
    <col min="3" max="5" width="4.85546875" style="187" bestFit="1" customWidth="1"/>
    <col min="6" max="6" width="9.140625" style="187" customWidth="1"/>
    <col min="7" max="7" width="8.7109375" style="187" bestFit="1" customWidth="1"/>
    <col min="8" max="8" width="3.7109375" style="187" bestFit="1" customWidth="1"/>
    <col min="9" max="11" width="4.85546875" style="187" bestFit="1" customWidth="1"/>
    <col min="12" max="12" width="9.140625" style="187" customWidth="1"/>
    <col min="13" max="13" width="8.7109375" style="187" bestFit="1" customWidth="1"/>
    <col min="14" max="14" width="9.140625" style="187" customWidth="1"/>
    <col min="15" max="15" width="9.28515625" style="187" customWidth="1"/>
    <col min="16" max="16" width="9.140625" style="187" customWidth="1"/>
    <col min="17" max="16384" width="9.140625" style="187"/>
  </cols>
  <sheetData>
    <row r="1" spans="1:27" ht="46.5" customHeight="1" thickTop="1" thickBot="1" x14ac:dyDescent="0.25">
      <c r="A1" s="222" t="s">
        <v>59</v>
      </c>
      <c r="B1" s="221" t="s">
        <v>56</v>
      </c>
      <c r="C1" s="219"/>
      <c r="D1" s="219"/>
      <c r="E1" s="219"/>
      <c r="F1" s="219"/>
      <c r="G1" s="219"/>
      <c r="H1" s="219"/>
      <c r="I1" s="219"/>
      <c r="J1" s="219"/>
      <c r="K1" s="219"/>
      <c r="L1" s="219"/>
      <c r="M1" s="220"/>
      <c r="N1" s="215" t="s">
        <v>55</v>
      </c>
      <c r="O1" s="216"/>
      <c r="P1" s="216"/>
      <c r="Q1" s="216"/>
      <c r="R1" s="216"/>
      <c r="S1" s="216"/>
      <c r="T1" s="216"/>
      <c r="U1" s="216"/>
      <c r="V1" s="216"/>
      <c r="W1" s="216"/>
      <c r="X1" s="216"/>
      <c r="Y1" s="216"/>
      <c r="Z1" s="216"/>
      <c r="AA1" s="217"/>
    </row>
    <row r="2" spans="1:27" ht="16.5" customHeight="1" thickTop="1" thickBot="1" x14ac:dyDescent="0.25">
      <c r="A2" s="223"/>
      <c r="B2" s="218" t="s">
        <v>61</v>
      </c>
      <c r="C2" s="219"/>
      <c r="D2" s="219"/>
      <c r="E2" s="219"/>
      <c r="F2" s="219"/>
      <c r="G2" s="220"/>
      <c r="H2" s="224" t="s">
        <v>62</v>
      </c>
      <c r="I2" s="219"/>
      <c r="J2" s="219"/>
      <c r="K2" s="219"/>
      <c r="L2" s="219"/>
      <c r="M2" s="220"/>
    </row>
    <row r="3" spans="1:27" ht="15.75" customHeight="1" thickTop="1" thickBot="1" x14ac:dyDescent="0.25">
      <c r="B3" s="57">
        <v>45781</v>
      </c>
      <c r="C3" s="57">
        <v>45995</v>
      </c>
      <c r="D3" s="58" t="s">
        <v>63</v>
      </c>
      <c r="E3" s="58" t="s">
        <v>64</v>
      </c>
      <c r="F3" s="57"/>
      <c r="G3" s="59" t="s">
        <v>65</v>
      </c>
      <c r="H3" s="57">
        <v>45781</v>
      </c>
      <c r="I3" s="57">
        <v>45995</v>
      </c>
      <c r="J3" s="58" t="s">
        <v>63</v>
      </c>
      <c r="K3" s="58" t="s">
        <v>64</v>
      </c>
      <c r="L3" s="57"/>
      <c r="M3" s="60" t="s">
        <v>65</v>
      </c>
    </row>
    <row r="4" spans="1:27" ht="13.5" customHeight="1" thickBot="1" x14ac:dyDescent="0.25">
      <c r="B4" s="61"/>
      <c r="C4" s="62"/>
      <c r="D4" s="188"/>
      <c r="E4" s="188"/>
      <c r="F4" s="188"/>
      <c r="G4" s="63"/>
      <c r="H4" s="61"/>
      <c r="I4" s="62"/>
      <c r="J4" s="188"/>
      <c r="K4" s="188"/>
      <c r="L4" s="188"/>
      <c r="M4" s="63"/>
    </row>
    <row r="5" spans="1:27" ht="13.5" customHeight="1" thickBot="1" x14ac:dyDescent="0.25">
      <c r="A5" t="s">
        <v>99</v>
      </c>
      <c r="B5" s="61"/>
      <c r="C5" s="189" t="s">
        <v>66</v>
      </c>
      <c r="D5" s="190"/>
      <c r="E5" s="190" t="s">
        <v>66</v>
      </c>
      <c r="F5" s="190"/>
      <c r="G5" s="64">
        <f t="shared" ref="G5:G47" si="0">(SUMPRODUCT((UPPER(B5:F5)="R")+(UPPER(B5:F5)="P")))/5</f>
        <v>0.4</v>
      </c>
      <c r="H5" s="61"/>
      <c r="I5" s="189" t="s">
        <v>66</v>
      </c>
      <c r="J5" s="190"/>
      <c r="K5" s="190" t="s">
        <v>66</v>
      </c>
      <c r="L5" s="190"/>
      <c r="M5" s="64">
        <f t="array" ref="M5">(SUMPRODUCT((UPPER(H5:L5)="R")+(UPPER(H5:L5)="P")))/5</f>
        <v>0.4</v>
      </c>
    </row>
    <row r="6" spans="1:27" ht="13.5" customHeight="1" thickBot="1" x14ac:dyDescent="0.25">
      <c r="A6" t="s">
        <v>107</v>
      </c>
      <c r="B6" s="61"/>
      <c r="C6" s="66" t="s">
        <v>67</v>
      </c>
      <c r="D6" s="67"/>
      <c r="E6" s="67" t="s">
        <v>66</v>
      </c>
      <c r="F6" s="67"/>
      <c r="G6" s="64">
        <f t="shared" si="0"/>
        <v>0.2</v>
      </c>
      <c r="H6" s="61"/>
      <c r="I6" s="66" t="s">
        <v>67</v>
      </c>
      <c r="J6" s="67"/>
      <c r="K6" s="67" t="s">
        <v>66</v>
      </c>
      <c r="L6" s="67"/>
      <c r="M6" s="64">
        <f t="array" ref="M6">(SUMPRODUCT((UPPER(H6:L6)="R")+(UPPER(H6:L6)="P")))/5</f>
        <v>0.2</v>
      </c>
    </row>
    <row r="7" spans="1:27" ht="13.5" customHeight="1" thickBot="1" x14ac:dyDescent="0.25">
      <c r="A7" t="s">
        <v>95</v>
      </c>
      <c r="B7" s="61"/>
      <c r="C7" s="66" t="s">
        <v>67</v>
      </c>
      <c r="D7" s="67"/>
      <c r="E7" s="67" t="s">
        <v>67</v>
      </c>
      <c r="F7" s="67"/>
      <c r="G7" s="64">
        <f t="shared" si="0"/>
        <v>0</v>
      </c>
      <c r="H7" s="61"/>
      <c r="I7" s="66" t="s">
        <v>67</v>
      </c>
      <c r="J7" s="67"/>
      <c r="K7" s="67" t="s">
        <v>67</v>
      </c>
      <c r="L7" s="67"/>
      <c r="M7" s="64">
        <f t="array" ref="M7">(SUMPRODUCT((UPPER(H7:L7)="R")+(UPPER(H7:L7)="P")))/5</f>
        <v>0</v>
      </c>
    </row>
    <row r="8" spans="1:27" ht="13.5" customHeight="1" thickBot="1" x14ac:dyDescent="0.25">
      <c r="A8" t="s">
        <v>102</v>
      </c>
      <c r="B8" s="61"/>
      <c r="C8" s="66" t="s">
        <v>66</v>
      </c>
      <c r="D8" s="67"/>
      <c r="E8" s="67" t="s">
        <v>66</v>
      </c>
      <c r="F8" s="67"/>
      <c r="G8" s="64">
        <f t="shared" si="0"/>
        <v>0.4</v>
      </c>
      <c r="H8" s="61"/>
      <c r="I8" s="66" t="s">
        <v>66</v>
      </c>
      <c r="J8" s="67"/>
      <c r="K8" s="67" t="s">
        <v>66</v>
      </c>
      <c r="L8" s="67"/>
      <c r="M8" s="64">
        <f t="array" ref="M8">(SUMPRODUCT((UPPER(H8:L8)="R")+(UPPER(H8:L8)="P")))/5</f>
        <v>0.4</v>
      </c>
    </row>
    <row r="9" spans="1:27" ht="13.5" customHeight="1" thickBot="1" x14ac:dyDescent="0.25">
      <c r="A9" t="s">
        <v>96</v>
      </c>
      <c r="B9" s="61"/>
      <c r="C9" s="66" t="s">
        <v>66</v>
      </c>
      <c r="D9" s="67"/>
      <c r="E9" s="67" t="s">
        <v>66</v>
      </c>
      <c r="F9" s="67"/>
      <c r="G9" s="64">
        <f t="shared" si="0"/>
        <v>0.4</v>
      </c>
      <c r="H9" s="61"/>
      <c r="I9" s="66" t="s">
        <v>66</v>
      </c>
      <c r="J9" s="67"/>
      <c r="K9" s="67" t="s">
        <v>66</v>
      </c>
      <c r="L9" s="67"/>
      <c r="M9" s="64">
        <f t="array" ref="M9">(SUMPRODUCT((UPPER(H9:L9)="R")+(UPPER(H9:L9)="P")))/5</f>
        <v>0.4</v>
      </c>
    </row>
    <row r="10" spans="1:27" ht="13.5" customHeight="1" thickBot="1" x14ac:dyDescent="0.25">
      <c r="A10" t="s">
        <v>85</v>
      </c>
      <c r="B10" s="61"/>
      <c r="C10" s="66" t="s">
        <v>66</v>
      </c>
      <c r="D10" s="67"/>
      <c r="E10" s="67" t="s">
        <v>66</v>
      </c>
      <c r="F10" s="67"/>
      <c r="G10" s="64">
        <f t="shared" si="0"/>
        <v>0.4</v>
      </c>
      <c r="H10" s="61"/>
      <c r="I10" s="66" t="s">
        <v>66</v>
      </c>
      <c r="J10" s="67"/>
      <c r="K10" s="67" t="s">
        <v>66</v>
      </c>
      <c r="L10" s="67"/>
      <c r="M10" s="64">
        <f t="array" ref="M10">(SUMPRODUCT((UPPER(H10:L10)="R")+(UPPER(H10:L10)="P")))/5</f>
        <v>0.4</v>
      </c>
    </row>
    <row r="11" spans="1:27" ht="13.5" customHeight="1" thickBot="1" x14ac:dyDescent="0.25">
      <c r="A11" t="s">
        <v>124</v>
      </c>
      <c r="B11" s="61"/>
      <c r="C11" s="66" t="s">
        <v>66</v>
      </c>
      <c r="D11" s="67"/>
      <c r="E11" s="67" t="s">
        <v>66</v>
      </c>
      <c r="F11" s="67"/>
      <c r="G11" s="64">
        <f t="shared" si="0"/>
        <v>0.4</v>
      </c>
      <c r="H11" s="61"/>
      <c r="I11" s="66" t="s">
        <v>66</v>
      </c>
      <c r="J11" s="67"/>
      <c r="K11" s="67" t="s">
        <v>66</v>
      </c>
      <c r="L11" s="67"/>
      <c r="M11" s="64">
        <f t="array" ref="M11">(SUMPRODUCT((UPPER(H11:L11)="R")+(UPPER(H11:L11)="P")))/5</f>
        <v>0.4</v>
      </c>
    </row>
    <row r="12" spans="1:27" ht="13.5" customHeight="1" thickBot="1" x14ac:dyDescent="0.25">
      <c r="A12" t="s">
        <v>84</v>
      </c>
      <c r="B12" s="61"/>
      <c r="C12" s="66" t="s">
        <v>67</v>
      </c>
      <c r="D12" s="67"/>
      <c r="E12" s="67" t="s">
        <v>66</v>
      </c>
      <c r="F12" s="67"/>
      <c r="G12" s="64">
        <f t="shared" si="0"/>
        <v>0.2</v>
      </c>
      <c r="H12" s="61"/>
      <c r="I12" s="66" t="s">
        <v>67</v>
      </c>
      <c r="J12" s="67"/>
      <c r="K12" s="67" t="s">
        <v>66</v>
      </c>
      <c r="L12" s="67"/>
      <c r="M12" s="64">
        <f t="array" ref="M12">(SUMPRODUCT((UPPER(H12:L12)="R")+(UPPER(H12:L12)="P")))/5</f>
        <v>0.2</v>
      </c>
    </row>
    <row r="13" spans="1:27" ht="13.5" customHeight="1" thickBot="1" x14ac:dyDescent="0.25">
      <c r="A13" t="s">
        <v>91</v>
      </c>
      <c r="B13" s="61"/>
      <c r="C13" s="66" t="s">
        <v>67</v>
      </c>
      <c r="D13" s="67"/>
      <c r="E13" s="67" t="s">
        <v>67</v>
      </c>
      <c r="F13" s="67"/>
      <c r="G13" s="64">
        <f t="shared" si="0"/>
        <v>0</v>
      </c>
      <c r="H13" s="61"/>
      <c r="I13" s="66" t="s">
        <v>67</v>
      </c>
      <c r="J13" s="67"/>
      <c r="K13" s="67" t="s">
        <v>67</v>
      </c>
      <c r="L13" s="67"/>
      <c r="M13" s="64">
        <f t="array" ref="M13">(SUMPRODUCT((UPPER(H13:L13)="R")+(UPPER(H13:L13)="P")))/5</f>
        <v>0</v>
      </c>
    </row>
    <row r="14" spans="1:27" ht="13.5" customHeight="1" thickBot="1" x14ac:dyDescent="0.25">
      <c r="A14" t="s">
        <v>111</v>
      </c>
      <c r="B14" s="61"/>
      <c r="C14" s="66" t="s">
        <v>66</v>
      </c>
      <c r="D14" s="67"/>
      <c r="E14" s="67" t="s">
        <v>66</v>
      </c>
      <c r="F14" s="67"/>
      <c r="G14" s="64">
        <f t="shared" si="0"/>
        <v>0.4</v>
      </c>
      <c r="H14" s="61"/>
      <c r="I14" s="66" t="s">
        <v>66</v>
      </c>
      <c r="J14" s="67"/>
      <c r="K14" s="67" t="s">
        <v>66</v>
      </c>
      <c r="L14" s="67"/>
      <c r="M14" s="64">
        <f t="array" ref="M14">(SUMPRODUCT((UPPER(H14:L14)="R")+(UPPER(H14:L14)="P")))/5</f>
        <v>0.4</v>
      </c>
    </row>
    <row r="15" spans="1:27" ht="13.5" customHeight="1" thickBot="1" x14ac:dyDescent="0.25">
      <c r="A15" t="s">
        <v>121</v>
      </c>
      <c r="B15" s="61"/>
      <c r="C15" s="66" t="s">
        <v>66</v>
      </c>
      <c r="D15" s="67"/>
      <c r="E15" s="67" t="s">
        <v>67</v>
      </c>
      <c r="F15" s="67"/>
      <c r="G15" s="64">
        <f t="shared" si="0"/>
        <v>0.2</v>
      </c>
      <c r="H15" s="61"/>
      <c r="I15" s="66" t="s">
        <v>66</v>
      </c>
      <c r="J15" s="67"/>
      <c r="K15" s="67" t="s">
        <v>67</v>
      </c>
      <c r="L15" s="67"/>
      <c r="M15" s="64">
        <f t="array" ref="M15">(SUMPRODUCT((UPPER(H15:L15)="R")+(UPPER(H15:L15)="P")))/5</f>
        <v>0.2</v>
      </c>
    </row>
    <row r="16" spans="1:27" ht="13.5" customHeight="1" thickBot="1" x14ac:dyDescent="0.25">
      <c r="A16" t="s">
        <v>94</v>
      </c>
      <c r="B16" s="61"/>
      <c r="C16" s="66" t="s">
        <v>67</v>
      </c>
      <c r="D16" s="67"/>
      <c r="E16" s="67" t="s">
        <v>67</v>
      </c>
      <c r="F16" s="67"/>
      <c r="G16" s="64">
        <f t="shared" si="0"/>
        <v>0</v>
      </c>
      <c r="H16" s="61"/>
      <c r="I16" s="66" t="s">
        <v>67</v>
      </c>
      <c r="J16" s="67"/>
      <c r="K16" s="67" t="s">
        <v>67</v>
      </c>
      <c r="L16" s="67"/>
      <c r="M16" s="64"/>
    </row>
    <row r="17" spans="1:13" ht="13.5" customHeight="1" thickBot="1" x14ac:dyDescent="0.25">
      <c r="A17" t="s">
        <v>123</v>
      </c>
      <c r="B17" s="61"/>
      <c r="C17" s="66" t="s">
        <v>66</v>
      </c>
      <c r="D17" s="67"/>
      <c r="E17" s="67" t="s">
        <v>66</v>
      </c>
      <c r="F17" s="67"/>
      <c r="G17" s="64">
        <f t="shared" si="0"/>
        <v>0.4</v>
      </c>
      <c r="H17" s="61"/>
      <c r="I17" s="66" t="s">
        <v>66</v>
      </c>
      <c r="J17" s="67"/>
      <c r="K17" s="67" t="s">
        <v>66</v>
      </c>
      <c r="L17" s="67"/>
      <c r="M17" s="64">
        <f t="array" ref="M17">(SUMPRODUCT((UPPER(H17:L17)="R")+(UPPER(H17:L17)="P")))/5</f>
        <v>0.4</v>
      </c>
    </row>
    <row r="18" spans="1:13" ht="13.5" customHeight="1" thickBot="1" x14ac:dyDescent="0.25">
      <c r="A18" t="s">
        <v>116</v>
      </c>
      <c r="B18" s="61"/>
      <c r="C18" s="66" t="s">
        <v>66</v>
      </c>
      <c r="D18" s="67"/>
      <c r="E18" s="67" t="s">
        <v>66</v>
      </c>
      <c r="F18" s="67"/>
      <c r="G18" s="64">
        <f t="shared" si="0"/>
        <v>0.4</v>
      </c>
      <c r="H18" s="61"/>
      <c r="I18" s="66" t="s">
        <v>66</v>
      </c>
      <c r="J18" s="67"/>
      <c r="K18" s="67" t="s">
        <v>66</v>
      </c>
      <c r="L18" s="67"/>
      <c r="M18" s="64">
        <f t="array" ref="M18">(SUMPRODUCT((UPPER(H18:L18)="R")+(UPPER(H18:L18)="P")))/5</f>
        <v>0.4</v>
      </c>
    </row>
    <row r="19" spans="1:13" ht="13.5" customHeight="1" thickBot="1" x14ac:dyDescent="0.25">
      <c r="A19" t="s">
        <v>104</v>
      </c>
      <c r="B19" s="61"/>
      <c r="C19" s="66" t="s">
        <v>66</v>
      </c>
      <c r="D19" s="67"/>
      <c r="E19" s="67" t="s">
        <v>66</v>
      </c>
      <c r="F19" s="67"/>
      <c r="G19" s="64">
        <f t="shared" si="0"/>
        <v>0.4</v>
      </c>
      <c r="H19" s="61"/>
      <c r="I19" s="66" t="s">
        <v>66</v>
      </c>
      <c r="J19" s="67"/>
      <c r="K19" s="67" t="s">
        <v>66</v>
      </c>
      <c r="L19" s="67"/>
      <c r="M19" s="64">
        <f t="array" ref="M19">(SUMPRODUCT((UPPER(H19:L19)="R")+(UPPER(H19:L19)="P")))/5</f>
        <v>0.4</v>
      </c>
    </row>
    <row r="20" spans="1:13" ht="13.5" customHeight="1" thickBot="1" x14ac:dyDescent="0.25">
      <c r="A20" t="s">
        <v>103</v>
      </c>
      <c r="B20" s="61"/>
      <c r="C20" s="66" t="s">
        <v>66</v>
      </c>
      <c r="D20" s="67"/>
      <c r="E20" s="67" t="s">
        <v>66</v>
      </c>
      <c r="F20" s="67"/>
      <c r="G20" s="64">
        <f t="shared" si="0"/>
        <v>0.4</v>
      </c>
      <c r="H20" s="61"/>
      <c r="I20" s="66"/>
      <c r="J20" s="67"/>
      <c r="K20" s="67" t="s">
        <v>66</v>
      </c>
      <c r="L20" s="67"/>
      <c r="M20" s="64">
        <f t="array" ref="M20">(SUMPRODUCT((UPPER(H20:L20)="R")+(UPPER(H20:L20)="P")))/5</f>
        <v>0.2</v>
      </c>
    </row>
    <row r="21" spans="1:13" ht="13.5" customHeight="1" thickBot="1" x14ac:dyDescent="0.25">
      <c r="A21" t="s">
        <v>113</v>
      </c>
      <c r="B21" s="61"/>
      <c r="C21" s="66" t="s">
        <v>66</v>
      </c>
      <c r="D21" s="67"/>
      <c r="E21" s="67" t="s">
        <v>66</v>
      </c>
      <c r="F21" s="67"/>
      <c r="G21" s="64">
        <f t="shared" si="0"/>
        <v>0.4</v>
      </c>
      <c r="H21" s="61"/>
      <c r="I21" s="66" t="s">
        <v>66</v>
      </c>
      <c r="J21" s="67"/>
      <c r="K21" s="67" t="s">
        <v>66</v>
      </c>
      <c r="L21" s="67"/>
      <c r="M21" s="64">
        <f t="array" ref="M21">(SUMPRODUCT((UPPER(H21:L21)="R")+(UPPER(H21:L21)="P")))/5</f>
        <v>0.4</v>
      </c>
    </row>
    <row r="22" spans="1:13" ht="13.5" customHeight="1" thickBot="1" x14ac:dyDescent="0.25">
      <c r="A22" t="s">
        <v>125</v>
      </c>
      <c r="B22" s="61"/>
      <c r="C22" s="66" t="s">
        <v>67</v>
      </c>
      <c r="D22" s="67"/>
      <c r="E22" s="67" t="s">
        <v>67</v>
      </c>
      <c r="F22" s="67"/>
      <c r="G22" s="64">
        <f t="shared" si="0"/>
        <v>0</v>
      </c>
      <c r="H22" s="61"/>
      <c r="I22" s="66" t="s">
        <v>67</v>
      </c>
      <c r="J22" s="67"/>
      <c r="K22" s="67" t="s">
        <v>67</v>
      </c>
      <c r="L22" s="67"/>
      <c r="M22" s="64">
        <f t="array" ref="M22">(SUMPRODUCT((UPPER(H22:L22)="R")+(UPPER(H22:L22)="P")))/5</f>
        <v>0</v>
      </c>
    </row>
    <row r="23" spans="1:13" ht="13.5" customHeight="1" thickBot="1" x14ac:dyDescent="0.25">
      <c r="A23" t="s">
        <v>109</v>
      </c>
      <c r="B23" s="61"/>
      <c r="C23" s="66" t="s">
        <v>66</v>
      </c>
      <c r="D23" s="67"/>
      <c r="E23" s="67" t="s">
        <v>66</v>
      </c>
      <c r="F23" s="67"/>
      <c r="G23" s="64">
        <f t="shared" si="0"/>
        <v>0.4</v>
      </c>
      <c r="H23" s="61"/>
      <c r="I23" s="66" t="s">
        <v>66</v>
      </c>
      <c r="J23" s="67"/>
      <c r="K23" s="67" t="s">
        <v>66</v>
      </c>
      <c r="L23" s="67"/>
      <c r="M23" s="64">
        <f t="array" ref="M23">(SUMPRODUCT((UPPER(H23:L23)="R")+(UPPER(H23:L23)="P")))/5</f>
        <v>0.4</v>
      </c>
    </row>
    <row r="24" spans="1:13" ht="13.5" customHeight="1" thickBot="1" x14ac:dyDescent="0.25">
      <c r="A24" t="s">
        <v>88</v>
      </c>
      <c r="B24" s="61"/>
      <c r="C24" s="66" t="s">
        <v>67</v>
      </c>
      <c r="D24" s="67"/>
      <c r="E24" s="67" t="s">
        <v>66</v>
      </c>
      <c r="F24" s="67"/>
      <c r="G24" s="64">
        <f t="shared" si="0"/>
        <v>0.2</v>
      </c>
      <c r="H24" s="61"/>
      <c r="I24" s="66" t="s">
        <v>67</v>
      </c>
      <c r="J24" s="67"/>
      <c r="K24" s="67" t="s">
        <v>66</v>
      </c>
      <c r="L24" s="67"/>
      <c r="M24" s="64">
        <f t="array" ref="M24">(SUMPRODUCT((UPPER(H24:L24)="R")+(UPPER(H24:L24)="P")))/5</f>
        <v>0.2</v>
      </c>
    </row>
    <row r="25" spans="1:13" ht="13.5" customHeight="1" thickBot="1" x14ac:dyDescent="0.25">
      <c r="A25" t="s">
        <v>115</v>
      </c>
      <c r="B25" s="61"/>
      <c r="C25" s="66" t="s">
        <v>67</v>
      </c>
      <c r="D25" s="67"/>
      <c r="E25" s="67" t="s">
        <v>66</v>
      </c>
      <c r="F25" s="67"/>
      <c r="G25" s="64">
        <f t="shared" si="0"/>
        <v>0.2</v>
      </c>
      <c r="H25" s="61"/>
      <c r="I25" s="66" t="s">
        <v>67</v>
      </c>
      <c r="J25" s="67"/>
      <c r="K25" s="67" t="s">
        <v>66</v>
      </c>
      <c r="L25" s="67"/>
      <c r="M25" s="64">
        <f t="array" ref="M25">(SUMPRODUCT((UPPER(H25:L25)="R")+(UPPER(H25:L25)="P")))/5</f>
        <v>0.2</v>
      </c>
    </row>
    <row r="26" spans="1:13" ht="13.5" customHeight="1" thickBot="1" x14ac:dyDescent="0.25">
      <c r="A26" t="s">
        <v>119</v>
      </c>
      <c r="B26" s="61"/>
      <c r="C26" s="66" t="s">
        <v>66</v>
      </c>
      <c r="D26" s="67"/>
      <c r="E26" s="67" t="s">
        <v>66</v>
      </c>
      <c r="F26" s="67"/>
      <c r="G26" s="64">
        <f t="shared" si="0"/>
        <v>0.4</v>
      </c>
      <c r="H26" s="61"/>
      <c r="I26" s="66" t="s">
        <v>66</v>
      </c>
      <c r="J26" s="67"/>
      <c r="K26" s="67" t="s">
        <v>66</v>
      </c>
      <c r="L26" s="67"/>
      <c r="M26" s="64">
        <f t="array" ref="M26">(SUMPRODUCT((UPPER(H26:L26)="R")+(UPPER(H26:L26)="P")))/5</f>
        <v>0.4</v>
      </c>
    </row>
    <row r="27" spans="1:13" ht="13.5" customHeight="1" thickBot="1" x14ac:dyDescent="0.25">
      <c r="A27" t="s">
        <v>98</v>
      </c>
      <c r="B27" s="61"/>
      <c r="C27" s="66" t="s">
        <v>66</v>
      </c>
      <c r="D27" s="67"/>
      <c r="E27" s="67" t="s">
        <v>66</v>
      </c>
      <c r="F27" s="67"/>
      <c r="G27" s="64">
        <f t="shared" si="0"/>
        <v>0.4</v>
      </c>
      <c r="H27" s="61"/>
      <c r="I27" s="66" t="s">
        <v>66</v>
      </c>
      <c r="J27" s="67"/>
      <c r="K27" s="67" t="s">
        <v>66</v>
      </c>
      <c r="L27" s="67"/>
      <c r="M27" s="64">
        <f t="array" ref="M27">(SUMPRODUCT((UPPER(H27:L27)="R")+(UPPER(H27:L27)="P")))/5</f>
        <v>0.4</v>
      </c>
    </row>
    <row r="28" spans="1:13" ht="13.5" customHeight="1" thickBot="1" x14ac:dyDescent="0.25">
      <c r="A28" t="s">
        <v>118</v>
      </c>
      <c r="B28" s="61"/>
      <c r="C28" s="66" t="s">
        <v>66</v>
      </c>
      <c r="D28" s="67"/>
      <c r="E28" s="67" t="s">
        <v>66</v>
      </c>
      <c r="F28" s="67"/>
      <c r="G28" s="64">
        <f t="shared" si="0"/>
        <v>0.4</v>
      </c>
      <c r="H28" s="61"/>
      <c r="I28" s="66" t="s">
        <v>66</v>
      </c>
      <c r="J28" s="67"/>
      <c r="K28" s="67" t="s">
        <v>66</v>
      </c>
      <c r="L28" s="67"/>
      <c r="M28" s="64">
        <f t="array" ref="M28">(SUMPRODUCT((UPPER(H28:L28)="R")+(UPPER(H28:L28)="P")))/5</f>
        <v>0.4</v>
      </c>
    </row>
    <row r="29" spans="1:13" ht="13.5" customHeight="1" thickBot="1" x14ac:dyDescent="0.25">
      <c r="A29" t="s">
        <v>114</v>
      </c>
      <c r="B29" s="61"/>
      <c r="C29" s="66" t="s">
        <v>66</v>
      </c>
      <c r="D29" s="67"/>
      <c r="E29" s="67" t="s">
        <v>66</v>
      </c>
      <c r="F29" s="67"/>
      <c r="G29" s="64">
        <f t="shared" si="0"/>
        <v>0.4</v>
      </c>
      <c r="H29" s="61"/>
      <c r="I29" s="66" t="s">
        <v>66</v>
      </c>
      <c r="J29" s="67"/>
      <c r="K29" s="67" t="s">
        <v>66</v>
      </c>
      <c r="L29" s="67"/>
      <c r="M29" s="64">
        <f t="array" ref="M29">(SUMPRODUCT((UPPER(H29:L29)="R")+(UPPER(H29:L29)="P")))/5</f>
        <v>0.4</v>
      </c>
    </row>
    <row r="30" spans="1:13" ht="13.5" customHeight="1" thickBot="1" x14ac:dyDescent="0.25">
      <c r="A30" t="s">
        <v>97</v>
      </c>
      <c r="B30" s="61"/>
      <c r="C30" s="66" t="s">
        <v>66</v>
      </c>
      <c r="D30" s="67"/>
      <c r="E30" s="67" t="s">
        <v>66</v>
      </c>
      <c r="F30" s="67"/>
      <c r="G30" s="64">
        <f t="shared" si="0"/>
        <v>0.4</v>
      </c>
      <c r="H30" s="61"/>
      <c r="I30" s="66" t="s">
        <v>66</v>
      </c>
      <c r="J30" s="67"/>
      <c r="K30" s="67" t="s">
        <v>66</v>
      </c>
      <c r="L30" s="67"/>
      <c r="M30" s="64">
        <f t="array" ref="M30">(SUMPRODUCT((UPPER(H30:L30)="R")+(UPPER(H30:L30)="P")))/5</f>
        <v>0.4</v>
      </c>
    </row>
    <row r="31" spans="1:13" ht="13.5" customHeight="1" thickBot="1" x14ac:dyDescent="0.25">
      <c r="A31" t="s">
        <v>90</v>
      </c>
      <c r="B31" s="61"/>
      <c r="C31" s="66" t="s">
        <v>67</v>
      </c>
      <c r="D31" s="67"/>
      <c r="E31" s="67" t="s">
        <v>67</v>
      </c>
      <c r="F31" s="67"/>
      <c r="G31" s="64">
        <f t="shared" si="0"/>
        <v>0</v>
      </c>
      <c r="H31" s="61"/>
      <c r="I31" s="66" t="s">
        <v>67</v>
      </c>
      <c r="J31" s="67"/>
      <c r="K31" s="67" t="s">
        <v>67</v>
      </c>
      <c r="L31" s="67"/>
      <c r="M31" s="64">
        <f t="array" ref="M31">(SUMPRODUCT((UPPER(H31:L31)="R")+(UPPER(H31:L31)="P")))/5</f>
        <v>0</v>
      </c>
    </row>
    <row r="32" spans="1:13" ht="13.5" customHeight="1" thickBot="1" x14ac:dyDescent="0.25">
      <c r="A32" t="s">
        <v>106</v>
      </c>
      <c r="B32" s="61"/>
      <c r="C32" s="66" t="s">
        <v>66</v>
      </c>
      <c r="D32" s="67"/>
      <c r="E32" s="67" t="s">
        <v>66</v>
      </c>
      <c r="F32" s="67"/>
      <c r="G32" s="64">
        <f t="shared" si="0"/>
        <v>0.4</v>
      </c>
      <c r="H32" s="61"/>
      <c r="I32" s="66" t="s">
        <v>66</v>
      </c>
      <c r="J32" s="67"/>
      <c r="K32" s="67" t="s">
        <v>66</v>
      </c>
      <c r="L32" s="67"/>
      <c r="M32" s="64">
        <f t="array" ref="M32">(SUMPRODUCT((UPPER(H32:L32)="R")+(UPPER(H32:L32)="P")))/5</f>
        <v>0.4</v>
      </c>
    </row>
    <row r="33" spans="1:13" ht="13.5" customHeight="1" thickBot="1" x14ac:dyDescent="0.25">
      <c r="A33" t="s">
        <v>120</v>
      </c>
      <c r="B33" s="61"/>
      <c r="C33" s="66" t="s">
        <v>66</v>
      </c>
      <c r="D33" s="67"/>
      <c r="E33" s="67" t="s">
        <v>66</v>
      </c>
      <c r="F33" s="67"/>
      <c r="G33" s="64">
        <f t="shared" si="0"/>
        <v>0.4</v>
      </c>
      <c r="H33" s="61"/>
      <c r="I33" s="66" t="s">
        <v>66</v>
      </c>
      <c r="J33" s="67"/>
      <c r="K33" s="67" t="s">
        <v>66</v>
      </c>
      <c r="L33" s="67"/>
      <c r="M33" s="64">
        <f t="array" ref="M33">(SUMPRODUCT((UPPER(H33:L33)="R")+(UPPER(H33:L33)="P")))/5</f>
        <v>0.4</v>
      </c>
    </row>
    <row r="34" spans="1:13" ht="13.5" customHeight="1" thickBot="1" x14ac:dyDescent="0.25">
      <c r="A34" t="s">
        <v>110</v>
      </c>
      <c r="B34" s="61"/>
      <c r="C34" s="66" t="s">
        <v>66</v>
      </c>
      <c r="D34" s="67"/>
      <c r="E34" s="67" t="s">
        <v>67</v>
      </c>
      <c r="F34" s="67"/>
      <c r="G34" s="64">
        <f t="shared" si="0"/>
        <v>0.2</v>
      </c>
      <c r="H34" s="61"/>
      <c r="I34" s="66" t="s">
        <v>66</v>
      </c>
      <c r="J34" s="67"/>
      <c r="K34" s="67" t="s">
        <v>67</v>
      </c>
      <c r="L34" s="67"/>
      <c r="M34" s="64">
        <f t="array" ref="M34">(SUMPRODUCT((UPPER(H34:L34)="R")+(UPPER(H34:L34)="P")))/5</f>
        <v>0.2</v>
      </c>
    </row>
    <row r="35" spans="1:13" ht="13.5" customHeight="1" thickBot="1" x14ac:dyDescent="0.25">
      <c r="A35" t="s">
        <v>93</v>
      </c>
      <c r="B35" s="61"/>
      <c r="C35" s="66" t="s">
        <v>66</v>
      </c>
      <c r="D35" s="67"/>
      <c r="E35" s="67" t="s">
        <v>66</v>
      </c>
      <c r="F35" s="67"/>
      <c r="G35" s="64">
        <f t="shared" si="0"/>
        <v>0.4</v>
      </c>
      <c r="H35" s="61"/>
      <c r="I35" s="66" t="s">
        <v>66</v>
      </c>
      <c r="J35" s="67"/>
      <c r="K35" s="67" t="s">
        <v>66</v>
      </c>
      <c r="L35" s="67"/>
      <c r="M35" s="64">
        <f t="array" ref="M35">(SUMPRODUCT((UPPER(H35:L35)="R")+(UPPER(H35:L35)="P")))/5</f>
        <v>0.4</v>
      </c>
    </row>
    <row r="36" spans="1:13" ht="13.5" customHeight="1" thickBot="1" x14ac:dyDescent="0.25">
      <c r="A36" t="s">
        <v>105</v>
      </c>
      <c r="B36" s="61"/>
      <c r="C36" s="66" t="s">
        <v>66</v>
      </c>
      <c r="D36" s="67"/>
      <c r="E36" s="67" t="s">
        <v>66</v>
      </c>
      <c r="F36" s="67"/>
      <c r="G36" s="64">
        <f t="shared" si="0"/>
        <v>0.4</v>
      </c>
      <c r="H36" s="61"/>
      <c r="I36" s="66" t="s">
        <v>66</v>
      </c>
      <c r="J36" s="67"/>
      <c r="K36" s="67" t="s">
        <v>66</v>
      </c>
      <c r="L36" s="67"/>
      <c r="M36" s="64">
        <f t="array" ref="M36">(SUMPRODUCT((UPPER(H36:L36)="R")+(UPPER(H36:L36)="P")))/5</f>
        <v>0.4</v>
      </c>
    </row>
    <row r="37" spans="1:13" ht="13.5" customHeight="1" thickBot="1" x14ac:dyDescent="0.25">
      <c r="A37" t="s">
        <v>89</v>
      </c>
      <c r="B37" s="61"/>
      <c r="C37" s="66" t="s">
        <v>66</v>
      </c>
      <c r="D37" s="67"/>
      <c r="E37" s="67" t="s">
        <v>66</v>
      </c>
      <c r="F37" s="67"/>
      <c r="G37" s="64">
        <f t="shared" si="0"/>
        <v>0.4</v>
      </c>
      <c r="H37" s="61"/>
      <c r="I37" s="66" t="s">
        <v>66</v>
      </c>
      <c r="J37" s="67"/>
      <c r="K37" s="67" t="s">
        <v>66</v>
      </c>
      <c r="L37" s="67"/>
      <c r="M37" s="64">
        <f t="array" ref="M37">(SUMPRODUCT((UPPER(H37:L37)="R")+(UPPER(H37:L37)="P")))/5</f>
        <v>0.4</v>
      </c>
    </row>
    <row r="38" spans="1:13" ht="13.5" customHeight="1" thickBot="1" x14ac:dyDescent="0.25">
      <c r="A38" t="s">
        <v>100</v>
      </c>
      <c r="B38" s="61"/>
      <c r="C38" s="66" t="s">
        <v>67</v>
      </c>
      <c r="D38" s="67"/>
      <c r="E38" s="67" t="s">
        <v>67</v>
      </c>
      <c r="F38" s="67"/>
      <c r="G38" s="64">
        <f t="shared" si="0"/>
        <v>0</v>
      </c>
      <c r="H38" s="61"/>
      <c r="I38" s="66" t="s">
        <v>67</v>
      </c>
      <c r="J38" s="67"/>
      <c r="K38" s="67" t="s">
        <v>67</v>
      </c>
      <c r="L38" s="67"/>
      <c r="M38" s="64">
        <f t="array" ref="M38">(SUMPRODUCT((UPPER(H38:L38)="R")+(UPPER(H38:L38)="P")))/5</f>
        <v>0</v>
      </c>
    </row>
    <row r="39" spans="1:13" ht="13.5" customHeight="1" thickBot="1" x14ac:dyDescent="0.25">
      <c r="A39" t="s">
        <v>86</v>
      </c>
      <c r="B39" s="61"/>
      <c r="C39" s="66" t="s">
        <v>66</v>
      </c>
      <c r="D39" s="67"/>
      <c r="E39" s="67" t="s">
        <v>66</v>
      </c>
      <c r="F39" s="67"/>
      <c r="G39" s="64">
        <f t="shared" si="0"/>
        <v>0.4</v>
      </c>
      <c r="H39" s="61"/>
      <c r="I39" s="66" t="s">
        <v>66</v>
      </c>
      <c r="J39" s="67"/>
      <c r="K39" s="67" t="s">
        <v>66</v>
      </c>
      <c r="L39" s="67"/>
      <c r="M39" s="64">
        <f t="array" ref="M39">(SUMPRODUCT((UPPER(H39:L39)="R")+(UPPER(H39:L39)="P")))/5</f>
        <v>0.4</v>
      </c>
    </row>
    <row r="40" spans="1:13" ht="13.5" customHeight="1" thickBot="1" x14ac:dyDescent="0.25">
      <c r="A40" t="s">
        <v>122</v>
      </c>
      <c r="B40" s="61"/>
      <c r="C40" s="66" t="s">
        <v>66</v>
      </c>
      <c r="D40" s="67"/>
      <c r="E40" s="67" t="s">
        <v>66</v>
      </c>
      <c r="F40" s="67"/>
      <c r="G40" s="64">
        <f t="shared" si="0"/>
        <v>0.4</v>
      </c>
      <c r="H40" s="61"/>
      <c r="I40" s="66" t="s">
        <v>66</v>
      </c>
      <c r="J40" s="67"/>
      <c r="K40" s="67" t="s">
        <v>66</v>
      </c>
      <c r="L40" s="67"/>
      <c r="M40" s="64">
        <f t="array" ref="M40">(SUMPRODUCT((UPPER(H40:L40)="R")+(UPPER(H40:L40)="P")))/5</f>
        <v>0.4</v>
      </c>
    </row>
    <row r="41" spans="1:13" ht="13.5" customHeight="1" thickBot="1" x14ac:dyDescent="0.25">
      <c r="A41" t="s">
        <v>92</v>
      </c>
      <c r="B41" s="61"/>
      <c r="C41" s="66" t="s">
        <v>67</v>
      </c>
      <c r="D41" s="67"/>
      <c r="E41" s="67" t="s">
        <v>67</v>
      </c>
      <c r="F41" s="67"/>
      <c r="G41" s="64">
        <f t="shared" si="0"/>
        <v>0</v>
      </c>
      <c r="H41" s="61"/>
      <c r="I41" s="66" t="s">
        <v>67</v>
      </c>
      <c r="J41" s="67"/>
      <c r="K41" s="67" t="s">
        <v>67</v>
      </c>
      <c r="L41" s="67"/>
      <c r="M41" s="64">
        <f t="array" ref="M41">(SUMPRODUCT((UPPER(H41:L41)="R")+(UPPER(H41:L41)="P")))/5</f>
        <v>0</v>
      </c>
    </row>
    <row r="42" spans="1:13" ht="13.5" customHeight="1" thickBot="1" x14ac:dyDescent="0.25">
      <c r="A42" t="s">
        <v>83</v>
      </c>
      <c r="B42" s="61"/>
      <c r="C42" s="66" t="s">
        <v>66</v>
      </c>
      <c r="D42" s="67"/>
      <c r="E42" s="67" t="s">
        <v>67</v>
      </c>
      <c r="F42" s="67"/>
      <c r="G42" s="64">
        <f t="shared" si="0"/>
        <v>0.2</v>
      </c>
      <c r="H42" s="61"/>
      <c r="I42" s="66" t="s">
        <v>66</v>
      </c>
      <c r="J42" s="67"/>
      <c r="K42" s="67" t="s">
        <v>67</v>
      </c>
      <c r="L42" s="67"/>
      <c r="M42" s="64">
        <f t="array" ref="M42">(SUMPRODUCT((UPPER(H42:L42)="R")+(UPPER(H42:L42)="P")))/5</f>
        <v>0.2</v>
      </c>
    </row>
    <row r="43" spans="1:13" ht="13.5" customHeight="1" thickBot="1" x14ac:dyDescent="0.25">
      <c r="A43" t="s">
        <v>108</v>
      </c>
      <c r="B43" s="61"/>
      <c r="C43" s="66" t="s">
        <v>66</v>
      </c>
      <c r="D43" s="67"/>
      <c r="E43" s="67" t="s">
        <v>66</v>
      </c>
      <c r="F43" s="67"/>
      <c r="G43" s="64">
        <f t="shared" si="0"/>
        <v>0.4</v>
      </c>
      <c r="H43" s="61"/>
      <c r="I43" s="66" t="s">
        <v>66</v>
      </c>
      <c r="J43" s="67"/>
      <c r="K43" s="67" t="s">
        <v>66</v>
      </c>
      <c r="L43" s="67"/>
      <c r="M43" s="64">
        <f t="array" ref="M43">(SUMPRODUCT((UPPER(H43:L43)="R")+(UPPER(H43:L43)="P")))/5</f>
        <v>0.4</v>
      </c>
    </row>
    <row r="44" spans="1:13" ht="13.5" customHeight="1" thickBot="1" x14ac:dyDescent="0.25">
      <c r="A44" t="s">
        <v>112</v>
      </c>
      <c r="B44" s="61"/>
      <c r="C44" s="66" t="s">
        <v>66</v>
      </c>
      <c r="D44" s="67"/>
      <c r="E44" s="67" t="s">
        <v>66</v>
      </c>
      <c r="F44" s="67"/>
      <c r="G44" s="64">
        <f t="shared" si="0"/>
        <v>0.4</v>
      </c>
      <c r="H44" s="61"/>
      <c r="I44" s="66" t="s">
        <v>66</v>
      </c>
      <c r="J44" s="67"/>
      <c r="K44" s="67" t="s">
        <v>66</v>
      </c>
      <c r="L44" s="67"/>
      <c r="M44" s="64">
        <f t="array" ref="M44">(SUMPRODUCT((UPPER(H44:L44)="R")+(UPPER(H44:L44)="P")))/5</f>
        <v>0.4</v>
      </c>
    </row>
    <row r="45" spans="1:13" ht="13.5" customHeight="1" thickBot="1" x14ac:dyDescent="0.25">
      <c r="A45" t="s">
        <v>87</v>
      </c>
      <c r="B45" s="61"/>
      <c r="C45" s="66" t="s">
        <v>66</v>
      </c>
      <c r="D45" s="67"/>
      <c r="E45" s="67" t="s">
        <v>67</v>
      </c>
      <c r="F45" s="67"/>
      <c r="G45" s="64">
        <f t="shared" si="0"/>
        <v>0.2</v>
      </c>
      <c r="H45" s="61"/>
      <c r="I45" s="66" t="s">
        <v>66</v>
      </c>
      <c r="J45" s="67"/>
      <c r="K45" s="67" t="s">
        <v>67</v>
      </c>
      <c r="L45" s="67"/>
      <c r="M45" s="64">
        <f t="array" ref="M45">(SUMPRODUCT((UPPER(H45:L45)="R")+(UPPER(H45:L45)="P")))/5</f>
        <v>0.2</v>
      </c>
    </row>
    <row r="46" spans="1:13" ht="13.5" customHeight="1" thickBot="1" x14ac:dyDescent="0.25">
      <c r="A46" t="s">
        <v>101</v>
      </c>
      <c r="B46" s="61"/>
      <c r="C46" s="66" t="s">
        <v>66</v>
      </c>
      <c r="D46" s="67"/>
      <c r="E46" s="67" t="s">
        <v>66</v>
      </c>
      <c r="F46" s="67"/>
      <c r="G46" s="64">
        <f t="shared" si="0"/>
        <v>0.4</v>
      </c>
      <c r="H46" s="61"/>
      <c r="I46" s="66" t="s">
        <v>66</v>
      </c>
      <c r="J46" s="67"/>
      <c r="K46" s="67" t="s">
        <v>66</v>
      </c>
      <c r="L46" s="67"/>
      <c r="M46" s="64">
        <f t="array" ref="M46">(SUMPRODUCT((UPPER(H46:L46)="R")+(UPPER(H46:L46)="P")))/5</f>
        <v>0.4</v>
      </c>
    </row>
    <row r="47" spans="1:13" ht="13.5" customHeight="1" thickBot="1" x14ac:dyDescent="0.25">
      <c r="A47" t="s">
        <v>117</v>
      </c>
      <c r="B47" s="61"/>
      <c r="C47" s="66" t="s">
        <v>67</v>
      </c>
      <c r="D47" s="67"/>
      <c r="E47" s="67" t="s">
        <v>66</v>
      </c>
      <c r="F47" s="67"/>
      <c r="G47" s="64">
        <f t="shared" si="0"/>
        <v>0.2</v>
      </c>
      <c r="H47" s="61"/>
      <c r="I47" s="66" t="s">
        <v>67</v>
      </c>
      <c r="J47" s="67"/>
      <c r="K47" s="67" t="s">
        <v>66</v>
      </c>
      <c r="L47" s="67"/>
      <c r="M47" s="64">
        <f t="array" ref="M47">(SUMPRODUCT((UPPER(H47:L47)="R")+(UPPER(H47:L47)="P")))/5</f>
        <v>0.2</v>
      </c>
    </row>
    <row r="48" spans="1:13" ht="13.5" customHeight="1" x14ac:dyDescent="0.2"/>
    <row r="49" spans="1:27" ht="13.5" customHeight="1" x14ac:dyDescent="0.2"/>
    <row r="50" spans="1:27" ht="13.5" customHeight="1" thickBot="1" x14ac:dyDescent="0.25"/>
    <row r="51" spans="1:27" ht="46.5" customHeight="1" thickTop="1" thickBot="1" x14ac:dyDescent="0.25">
      <c r="A51" s="222" t="s">
        <v>59</v>
      </c>
      <c r="B51" s="221" t="s">
        <v>56</v>
      </c>
      <c r="C51" s="219"/>
      <c r="D51" s="219"/>
      <c r="E51" s="219"/>
      <c r="F51" s="219"/>
      <c r="G51" s="219"/>
      <c r="H51" s="219"/>
      <c r="I51" s="219"/>
      <c r="J51" s="219"/>
      <c r="K51" s="219"/>
      <c r="L51" s="219"/>
      <c r="M51" s="220"/>
      <c r="N51" s="215" t="s">
        <v>70</v>
      </c>
      <c r="O51" s="216"/>
      <c r="P51" s="216"/>
      <c r="Q51" s="216"/>
      <c r="R51" s="216"/>
      <c r="S51" s="216"/>
      <c r="T51" s="216"/>
      <c r="U51" s="216"/>
      <c r="V51" s="216"/>
      <c r="W51" s="216"/>
      <c r="X51" s="216"/>
      <c r="Y51" s="216"/>
      <c r="Z51" s="216"/>
      <c r="AA51" s="217"/>
    </row>
    <row r="52" spans="1:27" ht="16.5" customHeight="1" thickTop="1" thickBot="1" x14ac:dyDescent="0.25">
      <c r="A52" s="223"/>
      <c r="B52" s="218" t="s">
        <v>61</v>
      </c>
      <c r="C52" s="219"/>
      <c r="D52" s="219"/>
      <c r="E52" s="219"/>
      <c r="F52" s="219"/>
      <c r="G52" s="220"/>
      <c r="H52" s="224" t="s">
        <v>62</v>
      </c>
      <c r="I52" s="219"/>
      <c r="J52" s="219"/>
      <c r="K52" s="219"/>
      <c r="L52" s="219"/>
      <c r="M52" s="220"/>
    </row>
    <row r="53" spans="1:27" ht="15.75" customHeight="1" thickTop="1" thickBot="1" x14ac:dyDescent="0.25">
      <c r="B53" s="57">
        <v>45781</v>
      </c>
      <c r="C53" s="57">
        <v>45995</v>
      </c>
      <c r="D53" s="58" t="s">
        <v>63</v>
      </c>
      <c r="E53" s="58" t="s">
        <v>64</v>
      </c>
      <c r="F53" s="57"/>
      <c r="G53" s="59" t="s">
        <v>65</v>
      </c>
      <c r="H53" s="57">
        <v>45781</v>
      </c>
      <c r="I53" s="57">
        <v>45995</v>
      </c>
      <c r="J53" s="58" t="s">
        <v>63</v>
      </c>
      <c r="K53" s="58" t="s">
        <v>64</v>
      </c>
      <c r="L53" s="57"/>
      <c r="M53" s="60" t="s">
        <v>65</v>
      </c>
    </row>
    <row r="54" spans="1:27" ht="13.5" customHeight="1" thickBot="1" x14ac:dyDescent="0.25">
      <c r="B54" s="61"/>
      <c r="C54" s="62"/>
      <c r="D54" s="188"/>
      <c r="E54" s="188"/>
      <c r="F54" s="188"/>
      <c r="G54" s="63"/>
      <c r="H54" s="61"/>
      <c r="I54" s="62"/>
      <c r="J54" s="188"/>
      <c r="K54" s="188"/>
      <c r="L54" s="188"/>
      <c r="M54" s="63"/>
    </row>
    <row r="55" spans="1:27" ht="13.5" customHeight="1" thickBot="1" x14ac:dyDescent="0.25">
      <c r="A55" t="s">
        <v>158</v>
      </c>
      <c r="B55" s="61"/>
      <c r="C55" s="189" t="s">
        <v>66</v>
      </c>
      <c r="D55" s="190"/>
      <c r="E55" s="190" t="s">
        <v>66</v>
      </c>
      <c r="F55" s="190"/>
      <c r="G55" s="64">
        <f t="shared" ref="G55:G90" si="1">(SUMPRODUCT((UPPER(B55:F55)="R")+(UPPER(B55:F55)="P")))/5</f>
        <v>0.4</v>
      </c>
      <c r="H55" s="61"/>
      <c r="I55" s="189" t="s">
        <v>66</v>
      </c>
      <c r="J55" s="190"/>
      <c r="K55" s="190" t="s">
        <v>66</v>
      </c>
      <c r="L55" s="190"/>
      <c r="M55" s="64">
        <f t="array" ref="M55">(SUMPRODUCT((UPPER(H55:L55)="R")+(UPPER(H55:L55)="P")))/5</f>
        <v>0.4</v>
      </c>
    </row>
    <row r="56" spans="1:27" ht="13.5" customHeight="1" thickBot="1" x14ac:dyDescent="0.25">
      <c r="A56" t="s">
        <v>150</v>
      </c>
      <c r="B56" s="61"/>
      <c r="C56" s="66" t="s">
        <v>67</v>
      </c>
      <c r="D56" s="67"/>
      <c r="E56" s="67" t="s">
        <v>66</v>
      </c>
      <c r="F56" s="67"/>
      <c r="G56" s="64">
        <f t="shared" si="1"/>
        <v>0.2</v>
      </c>
      <c r="H56" s="61"/>
      <c r="I56" s="66" t="s">
        <v>67</v>
      </c>
      <c r="J56" s="67"/>
      <c r="K56" s="67" t="s">
        <v>66</v>
      </c>
      <c r="L56" s="67"/>
      <c r="M56" s="64">
        <f t="array" ref="M56">(SUMPRODUCT((UPPER(H56:L56)="R")+(UPPER(H56:L56)="P")))/5</f>
        <v>0.2</v>
      </c>
    </row>
    <row r="57" spans="1:27" ht="13.5" customHeight="1" thickBot="1" x14ac:dyDescent="0.25">
      <c r="A57" t="s">
        <v>153</v>
      </c>
      <c r="B57" s="61"/>
      <c r="C57" s="66" t="s">
        <v>67</v>
      </c>
      <c r="D57" s="67"/>
      <c r="E57" s="67" t="s">
        <v>67</v>
      </c>
      <c r="F57" s="67"/>
      <c r="G57" s="64">
        <f t="shared" si="1"/>
        <v>0</v>
      </c>
      <c r="H57" s="61"/>
      <c r="I57" s="66" t="s">
        <v>67</v>
      </c>
      <c r="J57" s="67"/>
      <c r="K57" s="67" t="s">
        <v>67</v>
      </c>
      <c r="L57" s="67"/>
      <c r="M57" s="64">
        <f t="array" ref="M57">(SUMPRODUCT((UPPER(H57:L57)="R")+(UPPER(H57:L57)="P")))/5</f>
        <v>0</v>
      </c>
    </row>
    <row r="58" spans="1:27" ht="13.5" customHeight="1" thickBot="1" x14ac:dyDescent="0.25">
      <c r="A58" t="s">
        <v>138</v>
      </c>
      <c r="B58" s="61"/>
      <c r="C58" s="66" t="s">
        <v>66</v>
      </c>
      <c r="D58" s="67"/>
      <c r="E58" s="67" t="s">
        <v>66</v>
      </c>
      <c r="F58" s="67"/>
      <c r="G58" s="64">
        <f t="shared" si="1"/>
        <v>0.4</v>
      </c>
      <c r="H58" s="61"/>
      <c r="I58" s="66" t="s">
        <v>66</v>
      </c>
      <c r="J58" s="67"/>
      <c r="K58" s="67" t="s">
        <v>66</v>
      </c>
      <c r="L58" s="67"/>
      <c r="M58" s="64">
        <f t="array" ref="M58">(SUMPRODUCT((UPPER(H58:L58)="R")+(UPPER(H58:L58)="P")))/5</f>
        <v>0.4</v>
      </c>
    </row>
    <row r="59" spans="1:27" ht="13.5" customHeight="1" thickBot="1" x14ac:dyDescent="0.25">
      <c r="A59" t="s">
        <v>140</v>
      </c>
      <c r="B59" s="61"/>
      <c r="C59" s="66" t="s">
        <v>66</v>
      </c>
      <c r="D59" s="67"/>
      <c r="E59" s="67" t="s">
        <v>66</v>
      </c>
      <c r="F59" s="67"/>
      <c r="G59" s="64">
        <f t="shared" si="1"/>
        <v>0.4</v>
      </c>
      <c r="H59" s="61"/>
      <c r="I59" s="66" t="s">
        <v>66</v>
      </c>
      <c r="J59" s="67"/>
      <c r="K59" s="67" t="s">
        <v>66</v>
      </c>
      <c r="L59" s="67"/>
      <c r="M59" s="64">
        <f t="array" ref="M59">(SUMPRODUCT((UPPER(H59:L59)="R")+(UPPER(H59:L59)="P")))/5</f>
        <v>0.4</v>
      </c>
    </row>
    <row r="60" spans="1:27" ht="13.5" customHeight="1" thickBot="1" x14ac:dyDescent="0.25">
      <c r="A60" t="s">
        <v>144</v>
      </c>
      <c r="B60" s="61"/>
      <c r="C60" s="66" t="s">
        <v>66</v>
      </c>
      <c r="D60" s="67"/>
      <c r="E60" s="67" t="s">
        <v>66</v>
      </c>
      <c r="F60" s="67"/>
      <c r="G60" s="64">
        <f t="shared" si="1"/>
        <v>0.4</v>
      </c>
      <c r="H60" s="61"/>
      <c r="I60" s="66" t="s">
        <v>66</v>
      </c>
      <c r="J60" s="67"/>
      <c r="K60" s="67" t="s">
        <v>66</v>
      </c>
      <c r="L60" s="67"/>
      <c r="M60" s="64">
        <f t="array" ref="M60">(SUMPRODUCT((UPPER(H60:L60)="R")+(UPPER(H60:L60)="P")))/5</f>
        <v>0.4</v>
      </c>
    </row>
    <row r="61" spans="1:27" ht="13.5" customHeight="1" thickBot="1" x14ac:dyDescent="0.25">
      <c r="A61" t="s">
        <v>133</v>
      </c>
      <c r="B61" s="61"/>
      <c r="C61" s="66" t="s">
        <v>66</v>
      </c>
      <c r="D61" s="67"/>
      <c r="E61" s="67" t="s">
        <v>66</v>
      </c>
      <c r="F61" s="67"/>
      <c r="G61" s="64">
        <f t="shared" si="1"/>
        <v>0.4</v>
      </c>
      <c r="H61" s="61"/>
      <c r="I61" s="66" t="s">
        <v>66</v>
      </c>
      <c r="J61" s="67"/>
      <c r="K61" s="67" t="s">
        <v>66</v>
      </c>
      <c r="L61" s="67"/>
      <c r="M61" s="64">
        <f t="array" ref="M61">(SUMPRODUCT((UPPER(H61:L61)="R")+(UPPER(H61:L61)="P")))/5</f>
        <v>0.4</v>
      </c>
    </row>
    <row r="62" spans="1:27" ht="13.5" customHeight="1" thickBot="1" x14ac:dyDescent="0.25">
      <c r="A62" t="s">
        <v>147</v>
      </c>
      <c r="B62" s="61"/>
      <c r="C62" s="66" t="s">
        <v>67</v>
      </c>
      <c r="D62" s="67"/>
      <c r="E62" s="67" t="s">
        <v>66</v>
      </c>
      <c r="F62" s="67"/>
      <c r="G62" s="64">
        <f t="shared" si="1"/>
        <v>0.2</v>
      </c>
      <c r="H62" s="61"/>
      <c r="I62" s="66" t="s">
        <v>67</v>
      </c>
      <c r="J62" s="67"/>
      <c r="K62" s="67" t="s">
        <v>66</v>
      </c>
      <c r="L62" s="67"/>
      <c r="M62" s="64">
        <f t="array" ref="M62">(SUMPRODUCT((UPPER(H62:L62)="R")+(UPPER(H62:L62)="P")))/5</f>
        <v>0.2</v>
      </c>
    </row>
    <row r="63" spans="1:27" ht="13.5" customHeight="1" thickBot="1" x14ac:dyDescent="0.25">
      <c r="A63" t="s">
        <v>142</v>
      </c>
      <c r="B63" s="61"/>
      <c r="C63" s="66" t="s">
        <v>67</v>
      </c>
      <c r="D63" s="67"/>
      <c r="E63" s="67" t="s">
        <v>67</v>
      </c>
      <c r="F63" s="67"/>
      <c r="G63" s="64">
        <f t="shared" si="1"/>
        <v>0</v>
      </c>
      <c r="H63" s="61"/>
      <c r="I63" s="66" t="s">
        <v>67</v>
      </c>
      <c r="J63" s="67"/>
      <c r="K63" s="67" t="s">
        <v>67</v>
      </c>
      <c r="L63" s="67"/>
      <c r="M63" s="64">
        <f t="array" ref="M63">(SUMPRODUCT((UPPER(H63:L63)="R")+(UPPER(H63:L63)="P")))/5</f>
        <v>0</v>
      </c>
    </row>
    <row r="64" spans="1:27" ht="13.5" customHeight="1" thickBot="1" x14ac:dyDescent="0.25">
      <c r="A64" t="s">
        <v>161</v>
      </c>
      <c r="B64" s="61"/>
      <c r="C64" s="66" t="s">
        <v>66</v>
      </c>
      <c r="D64" s="67"/>
      <c r="E64" s="67" t="s">
        <v>66</v>
      </c>
      <c r="F64" s="67"/>
      <c r="G64" s="64">
        <f t="shared" si="1"/>
        <v>0.4</v>
      </c>
      <c r="H64" s="61"/>
      <c r="I64" s="66" t="s">
        <v>66</v>
      </c>
      <c r="J64" s="67"/>
      <c r="K64" s="67" t="s">
        <v>66</v>
      </c>
      <c r="L64" s="67"/>
      <c r="M64" s="64">
        <f t="array" ref="M64">(SUMPRODUCT((UPPER(H64:L64)="R")+(UPPER(H64:L64)="P")))/5</f>
        <v>0.4</v>
      </c>
    </row>
    <row r="65" spans="1:13" ht="13.5" customHeight="1" thickBot="1" x14ac:dyDescent="0.25">
      <c r="A65" t="s">
        <v>148</v>
      </c>
      <c r="B65" s="61"/>
      <c r="C65" s="66" t="s">
        <v>66</v>
      </c>
      <c r="D65" s="67"/>
      <c r="E65" s="67" t="s">
        <v>67</v>
      </c>
      <c r="F65" s="67"/>
      <c r="G65" s="64">
        <f t="shared" si="1"/>
        <v>0.2</v>
      </c>
      <c r="H65" s="61"/>
      <c r="I65" s="66" t="s">
        <v>66</v>
      </c>
      <c r="J65" s="67"/>
      <c r="K65" s="67" t="s">
        <v>67</v>
      </c>
      <c r="L65" s="67"/>
      <c r="M65" s="64">
        <f t="array" ref="M65">(SUMPRODUCT((UPPER(H65:L65)="R")+(UPPER(H65:L65)="P")))/5</f>
        <v>0.2</v>
      </c>
    </row>
    <row r="66" spans="1:13" ht="13.5" customHeight="1" thickBot="1" x14ac:dyDescent="0.25">
      <c r="A66" t="s">
        <v>135</v>
      </c>
      <c r="B66" s="61"/>
      <c r="C66" s="66" t="s">
        <v>67</v>
      </c>
      <c r="D66" s="67"/>
      <c r="E66" s="67" t="s">
        <v>67</v>
      </c>
      <c r="F66" s="67"/>
      <c r="G66" s="64">
        <f t="shared" si="1"/>
        <v>0</v>
      </c>
      <c r="H66" s="61"/>
      <c r="I66" s="66" t="s">
        <v>67</v>
      </c>
      <c r="J66" s="67"/>
      <c r="K66" s="67" t="s">
        <v>67</v>
      </c>
      <c r="L66" s="67"/>
      <c r="M66" s="64"/>
    </row>
    <row r="67" spans="1:13" ht="13.5" customHeight="1" thickBot="1" x14ac:dyDescent="0.25">
      <c r="A67" t="s">
        <v>151</v>
      </c>
      <c r="B67" s="61"/>
      <c r="C67" s="66" t="s">
        <v>66</v>
      </c>
      <c r="D67" s="67"/>
      <c r="E67" s="67" t="s">
        <v>66</v>
      </c>
      <c r="F67" s="67"/>
      <c r="G67" s="64">
        <f t="shared" si="1"/>
        <v>0.4</v>
      </c>
      <c r="H67" s="61"/>
      <c r="I67" s="66" t="s">
        <v>66</v>
      </c>
      <c r="J67" s="67"/>
      <c r="K67" s="67" t="s">
        <v>66</v>
      </c>
      <c r="L67" s="67"/>
      <c r="M67" s="64">
        <f t="array" ref="M67">(SUMPRODUCT((UPPER(H67:L67)="R")+(UPPER(H67:L67)="P")))/5</f>
        <v>0.4</v>
      </c>
    </row>
    <row r="68" spans="1:13" ht="13.5" customHeight="1" thickBot="1" x14ac:dyDescent="0.25">
      <c r="A68" t="s">
        <v>156</v>
      </c>
      <c r="B68" s="61"/>
      <c r="C68" s="66" t="s">
        <v>66</v>
      </c>
      <c r="D68" s="67"/>
      <c r="E68" s="67" t="s">
        <v>66</v>
      </c>
      <c r="F68" s="67"/>
      <c r="G68" s="64">
        <f t="shared" si="1"/>
        <v>0.4</v>
      </c>
      <c r="H68" s="61"/>
      <c r="I68" s="66" t="s">
        <v>66</v>
      </c>
      <c r="J68" s="67"/>
      <c r="K68" s="67" t="s">
        <v>66</v>
      </c>
      <c r="L68" s="67"/>
      <c r="M68" s="64">
        <f t="array" ref="M68">(SUMPRODUCT((UPPER(H68:L68)="R")+(UPPER(H68:L68)="P")))/5</f>
        <v>0.4</v>
      </c>
    </row>
    <row r="69" spans="1:13" ht="13.5" customHeight="1" thickBot="1" x14ac:dyDescent="0.25">
      <c r="A69" t="s">
        <v>129</v>
      </c>
      <c r="B69" s="61"/>
      <c r="C69" s="66" t="s">
        <v>66</v>
      </c>
      <c r="D69" s="67"/>
      <c r="E69" s="67" t="s">
        <v>66</v>
      </c>
      <c r="F69" s="67"/>
      <c r="G69" s="64">
        <f t="shared" si="1"/>
        <v>0.4</v>
      </c>
      <c r="H69" s="61"/>
      <c r="I69" s="66" t="s">
        <v>66</v>
      </c>
      <c r="J69" s="67"/>
      <c r="K69" s="67" t="s">
        <v>66</v>
      </c>
      <c r="L69" s="67"/>
      <c r="M69" s="64">
        <f t="array" ref="M69">(SUMPRODUCT((UPPER(H69:L69)="R")+(UPPER(H69:L69)="P")))/5</f>
        <v>0.4</v>
      </c>
    </row>
    <row r="70" spans="1:13" ht="13.5" customHeight="1" thickBot="1" x14ac:dyDescent="0.25">
      <c r="A70" t="s">
        <v>155</v>
      </c>
      <c r="B70" s="61"/>
      <c r="C70" s="66" t="s">
        <v>66</v>
      </c>
      <c r="D70" s="67"/>
      <c r="E70" s="67" t="s">
        <v>66</v>
      </c>
      <c r="F70" s="67"/>
      <c r="G70" s="64">
        <f t="shared" si="1"/>
        <v>0.4</v>
      </c>
      <c r="H70" s="61"/>
      <c r="I70" s="66"/>
      <c r="J70" s="67"/>
      <c r="K70" s="67" t="s">
        <v>66</v>
      </c>
      <c r="L70" s="67"/>
      <c r="M70" s="64">
        <f t="array" ref="M70">(SUMPRODUCT((UPPER(H70:L70)="R")+(UPPER(H70:L70)="P")))/5</f>
        <v>0.2</v>
      </c>
    </row>
    <row r="71" spans="1:13" ht="13.5" customHeight="1" thickBot="1" x14ac:dyDescent="0.25">
      <c r="A71" t="s">
        <v>145</v>
      </c>
      <c r="B71" s="61"/>
      <c r="C71" s="66" t="s">
        <v>66</v>
      </c>
      <c r="D71" s="67"/>
      <c r="E71" s="67" t="s">
        <v>66</v>
      </c>
      <c r="F71" s="67"/>
      <c r="G71" s="64">
        <f t="shared" si="1"/>
        <v>0.4</v>
      </c>
      <c r="H71" s="61"/>
      <c r="I71" s="66" t="s">
        <v>66</v>
      </c>
      <c r="J71" s="67"/>
      <c r="K71" s="67" t="s">
        <v>66</v>
      </c>
      <c r="L71" s="67"/>
      <c r="M71" s="64">
        <f t="array" ref="M71">(SUMPRODUCT((UPPER(H71:L71)="R")+(UPPER(H71:L71)="P")))/5</f>
        <v>0.4</v>
      </c>
    </row>
    <row r="72" spans="1:13" ht="13.5" customHeight="1" thickBot="1" x14ac:dyDescent="0.25">
      <c r="A72" t="s">
        <v>139</v>
      </c>
      <c r="B72" s="61"/>
      <c r="C72" s="66" t="s">
        <v>67</v>
      </c>
      <c r="D72" s="67"/>
      <c r="E72" s="67" t="s">
        <v>67</v>
      </c>
      <c r="F72" s="67"/>
      <c r="G72" s="64">
        <f t="shared" si="1"/>
        <v>0</v>
      </c>
      <c r="H72" s="61"/>
      <c r="I72" s="66" t="s">
        <v>67</v>
      </c>
      <c r="J72" s="67"/>
      <c r="K72" s="67" t="s">
        <v>67</v>
      </c>
      <c r="L72" s="67"/>
      <c r="M72" s="64">
        <f t="array" ref="M72">(SUMPRODUCT((UPPER(H72:L72)="R")+(UPPER(H72:L72)="P")))/5</f>
        <v>0</v>
      </c>
    </row>
    <row r="73" spans="1:13" ht="13.5" customHeight="1" thickBot="1" x14ac:dyDescent="0.25">
      <c r="A73" t="s">
        <v>134</v>
      </c>
      <c r="B73" s="61"/>
      <c r="C73" s="66" t="s">
        <v>66</v>
      </c>
      <c r="D73" s="67"/>
      <c r="E73" s="67" t="s">
        <v>66</v>
      </c>
      <c r="F73" s="67"/>
      <c r="G73" s="64">
        <f t="shared" si="1"/>
        <v>0.4</v>
      </c>
      <c r="H73" s="61"/>
      <c r="I73" s="66" t="s">
        <v>66</v>
      </c>
      <c r="J73" s="67"/>
      <c r="K73" s="67" t="s">
        <v>66</v>
      </c>
      <c r="L73" s="67"/>
      <c r="M73" s="64">
        <f t="array" ref="M73">(SUMPRODUCT((UPPER(H73:L73)="R")+(UPPER(H73:L73)="P")))/5</f>
        <v>0.4</v>
      </c>
    </row>
    <row r="74" spans="1:13" ht="13.5" customHeight="1" thickBot="1" x14ac:dyDescent="0.25">
      <c r="A74" t="s">
        <v>154</v>
      </c>
      <c r="B74" s="61"/>
      <c r="C74" s="66" t="s">
        <v>67</v>
      </c>
      <c r="D74" s="67"/>
      <c r="E74" s="67" t="s">
        <v>66</v>
      </c>
      <c r="F74" s="67"/>
      <c r="G74" s="64">
        <f t="shared" si="1"/>
        <v>0.2</v>
      </c>
      <c r="H74" s="61"/>
      <c r="I74" s="66" t="s">
        <v>67</v>
      </c>
      <c r="J74" s="67"/>
      <c r="K74" s="67" t="s">
        <v>66</v>
      </c>
      <c r="L74" s="67"/>
      <c r="M74" s="64">
        <f t="array" ref="M74">(SUMPRODUCT((UPPER(H74:L74)="R")+(UPPER(H74:L74)="P")))/5</f>
        <v>0.2</v>
      </c>
    </row>
    <row r="75" spans="1:13" ht="13.5" customHeight="1" thickBot="1" x14ac:dyDescent="0.25">
      <c r="A75" t="s">
        <v>137</v>
      </c>
      <c r="B75" s="61"/>
      <c r="C75" s="66" t="s">
        <v>67</v>
      </c>
      <c r="D75" s="67"/>
      <c r="E75" s="67" t="s">
        <v>66</v>
      </c>
      <c r="F75" s="67"/>
      <c r="G75" s="64">
        <f t="shared" si="1"/>
        <v>0.2</v>
      </c>
      <c r="H75" s="61"/>
      <c r="I75" s="66" t="s">
        <v>67</v>
      </c>
      <c r="J75" s="67"/>
      <c r="K75" s="67" t="s">
        <v>66</v>
      </c>
      <c r="L75" s="67"/>
      <c r="M75" s="64">
        <f t="array" ref="M75">(SUMPRODUCT((UPPER(H75:L75)="R")+(UPPER(H75:L75)="P")))/5</f>
        <v>0.2</v>
      </c>
    </row>
    <row r="76" spans="1:13" ht="13.5" customHeight="1" thickBot="1" x14ac:dyDescent="0.25">
      <c r="A76" t="s">
        <v>149</v>
      </c>
      <c r="B76" s="61"/>
      <c r="C76" s="66" t="s">
        <v>66</v>
      </c>
      <c r="D76" s="67"/>
      <c r="E76" s="67" t="s">
        <v>66</v>
      </c>
      <c r="F76" s="67"/>
      <c r="G76" s="64">
        <f t="shared" si="1"/>
        <v>0.4</v>
      </c>
      <c r="H76" s="61"/>
      <c r="I76" s="66" t="s">
        <v>66</v>
      </c>
      <c r="J76" s="67"/>
      <c r="K76" s="67" t="s">
        <v>66</v>
      </c>
      <c r="L76" s="67"/>
      <c r="M76" s="64">
        <f t="array" ref="M76">(SUMPRODUCT((UPPER(H76:L76)="R")+(UPPER(H76:L76)="P")))/5</f>
        <v>0.4</v>
      </c>
    </row>
    <row r="77" spans="1:13" ht="13.5" customHeight="1" thickBot="1" x14ac:dyDescent="0.25">
      <c r="A77" t="s">
        <v>128</v>
      </c>
      <c r="B77" s="61"/>
      <c r="C77" s="66" t="s">
        <v>66</v>
      </c>
      <c r="D77" s="67"/>
      <c r="E77" s="67" t="s">
        <v>66</v>
      </c>
      <c r="F77" s="67"/>
      <c r="G77" s="64">
        <f t="shared" si="1"/>
        <v>0.4</v>
      </c>
      <c r="H77" s="61"/>
      <c r="I77" s="66" t="s">
        <v>66</v>
      </c>
      <c r="J77" s="67"/>
      <c r="K77" s="67" t="s">
        <v>66</v>
      </c>
      <c r="L77" s="67"/>
      <c r="M77" s="64">
        <f t="array" ref="M77">(SUMPRODUCT((UPPER(H77:L77)="R")+(UPPER(H77:L77)="P")))/5</f>
        <v>0.4</v>
      </c>
    </row>
    <row r="78" spans="1:13" ht="13.5" customHeight="1" thickBot="1" x14ac:dyDescent="0.25">
      <c r="A78" t="s">
        <v>126</v>
      </c>
      <c r="B78" s="61"/>
      <c r="C78" s="66" t="s">
        <v>66</v>
      </c>
      <c r="D78" s="67"/>
      <c r="E78" s="67" t="s">
        <v>66</v>
      </c>
      <c r="F78" s="67"/>
      <c r="G78" s="64">
        <f t="shared" si="1"/>
        <v>0.4</v>
      </c>
      <c r="H78" s="61"/>
      <c r="I78" s="66" t="s">
        <v>66</v>
      </c>
      <c r="J78" s="67"/>
      <c r="K78" s="67" t="s">
        <v>66</v>
      </c>
      <c r="L78" s="67"/>
      <c r="M78" s="64">
        <f t="array" ref="M78">(SUMPRODUCT((UPPER(H78:L78)="R")+(UPPER(H78:L78)="P")))/5</f>
        <v>0.4</v>
      </c>
    </row>
    <row r="79" spans="1:13" ht="13.5" customHeight="1" thickBot="1" x14ac:dyDescent="0.25">
      <c r="A79" t="s">
        <v>146</v>
      </c>
      <c r="B79" s="61"/>
      <c r="C79" s="66" t="s">
        <v>66</v>
      </c>
      <c r="D79" s="67"/>
      <c r="E79" s="67" t="s">
        <v>66</v>
      </c>
      <c r="F79" s="67"/>
      <c r="G79" s="64">
        <f t="shared" si="1"/>
        <v>0.4</v>
      </c>
      <c r="H79" s="61"/>
      <c r="I79" s="66" t="s">
        <v>66</v>
      </c>
      <c r="J79" s="67"/>
      <c r="K79" s="67" t="s">
        <v>66</v>
      </c>
      <c r="L79" s="67"/>
      <c r="M79" s="64">
        <f t="array" ref="M79">(SUMPRODUCT((UPPER(H79:L79)="R")+(UPPER(H79:L79)="P")))/5</f>
        <v>0.4</v>
      </c>
    </row>
    <row r="80" spans="1:13" ht="13.5" customHeight="1" thickBot="1" x14ac:dyDescent="0.25">
      <c r="A80" t="s">
        <v>143</v>
      </c>
      <c r="B80" s="61"/>
      <c r="C80" s="66" t="s">
        <v>66</v>
      </c>
      <c r="D80" s="67"/>
      <c r="E80" s="67" t="s">
        <v>66</v>
      </c>
      <c r="F80" s="67"/>
      <c r="G80" s="64">
        <f t="shared" si="1"/>
        <v>0.4</v>
      </c>
      <c r="H80" s="61"/>
      <c r="I80" s="66" t="s">
        <v>66</v>
      </c>
      <c r="J80" s="67"/>
      <c r="K80" s="67" t="s">
        <v>66</v>
      </c>
      <c r="L80" s="67"/>
      <c r="M80" s="64">
        <f t="array" ref="M80">(SUMPRODUCT((UPPER(H80:L80)="R")+(UPPER(H80:L80)="P")))/5</f>
        <v>0.4</v>
      </c>
    </row>
    <row r="81" spans="1:13" ht="13.5" customHeight="1" thickBot="1" x14ac:dyDescent="0.25">
      <c r="A81" t="s">
        <v>152</v>
      </c>
      <c r="B81" s="61"/>
      <c r="C81" s="66" t="s">
        <v>67</v>
      </c>
      <c r="D81" s="67"/>
      <c r="E81" s="67" t="s">
        <v>67</v>
      </c>
      <c r="F81" s="67"/>
      <c r="G81" s="64">
        <f t="shared" si="1"/>
        <v>0</v>
      </c>
      <c r="H81" s="61"/>
      <c r="I81" s="66" t="s">
        <v>67</v>
      </c>
      <c r="J81" s="67"/>
      <c r="K81" s="67" t="s">
        <v>67</v>
      </c>
      <c r="L81" s="67"/>
      <c r="M81" s="64">
        <f t="array" ref="M81">(SUMPRODUCT((UPPER(H81:L81)="R")+(UPPER(H81:L81)="P")))/5</f>
        <v>0</v>
      </c>
    </row>
    <row r="82" spans="1:13" ht="13.5" customHeight="1" thickBot="1" x14ac:dyDescent="0.25">
      <c r="A82" t="s">
        <v>141</v>
      </c>
      <c r="B82" s="61"/>
      <c r="C82" s="66" t="s">
        <v>66</v>
      </c>
      <c r="D82" s="67"/>
      <c r="E82" s="67" t="s">
        <v>66</v>
      </c>
      <c r="F82" s="67"/>
      <c r="G82" s="64">
        <f t="shared" si="1"/>
        <v>0.4</v>
      </c>
      <c r="H82" s="61"/>
      <c r="I82" s="66" t="s">
        <v>66</v>
      </c>
      <c r="J82" s="67"/>
      <c r="K82" s="67" t="s">
        <v>66</v>
      </c>
      <c r="L82" s="67"/>
      <c r="M82" s="64">
        <f t="array" ref="M82">(SUMPRODUCT((UPPER(H82:L82)="R")+(UPPER(H82:L82)="P")))/5</f>
        <v>0.4</v>
      </c>
    </row>
    <row r="83" spans="1:13" ht="13.5" customHeight="1" thickBot="1" x14ac:dyDescent="0.25">
      <c r="A83" t="s">
        <v>127</v>
      </c>
      <c r="B83" s="61"/>
      <c r="C83" s="66" t="s">
        <v>66</v>
      </c>
      <c r="D83" s="67"/>
      <c r="E83" s="67" t="s">
        <v>66</v>
      </c>
      <c r="F83" s="67"/>
      <c r="G83" s="64">
        <f t="shared" si="1"/>
        <v>0.4</v>
      </c>
      <c r="H83" s="61"/>
      <c r="I83" s="66" t="s">
        <v>66</v>
      </c>
      <c r="J83" s="67"/>
      <c r="K83" s="67" t="s">
        <v>66</v>
      </c>
      <c r="L83" s="67"/>
      <c r="M83" s="64">
        <f t="array" ref="M83">(SUMPRODUCT((UPPER(H83:L83)="R")+(UPPER(H83:L83)="P")))/5</f>
        <v>0.4</v>
      </c>
    </row>
    <row r="84" spans="1:13" ht="13.5" customHeight="1" thickBot="1" x14ac:dyDescent="0.25">
      <c r="A84" t="s">
        <v>136</v>
      </c>
      <c r="B84" s="61"/>
      <c r="C84" s="66" t="s">
        <v>66</v>
      </c>
      <c r="D84" s="67"/>
      <c r="E84" s="67" t="s">
        <v>67</v>
      </c>
      <c r="F84" s="67"/>
      <c r="G84" s="64">
        <f t="shared" si="1"/>
        <v>0.2</v>
      </c>
      <c r="H84" s="61"/>
      <c r="I84" s="66" t="s">
        <v>66</v>
      </c>
      <c r="J84" s="67"/>
      <c r="K84" s="67" t="s">
        <v>67</v>
      </c>
      <c r="L84" s="67"/>
      <c r="M84" s="64">
        <f t="array" ref="M84">(SUMPRODUCT((UPPER(H84:L84)="R")+(UPPER(H84:L84)="P")))/5</f>
        <v>0.2</v>
      </c>
    </row>
    <row r="85" spans="1:13" ht="13.5" customHeight="1" thickBot="1" x14ac:dyDescent="0.25">
      <c r="A85" t="s">
        <v>157</v>
      </c>
      <c r="B85" s="61"/>
      <c r="C85" s="66" t="s">
        <v>66</v>
      </c>
      <c r="D85" s="67"/>
      <c r="E85" s="67" t="s">
        <v>66</v>
      </c>
      <c r="F85" s="67"/>
      <c r="G85" s="64">
        <f t="shared" si="1"/>
        <v>0.4</v>
      </c>
      <c r="H85" s="61"/>
      <c r="I85" s="66" t="s">
        <v>66</v>
      </c>
      <c r="J85" s="67"/>
      <c r="K85" s="67" t="s">
        <v>66</v>
      </c>
      <c r="L85" s="67"/>
      <c r="M85" s="64">
        <f t="array" ref="M85">(SUMPRODUCT((UPPER(H85:L85)="R")+(UPPER(H85:L85)="P")))/5</f>
        <v>0.4</v>
      </c>
    </row>
    <row r="86" spans="1:13" ht="13.5" customHeight="1" thickBot="1" x14ac:dyDescent="0.25">
      <c r="A86" t="s">
        <v>132</v>
      </c>
      <c r="B86" s="61"/>
      <c r="C86" s="66" t="s">
        <v>66</v>
      </c>
      <c r="D86" s="67"/>
      <c r="E86" s="67" t="s">
        <v>66</v>
      </c>
      <c r="F86" s="67"/>
      <c r="G86" s="64">
        <f t="shared" si="1"/>
        <v>0.4</v>
      </c>
      <c r="H86" s="61"/>
      <c r="I86" s="66" t="s">
        <v>66</v>
      </c>
      <c r="J86" s="67"/>
      <c r="K86" s="67" t="s">
        <v>66</v>
      </c>
      <c r="L86" s="67"/>
      <c r="M86" s="64">
        <f t="array" ref="M86">(SUMPRODUCT((UPPER(H86:L86)="R")+(UPPER(H86:L86)="P")))/5</f>
        <v>0.4</v>
      </c>
    </row>
    <row r="87" spans="1:13" ht="13.5" customHeight="1" thickBot="1" x14ac:dyDescent="0.25">
      <c r="A87" t="s">
        <v>160</v>
      </c>
      <c r="B87" s="61"/>
      <c r="C87" s="66" t="s">
        <v>66</v>
      </c>
      <c r="D87" s="67"/>
      <c r="E87" s="67" t="s">
        <v>66</v>
      </c>
      <c r="F87" s="67"/>
      <c r="G87" s="64">
        <f t="shared" si="1"/>
        <v>0.4</v>
      </c>
      <c r="H87" s="61"/>
      <c r="I87" s="66" t="s">
        <v>66</v>
      </c>
      <c r="J87" s="67"/>
      <c r="K87" s="67" t="s">
        <v>66</v>
      </c>
      <c r="L87" s="67"/>
      <c r="M87" s="64">
        <f t="array" ref="M87">(SUMPRODUCT((UPPER(H87:L87)="R")+(UPPER(H87:L87)="P")))/5</f>
        <v>0.4</v>
      </c>
    </row>
    <row r="88" spans="1:13" ht="13.5" customHeight="1" thickBot="1" x14ac:dyDescent="0.25">
      <c r="A88" t="s">
        <v>131</v>
      </c>
      <c r="B88" s="61"/>
      <c r="C88" s="66" t="s">
        <v>67</v>
      </c>
      <c r="D88" s="67"/>
      <c r="E88" s="67" t="s">
        <v>67</v>
      </c>
      <c r="F88" s="67"/>
      <c r="G88" s="64">
        <f t="shared" si="1"/>
        <v>0</v>
      </c>
      <c r="H88" s="61"/>
      <c r="I88" s="66" t="s">
        <v>67</v>
      </c>
      <c r="J88" s="67"/>
      <c r="K88" s="67" t="s">
        <v>67</v>
      </c>
      <c r="L88" s="67"/>
      <c r="M88" s="64">
        <f t="array" ref="M88">(SUMPRODUCT((UPPER(H88:L88)="R")+(UPPER(H88:L88)="P")))/5</f>
        <v>0</v>
      </c>
    </row>
    <row r="89" spans="1:13" ht="13.5" customHeight="1" thickBot="1" x14ac:dyDescent="0.25">
      <c r="A89" t="s">
        <v>159</v>
      </c>
      <c r="B89" s="61"/>
      <c r="C89" s="66" t="s">
        <v>66</v>
      </c>
      <c r="D89" s="67"/>
      <c r="E89" s="67" t="s">
        <v>66</v>
      </c>
      <c r="F89" s="67"/>
      <c r="G89" s="64">
        <f t="shared" si="1"/>
        <v>0.4</v>
      </c>
      <c r="H89" s="61"/>
      <c r="I89" s="66" t="s">
        <v>66</v>
      </c>
      <c r="J89" s="67"/>
      <c r="K89" s="67" t="s">
        <v>66</v>
      </c>
      <c r="L89" s="67"/>
      <c r="M89" s="64">
        <f t="array" ref="M89">(SUMPRODUCT((UPPER(H89:L89)="R")+(UPPER(H89:L89)="P")))/5</f>
        <v>0.4</v>
      </c>
    </row>
    <row r="90" spans="1:13" ht="13.5" customHeight="1" thickBot="1" x14ac:dyDescent="0.25">
      <c r="A90" t="s">
        <v>130</v>
      </c>
      <c r="B90" s="61"/>
      <c r="C90" s="66" t="s">
        <v>66</v>
      </c>
      <c r="D90" s="67"/>
      <c r="E90" s="67" t="s">
        <v>66</v>
      </c>
      <c r="F90" s="67"/>
      <c r="G90" s="64">
        <f t="shared" si="1"/>
        <v>0.4</v>
      </c>
      <c r="H90" s="61"/>
      <c r="I90" s="66" t="s">
        <v>66</v>
      </c>
      <c r="J90" s="67"/>
      <c r="K90" s="67" t="s">
        <v>66</v>
      </c>
      <c r="L90" s="67"/>
      <c r="M90" s="64">
        <f t="array" ref="M90">(SUMPRODUCT((UPPER(H90:L90)="R")+(UPPER(H90:L90)="P")))/5</f>
        <v>0.4</v>
      </c>
    </row>
    <row r="91" spans="1:13" ht="13.5" customHeight="1" x14ac:dyDescent="0.2"/>
    <row r="92" spans="1:13" ht="13.5" customHeight="1" x14ac:dyDescent="0.2"/>
    <row r="93" spans="1:13" ht="13.5" customHeight="1" x14ac:dyDescent="0.2"/>
    <row r="94" spans="1:13" ht="13.5" customHeight="1" x14ac:dyDescent="0.2"/>
    <row r="95" spans="1:13" ht="13.5" customHeight="1" x14ac:dyDescent="0.2"/>
    <row r="96" spans="1:13" ht="13.5" customHeight="1" x14ac:dyDescent="0.2"/>
    <row r="97" ht="13.5" customHeight="1" x14ac:dyDescent="0.2"/>
    <row r="98" ht="13.5" customHeight="1" x14ac:dyDescent="0.2"/>
    <row r="99" ht="13.5" customHeight="1" x14ac:dyDescent="0.2"/>
    <row r="100" ht="13.5" customHeight="1" x14ac:dyDescent="0.2"/>
  </sheetData>
  <sortState xmlns:xlrd2="http://schemas.microsoft.com/office/spreadsheetml/2017/richdata2" ref="A55:A91">
    <sortCondition ref="A55:A91"/>
  </sortState>
  <mergeCells count="10">
    <mergeCell ref="N51:AA51"/>
    <mergeCell ref="B2:G2"/>
    <mergeCell ref="N1:AA1"/>
    <mergeCell ref="B51:M51"/>
    <mergeCell ref="A51:A52"/>
    <mergeCell ref="H52:M52"/>
    <mergeCell ref="B1:M1"/>
    <mergeCell ref="B52:G52"/>
    <mergeCell ref="H2:M2"/>
    <mergeCell ref="A1:A2"/>
  </mergeCells>
  <conditionalFormatting sqref="B4:L47 M19 M29 M33 M36:M37 M43">
    <cfRule type="containsText" dxfId="292" priority="14" operator="containsText" text="CO">
      <formula>NOT(ISERROR(SEARCH(("CO"),(B4))))</formula>
    </cfRule>
    <cfRule type="containsText" dxfId="291" priority="15" operator="containsText" text="R">
      <formula>NOT(ISERROR(SEARCH(("R"),(B4))))</formula>
    </cfRule>
    <cfRule type="containsText" dxfId="290" priority="16" operator="containsText" text="TP">
      <formula>NOT(ISERROR(SEARCH(("TP"),(B4))))</formula>
    </cfRule>
    <cfRule type="containsText" dxfId="289" priority="17" operator="containsText" text="CL">
      <formula>NOT(ISERROR(SEARCH(("CL"),(B4))))</formula>
    </cfRule>
    <cfRule type="containsText" dxfId="288" priority="18" operator="containsText" text="NO">
      <formula>NOT(ISERROR(SEARCH(("NO"),(B4))))</formula>
    </cfRule>
  </conditionalFormatting>
  <conditionalFormatting sqref="B54:L90 M69 M79 M83 M86:M87">
    <cfRule type="containsText" dxfId="287" priority="1" operator="containsText" text="CO">
      <formula>NOT(ISERROR(SEARCH(("CO"),(B54))))</formula>
    </cfRule>
    <cfRule type="containsText" dxfId="286" priority="2" operator="containsText" text="R">
      <formula>NOT(ISERROR(SEARCH(("R"),(B54))))</formula>
    </cfRule>
    <cfRule type="containsText" dxfId="285" priority="3" operator="containsText" text="TP">
      <formula>NOT(ISERROR(SEARCH(("TP"),(B54))))</formula>
    </cfRule>
    <cfRule type="containsText" dxfId="284" priority="4" operator="containsText" text="CL">
      <formula>NOT(ISERROR(SEARCH(("CL"),(B54))))</formula>
    </cfRule>
    <cfRule type="containsText" dxfId="283" priority="5" operator="containsText" text="NO">
      <formula>NOT(ISERROR(SEARCH(("NO"),(B54))))</formula>
    </cfRule>
  </conditionalFormatting>
  <conditionalFormatting sqref="B4:M47">
    <cfRule type="containsText" dxfId="282" priority="19" operator="containsText" text="F">
      <formula>NOT(ISERROR(SEARCH(("F"),(B4))))</formula>
    </cfRule>
    <cfRule type="containsText" dxfId="281" priority="20" operator="containsText" text="P">
      <formula>NOT(ISERROR(SEARCH(("P"),(B4))))</formula>
    </cfRule>
    <cfRule type="containsText" dxfId="280" priority="22" operator="containsText" text="R">
      <formula>NOT(ISERROR(SEARCH(("R"),(B4))))</formula>
    </cfRule>
  </conditionalFormatting>
  <conditionalFormatting sqref="B54:M90">
    <cfRule type="containsText" dxfId="279" priority="6" operator="containsText" text="F">
      <formula>NOT(ISERROR(SEARCH(("F"),(B54))))</formula>
    </cfRule>
    <cfRule type="containsText" dxfId="278" priority="7" operator="containsText" text="P">
      <formula>NOT(ISERROR(SEARCH(("P"),(B54))))</formula>
    </cfRule>
    <cfRule type="containsText" dxfId="277" priority="9" operator="containsText" text="R">
      <formula>NOT(ISERROR(SEARCH(("R"),(B54))))</formula>
    </cfRule>
  </conditionalFormatting>
  <conditionalFormatting sqref="G4:G47 M4:M47">
    <cfRule type="cellIs" dxfId="276" priority="23" operator="lessThan">
      <formula>0.25</formula>
    </cfRule>
    <cfRule type="cellIs" dxfId="275" priority="24" operator="between">
      <formula>0.25</formula>
      <formula>0.5</formula>
    </cfRule>
    <cfRule type="cellIs" dxfId="274" priority="25" operator="between">
      <formula>0.5</formula>
      <formula>0.75</formula>
    </cfRule>
    <cfRule type="cellIs" dxfId="273" priority="26" operator="greaterThan">
      <formula>0.75</formula>
    </cfRule>
  </conditionalFormatting>
  <conditionalFormatting sqref="G54:G90 M54:M90">
    <cfRule type="cellIs" dxfId="272" priority="10" operator="lessThan">
      <formula>0.25</formula>
    </cfRule>
    <cfRule type="cellIs" dxfId="271" priority="11" operator="between">
      <formula>0.25</formula>
      <formula>0.5</formula>
    </cfRule>
    <cfRule type="cellIs" dxfId="270" priority="12" operator="between">
      <formula>0.5</formula>
      <formula>0.75</formula>
    </cfRule>
    <cfRule type="cellIs" dxfId="269" priority="13" operator="greaterThan">
      <formula>0.75</formula>
    </cfRule>
  </conditionalFormatting>
  <conditionalFormatting sqref="M19 M29 M33 M36:M37 M43">
    <cfRule type="containsText" dxfId="268" priority="21" operator="containsText" text="P">
      <formula>NOT(ISERROR(SEARCH(("P"),(M19))))</formula>
    </cfRule>
  </conditionalFormatting>
  <conditionalFormatting sqref="M69 M79 M83 M86:M87">
    <cfRule type="containsText" dxfId="267" priority="8" operator="containsText" text="P">
      <formula>NOT(ISERROR(SEARCH(("P"),(M69))))</formula>
    </cfRule>
  </conditionalFormatting>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
  <sheetViews>
    <sheetView workbookViewId="0">
      <selection activeCell="A55" sqref="A55:A91"/>
    </sheetView>
  </sheetViews>
  <sheetFormatPr defaultRowHeight="12.75" x14ac:dyDescent="0.2"/>
  <cols>
    <col min="1" max="1" width="20.140625" style="187" bestFit="1" customWidth="1"/>
    <col min="2" max="2" width="3.7109375" style="187" bestFit="1" customWidth="1"/>
    <col min="3" max="5" width="4.85546875" style="187" bestFit="1" customWidth="1"/>
    <col min="6" max="6" width="9.140625" style="187" customWidth="1"/>
    <col min="7" max="7" width="8.7109375" style="187" bestFit="1" customWidth="1"/>
    <col min="8" max="8" width="3.7109375" style="187" bestFit="1" customWidth="1"/>
    <col min="9" max="11" width="4.85546875" style="187" bestFit="1" customWidth="1"/>
    <col min="12" max="12" width="9.140625" style="187" customWidth="1"/>
    <col min="13" max="13" width="8.7109375" style="187" bestFit="1" customWidth="1"/>
    <col min="14" max="14" width="9.140625" style="187" customWidth="1"/>
    <col min="15" max="16384" width="9.140625" style="187"/>
  </cols>
  <sheetData>
    <row r="1" spans="1:27" ht="46.5" customHeight="1" thickTop="1" thickBot="1" x14ac:dyDescent="0.25">
      <c r="A1" s="222" t="s">
        <v>59</v>
      </c>
      <c r="B1" s="221" t="s">
        <v>56</v>
      </c>
      <c r="C1" s="219"/>
      <c r="D1" s="219"/>
      <c r="E1" s="219"/>
      <c r="F1" s="219"/>
      <c r="G1" s="219"/>
      <c r="H1" s="219"/>
      <c r="I1" s="219"/>
      <c r="J1" s="219"/>
      <c r="K1" s="219"/>
      <c r="L1" s="219"/>
      <c r="M1" s="220"/>
      <c r="N1" s="215" t="s">
        <v>55</v>
      </c>
      <c r="O1" s="216"/>
      <c r="P1" s="216"/>
      <c r="Q1" s="216"/>
      <c r="R1" s="216"/>
      <c r="S1" s="216"/>
      <c r="T1" s="216"/>
      <c r="U1" s="216"/>
      <c r="V1" s="216"/>
      <c r="W1" s="216"/>
      <c r="X1" s="216"/>
      <c r="Y1" s="216"/>
      <c r="Z1" s="216"/>
      <c r="AA1" s="217"/>
    </row>
    <row r="2" spans="1:27" ht="16.5" customHeight="1" thickTop="1" thickBot="1" x14ac:dyDescent="0.25">
      <c r="A2" s="223"/>
      <c r="B2" s="218" t="s">
        <v>61</v>
      </c>
      <c r="C2" s="219"/>
      <c r="D2" s="219"/>
      <c r="E2" s="219"/>
      <c r="F2" s="219"/>
      <c r="G2" s="220"/>
      <c r="H2" s="224" t="s">
        <v>62</v>
      </c>
      <c r="I2" s="219"/>
      <c r="J2" s="219"/>
      <c r="K2" s="219"/>
      <c r="L2" s="219"/>
      <c r="M2" s="220"/>
    </row>
    <row r="3" spans="1:27" ht="15.75" customHeight="1" thickTop="1" thickBot="1" x14ac:dyDescent="0.25">
      <c r="B3" s="57">
        <v>45781</v>
      </c>
      <c r="C3" s="57">
        <v>45995</v>
      </c>
      <c r="D3" s="58" t="s">
        <v>63</v>
      </c>
      <c r="E3" s="58" t="s">
        <v>64</v>
      </c>
      <c r="F3" s="57"/>
      <c r="G3" s="59" t="s">
        <v>65</v>
      </c>
      <c r="H3" s="57">
        <v>45781</v>
      </c>
      <c r="I3" s="57">
        <v>45995</v>
      </c>
      <c r="J3" s="58" t="s">
        <v>63</v>
      </c>
      <c r="K3" s="58" t="s">
        <v>64</v>
      </c>
      <c r="L3" s="57"/>
      <c r="M3" s="60" t="s">
        <v>65</v>
      </c>
    </row>
    <row r="4" spans="1:27" ht="13.5" customHeight="1" thickBot="1" x14ac:dyDescent="0.25">
      <c r="B4" s="61"/>
      <c r="C4" s="62"/>
      <c r="D4" s="188"/>
      <c r="E4" s="188"/>
      <c r="F4" s="188"/>
      <c r="G4" s="63"/>
      <c r="H4" s="61"/>
      <c r="I4" s="62"/>
      <c r="J4" s="188"/>
      <c r="K4" s="188"/>
      <c r="L4" s="188"/>
      <c r="M4" s="63"/>
    </row>
    <row r="5" spans="1:27" ht="13.5" customHeight="1" thickBot="1" x14ac:dyDescent="0.25">
      <c r="A5" t="s">
        <v>181</v>
      </c>
      <c r="B5" s="61"/>
      <c r="C5" s="189" t="s">
        <v>66</v>
      </c>
      <c r="D5" s="190"/>
      <c r="E5" s="67" t="s">
        <v>67</v>
      </c>
      <c r="F5" s="190"/>
      <c r="G5" s="64">
        <f t="shared" ref="G5:G42" si="0">(SUMPRODUCT((UPPER(B5:F5)="R")+(UPPER(B5:F5)="P")))/5</f>
        <v>0.2</v>
      </c>
      <c r="H5" s="61"/>
      <c r="I5" s="189" t="s">
        <v>66</v>
      </c>
      <c r="J5" s="190"/>
      <c r="K5" s="67" t="s">
        <v>67</v>
      </c>
      <c r="L5" s="190"/>
      <c r="M5" s="64">
        <f t="array" ref="M5">(SUMPRODUCT((UPPER(H5:L5)="R")+(UPPER(H5:L5)="P")))/5</f>
        <v>0.2</v>
      </c>
    </row>
    <row r="6" spans="1:27" ht="13.5" customHeight="1" thickBot="1" x14ac:dyDescent="0.25">
      <c r="A6" t="s">
        <v>164</v>
      </c>
      <c r="B6" s="61"/>
      <c r="C6" s="66" t="s">
        <v>67</v>
      </c>
      <c r="D6" s="67"/>
      <c r="E6" s="67" t="s">
        <v>67</v>
      </c>
      <c r="F6" s="67"/>
      <c r="G6" s="64">
        <f t="shared" si="0"/>
        <v>0</v>
      </c>
      <c r="H6" s="61"/>
      <c r="I6" s="66" t="s">
        <v>67</v>
      </c>
      <c r="J6" s="67"/>
      <c r="K6" s="67" t="s">
        <v>67</v>
      </c>
      <c r="L6" s="67"/>
      <c r="M6" s="64">
        <f t="array" ref="M6">(SUMPRODUCT((UPPER(H6:L6)="R")+(UPPER(H6:L6)="P")))/5</f>
        <v>0</v>
      </c>
    </row>
    <row r="7" spans="1:27" ht="13.5" customHeight="1" thickBot="1" x14ac:dyDescent="0.25">
      <c r="A7" t="s">
        <v>176</v>
      </c>
      <c r="B7" s="61"/>
      <c r="C7" s="66" t="s">
        <v>67</v>
      </c>
      <c r="D7" s="67"/>
      <c r="E7" s="67" t="s">
        <v>67</v>
      </c>
      <c r="F7" s="67"/>
      <c r="G7" s="64">
        <f t="shared" si="0"/>
        <v>0</v>
      </c>
      <c r="H7" s="61"/>
      <c r="I7" s="66" t="s">
        <v>67</v>
      </c>
      <c r="J7" s="67"/>
      <c r="K7" s="67" t="s">
        <v>67</v>
      </c>
      <c r="L7" s="67"/>
      <c r="M7" s="64">
        <f t="array" ref="M7">(SUMPRODUCT((UPPER(H7:L7)="R")+(UPPER(H7:L7)="P")))/5</f>
        <v>0</v>
      </c>
    </row>
    <row r="8" spans="1:27" ht="13.5" customHeight="1" thickBot="1" x14ac:dyDescent="0.25">
      <c r="A8" t="s">
        <v>194</v>
      </c>
      <c r="B8" s="61"/>
      <c r="C8" s="66" t="s">
        <v>66</v>
      </c>
      <c r="D8" s="67"/>
      <c r="E8" s="67" t="s">
        <v>67</v>
      </c>
      <c r="F8" s="67"/>
      <c r="G8" s="64">
        <f t="shared" si="0"/>
        <v>0.2</v>
      </c>
      <c r="H8" s="61"/>
      <c r="I8" s="66" t="s">
        <v>66</v>
      </c>
      <c r="J8" s="67"/>
      <c r="K8" s="67" t="s">
        <v>67</v>
      </c>
      <c r="L8" s="67"/>
      <c r="M8" s="64">
        <f t="array" ref="M8">(SUMPRODUCT((UPPER(H8:L8)="R")+(UPPER(H8:L8)="P")))/5</f>
        <v>0.2</v>
      </c>
    </row>
    <row r="9" spans="1:27" ht="13.5" customHeight="1" thickBot="1" x14ac:dyDescent="0.25">
      <c r="A9" t="s">
        <v>186</v>
      </c>
      <c r="B9" s="61"/>
      <c r="C9" s="66" t="s">
        <v>66</v>
      </c>
      <c r="D9" s="67"/>
      <c r="E9" s="67" t="s">
        <v>66</v>
      </c>
      <c r="F9" s="67"/>
      <c r="G9" s="64">
        <f t="shared" si="0"/>
        <v>0.4</v>
      </c>
      <c r="H9" s="61"/>
      <c r="I9" s="66" t="s">
        <v>66</v>
      </c>
      <c r="J9" s="67"/>
      <c r="K9" s="67" t="s">
        <v>66</v>
      </c>
      <c r="L9" s="67"/>
      <c r="M9" s="64">
        <f t="array" ref="M9">(SUMPRODUCT((UPPER(H9:L9)="R")+(UPPER(H9:L9)="P")))/5</f>
        <v>0.4</v>
      </c>
    </row>
    <row r="10" spans="1:27" ht="13.5" customHeight="1" thickBot="1" x14ac:dyDescent="0.25">
      <c r="A10" t="s">
        <v>178</v>
      </c>
      <c r="B10" s="61"/>
      <c r="C10" s="66" t="s">
        <v>66</v>
      </c>
      <c r="D10" s="67"/>
      <c r="E10" s="67" t="s">
        <v>66</v>
      </c>
      <c r="F10" s="67"/>
      <c r="G10" s="64">
        <f t="shared" si="0"/>
        <v>0.4</v>
      </c>
      <c r="H10" s="61"/>
      <c r="I10" s="66" t="s">
        <v>66</v>
      </c>
      <c r="J10" s="67"/>
      <c r="K10" s="67" t="s">
        <v>66</v>
      </c>
      <c r="L10" s="67"/>
      <c r="M10" s="64">
        <f t="array" ref="M10">(SUMPRODUCT((UPPER(H10:L10)="R")+(UPPER(H10:L10)="P")))/5</f>
        <v>0.4</v>
      </c>
    </row>
    <row r="11" spans="1:27" ht="13.5" customHeight="1" thickBot="1" x14ac:dyDescent="0.25">
      <c r="A11" t="s">
        <v>192</v>
      </c>
      <c r="B11" s="61"/>
      <c r="C11" s="66" t="s">
        <v>66</v>
      </c>
      <c r="D11" s="67"/>
      <c r="E11" s="67" t="s">
        <v>66</v>
      </c>
      <c r="F11" s="67"/>
      <c r="G11" s="64">
        <f t="shared" si="0"/>
        <v>0.4</v>
      </c>
      <c r="H11" s="61"/>
      <c r="I11" s="66" t="s">
        <v>66</v>
      </c>
      <c r="J11" s="67"/>
      <c r="K11" s="67" t="s">
        <v>66</v>
      </c>
      <c r="L11" s="67"/>
      <c r="M11" s="64">
        <f t="array" ref="M11">(SUMPRODUCT((UPPER(H11:L11)="R")+(UPPER(H11:L11)="P")))/5</f>
        <v>0.4</v>
      </c>
    </row>
    <row r="12" spans="1:27" ht="13.5" customHeight="1" thickBot="1" x14ac:dyDescent="0.25">
      <c r="A12" t="s">
        <v>190</v>
      </c>
      <c r="B12" s="61"/>
      <c r="C12" s="66" t="s">
        <v>67</v>
      </c>
      <c r="D12" s="67"/>
      <c r="E12" s="67" t="s">
        <v>66</v>
      </c>
      <c r="F12" s="67"/>
      <c r="G12" s="64">
        <f t="shared" si="0"/>
        <v>0.2</v>
      </c>
      <c r="H12" s="61"/>
      <c r="I12" s="66" t="s">
        <v>67</v>
      </c>
      <c r="J12" s="67"/>
      <c r="K12" s="67" t="s">
        <v>66</v>
      </c>
      <c r="L12" s="67"/>
      <c r="M12" s="64">
        <f t="array" ref="M12">(SUMPRODUCT((UPPER(H12:L12)="R")+(UPPER(H12:L12)="P")))/5</f>
        <v>0.2</v>
      </c>
    </row>
    <row r="13" spans="1:27" ht="13.5" customHeight="1" thickBot="1" x14ac:dyDescent="0.25">
      <c r="A13" t="s">
        <v>200</v>
      </c>
      <c r="B13" s="61"/>
      <c r="C13" s="66" t="s">
        <v>67</v>
      </c>
      <c r="D13" s="67"/>
      <c r="E13" s="67" t="s">
        <v>67</v>
      </c>
      <c r="F13" s="67"/>
      <c r="G13" s="64">
        <f t="shared" si="0"/>
        <v>0</v>
      </c>
      <c r="H13" s="61"/>
      <c r="I13" s="66" t="s">
        <v>67</v>
      </c>
      <c r="J13" s="67"/>
      <c r="K13" s="67" t="s">
        <v>67</v>
      </c>
      <c r="L13" s="67"/>
      <c r="M13" s="64">
        <f t="array" ref="M13">(SUMPRODUCT((UPPER(H13:L13)="R")+(UPPER(H13:L13)="P")))/5</f>
        <v>0</v>
      </c>
    </row>
    <row r="14" spans="1:27" ht="13.5" customHeight="1" thickBot="1" x14ac:dyDescent="0.25">
      <c r="A14" t="s">
        <v>180</v>
      </c>
      <c r="B14" s="61"/>
      <c r="C14" s="66" t="s">
        <v>66</v>
      </c>
      <c r="D14" s="67"/>
      <c r="E14" s="67" t="s">
        <v>66</v>
      </c>
      <c r="F14" s="67"/>
      <c r="G14" s="64">
        <f t="shared" si="0"/>
        <v>0.4</v>
      </c>
      <c r="H14" s="61"/>
      <c r="I14" s="66" t="s">
        <v>66</v>
      </c>
      <c r="J14" s="67"/>
      <c r="K14" s="67" t="s">
        <v>66</v>
      </c>
      <c r="L14" s="67"/>
      <c r="M14" s="64">
        <f t="array" ref="M14">(SUMPRODUCT((UPPER(H14:L14)="R")+(UPPER(H14:L14)="P")))/5</f>
        <v>0.4</v>
      </c>
    </row>
    <row r="15" spans="1:27" ht="13.5" customHeight="1" thickBot="1" x14ac:dyDescent="0.25">
      <c r="A15" t="s">
        <v>167</v>
      </c>
      <c r="B15" s="61"/>
      <c r="C15" s="66" t="s">
        <v>66</v>
      </c>
      <c r="D15" s="67"/>
      <c r="E15" s="67" t="s">
        <v>67</v>
      </c>
      <c r="F15" s="67"/>
      <c r="G15" s="64">
        <f t="shared" si="0"/>
        <v>0.2</v>
      </c>
      <c r="H15" s="61"/>
      <c r="I15" s="66" t="s">
        <v>66</v>
      </c>
      <c r="J15" s="67"/>
      <c r="K15" s="67" t="s">
        <v>67</v>
      </c>
      <c r="L15" s="67"/>
      <c r="M15" s="64">
        <f t="array" ref="M15">(SUMPRODUCT((UPPER(H15:L15)="R")+(UPPER(H15:L15)="P")))/5</f>
        <v>0.2</v>
      </c>
    </row>
    <row r="16" spans="1:27" ht="13.5" customHeight="1" thickBot="1" x14ac:dyDescent="0.25">
      <c r="A16" t="s">
        <v>163</v>
      </c>
      <c r="B16" s="61"/>
      <c r="C16" s="66" t="s">
        <v>67</v>
      </c>
      <c r="D16" s="67"/>
      <c r="E16" s="67" t="s">
        <v>66</v>
      </c>
      <c r="F16" s="67"/>
      <c r="G16" s="64">
        <f t="shared" si="0"/>
        <v>0.2</v>
      </c>
      <c r="H16" s="61"/>
      <c r="I16" s="66" t="s">
        <v>67</v>
      </c>
      <c r="J16" s="67"/>
      <c r="K16" s="67" t="s">
        <v>66</v>
      </c>
      <c r="L16" s="67"/>
      <c r="M16" s="64"/>
    </row>
    <row r="17" spans="1:13" ht="13.5" customHeight="1" thickBot="1" x14ac:dyDescent="0.25">
      <c r="A17" t="s">
        <v>169</v>
      </c>
      <c r="B17" s="61"/>
      <c r="C17" s="66" t="s">
        <v>66</v>
      </c>
      <c r="D17" s="67"/>
      <c r="E17" s="67" t="s">
        <v>66</v>
      </c>
      <c r="F17" s="67"/>
      <c r="G17" s="64">
        <f t="shared" si="0"/>
        <v>0.4</v>
      </c>
      <c r="H17" s="61"/>
      <c r="I17" s="66" t="s">
        <v>66</v>
      </c>
      <c r="J17" s="67"/>
      <c r="K17" s="67" t="s">
        <v>66</v>
      </c>
      <c r="L17" s="67"/>
      <c r="M17" s="64">
        <f t="array" ref="M17">(SUMPRODUCT((UPPER(H17:L17)="R")+(UPPER(H17:L17)="P")))/5</f>
        <v>0.4</v>
      </c>
    </row>
    <row r="18" spans="1:13" ht="13.5" customHeight="1" thickBot="1" x14ac:dyDescent="0.25">
      <c r="A18" t="s">
        <v>165</v>
      </c>
      <c r="B18" s="61"/>
      <c r="C18" s="66" t="s">
        <v>66</v>
      </c>
      <c r="D18" s="67"/>
      <c r="E18" s="67" t="s">
        <v>67</v>
      </c>
      <c r="F18" s="67"/>
      <c r="G18" s="64">
        <f t="shared" si="0"/>
        <v>0.2</v>
      </c>
      <c r="H18" s="61"/>
      <c r="I18" s="66" t="s">
        <v>66</v>
      </c>
      <c r="J18" s="67"/>
      <c r="K18" s="67" t="s">
        <v>67</v>
      </c>
      <c r="L18" s="67"/>
      <c r="M18" s="64">
        <f t="array" ref="M18">(SUMPRODUCT((UPPER(H18:L18)="R")+(UPPER(H18:L18)="P")))/5</f>
        <v>0.2</v>
      </c>
    </row>
    <row r="19" spans="1:13" ht="13.5" customHeight="1" thickBot="1" x14ac:dyDescent="0.25">
      <c r="A19" t="s">
        <v>173</v>
      </c>
      <c r="B19" s="61"/>
      <c r="C19" s="66" t="s">
        <v>66</v>
      </c>
      <c r="D19" s="67"/>
      <c r="E19" s="67" t="s">
        <v>66</v>
      </c>
      <c r="F19" s="67"/>
      <c r="G19" s="64">
        <f t="shared" si="0"/>
        <v>0.4</v>
      </c>
      <c r="H19" s="61"/>
      <c r="I19" s="66" t="s">
        <v>66</v>
      </c>
      <c r="J19" s="67"/>
      <c r="K19" s="67" t="s">
        <v>66</v>
      </c>
      <c r="L19" s="67"/>
      <c r="M19" s="64">
        <f t="array" ref="M19">(SUMPRODUCT((UPPER(H19:L19)="R")+(UPPER(H19:L19)="P")))/5</f>
        <v>0.4</v>
      </c>
    </row>
    <row r="20" spans="1:13" ht="13.5" customHeight="1" thickBot="1" x14ac:dyDescent="0.25">
      <c r="A20" t="s">
        <v>197</v>
      </c>
      <c r="B20" s="61"/>
      <c r="C20" s="66" t="s">
        <v>66</v>
      </c>
      <c r="D20" s="67"/>
      <c r="E20" s="67" t="s">
        <v>66</v>
      </c>
      <c r="F20" s="67"/>
      <c r="G20" s="64">
        <f t="shared" si="0"/>
        <v>0.4</v>
      </c>
      <c r="H20" s="61"/>
      <c r="I20" s="66"/>
      <c r="J20" s="67"/>
      <c r="K20" s="67" t="s">
        <v>66</v>
      </c>
      <c r="L20" s="67"/>
      <c r="M20" s="64">
        <f t="array" ref="M20">(SUMPRODUCT((UPPER(H20:L20)="R")+(UPPER(H20:L20)="P")))/5</f>
        <v>0.2</v>
      </c>
    </row>
    <row r="21" spans="1:13" ht="13.5" customHeight="1" thickBot="1" x14ac:dyDescent="0.25">
      <c r="A21" t="s">
        <v>195</v>
      </c>
      <c r="B21" s="61"/>
      <c r="C21" s="66" t="s">
        <v>66</v>
      </c>
      <c r="D21" s="67"/>
      <c r="E21" s="67" t="s">
        <v>67</v>
      </c>
      <c r="F21" s="67"/>
      <c r="G21" s="64">
        <f t="shared" si="0"/>
        <v>0.2</v>
      </c>
      <c r="H21" s="61"/>
      <c r="I21" s="66" t="s">
        <v>66</v>
      </c>
      <c r="J21" s="67"/>
      <c r="K21" s="67" t="s">
        <v>67</v>
      </c>
      <c r="L21" s="67"/>
      <c r="M21" s="64">
        <f t="array" ref="M21">(SUMPRODUCT((UPPER(H21:L21)="R")+(UPPER(H21:L21)="P")))/5</f>
        <v>0.2</v>
      </c>
    </row>
    <row r="22" spans="1:13" ht="13.5" customHeight="1" thickBot="1" x14ac:dyDescent="0.25">
      <c r="A22" t="s">
        <v>191</v>
      </c>
      <c r="B22" s="61"/>
      <c r="C22" s="66" t="s">
        <v>67</v>
      </c>
      <c r="D22" s="67"/>
      <c r="E22" s="67" t="s">
        <v>66</v>
      </c>
      <c r="F22" s="67"/>
      <c r="G22" s="64">
        <f t="shared" si="0"/>
        <v>0.2</v>
      </c>
      <c r="H22" s="61"/>
      <c r="I22" s="66" t="s">
        <v>67</v>
      </c>
      <c r="J22" s="67"/>
      <c r="K22" s="67" t="s">
        <v>66</v>
      </c>
      <c r="L22" s="67"/>
      <c r="M22" s="64">
        <f t="array" ref="M22">(SUMPRODUCT((UPPER(H22:L22)="R")+(UPPER(H22:L22)="P")))/5</f>
        <v>0.2</v>
      </c>
    </row>
    <row r="23" spans="1:13" ht="13.5" customHeight="1" thickBot="1" x14ac:dyDescent="0.25">
      <c r="A23" t="s">
        <v>172</v>
      </c>
      <c r="B23" s="61"/>
      <c r="C23" s="66" t="s">
        <v>66</v>
      </c>
      <c r="D23" s="67"/>
      <c r="E23" s="67" t="s">
        <v>66</v>
      </c>
      <c r="F23" s="67"/>
      <c r="G23" s="64">
        <f t="shared" si="0"/>
        <v>0.4</v>
      </c>
      <c r="H23" s="61"/>
      <c r="I23" s="66" t="s">
        <v>66</v>
      </c>
      <c r="J23" s="67"/>
      <c r="K23" s="67" t="s">
        <v>66</v>
      </c>
      <c r="L23" s="67"/>
      <c r="M23" s="64">
        <f t="array" ref="M23">(SUMPRODUCT((UPPER(H23:L23)="R")+(UPPER(H23:L23)="P")))/5</f>
        <v>0.4</v>
      </c>
    </row>
    <row r="24" spans="1:13" ht="13.5" customHeight="1" thickBot="1" x14ac:dyDescent="0.25">
      <c r="A24" t="s">
        <v>175</v>
      </c>
      <c r="B24" s="61"/>
      <c r="C24" s="66" t="s">
        <v>67</v>
      </c>
      <c r="D24" s="67"/>
      <c r="E24" s="67" t="s">
        <v>66</v>
      </c>
      <c r="F24" s="67"/>
      <c r="G24" s="64">
        <f t="shared" si="0"/>
        <v>0.2</v>
      </c>
      <c r="H24" s="61"/>
      <c r="I24" s="66" t="s">
        <v>67</v>
      </c>
      <c r="J24" s="67"/>
      <c r="K24" s="67" t="s">
        <v>66</v>
      </c>
      <c r="L24" s="67"/>
      <c r="M24" s="64">
        <f t="array" ref="M24">(SUMPRODUCT((UPPER(H24:L24)="R")+(UPPER(H24:L24)="P")))/5</f>
        <v>0.2</v>
      </c>
    </row>
    <row r="25" spans="1:13" ht="13.5" customHeight="1" thickBot="1" x14ac:dyDescent="0.25">
      <c r="A25" t="s">
        <v>188</v>
      </c>
      <c r="B25" s="61"/>
      <c r="C25" s="66" t="s">
        <v>67</v>
      </c>
      <c r="D25" s="67"/>
      <c r="E25" s="67" t="s">
        <v>66</v>
      </c>
      <c r="F25" s="67"/>
      <c r="G25" s="64">
        <f t="shared" si="0"/>
        <v>0.2</v>
      </c>
      <c r="H25" s="61"/>
      <c r="I25" s="66" t="s">
        <v>67</v>
      </c>
      <c r="J25" s="67"/>
      <c r="K25" s="67" t="s">
        <v>66</v>
      </c>
      <c r="L25" s="67"/>
      <c r="M25" s="64">
        <f t="array" ref="M25">(SUMPRODUCT((UPPER(H25:L25)="R")+(UPPER(H25:L25)="P")))/5</f>
        <v>0.2</v>
      </c>
    </row>
    <row r="26" spans="1:13" ht="13.5" customHeight="1" thickBot="1" x14ac:dyDescent="0.25">
      <c r="A26" t="s">
        <v>177</v>
      </c>
      <c r="B26" s="61"/>
      <c r="C26" s="66" t="s">
        <v>66</v>
      </c>
      <c r="D26" s="67"/>
      <c r="E26" s="67" t="s">
        <v>66</v>
      </c>
      <c r="F26" s="67"/>
      <c r="G26" s="64">
        <f t="shared" si="0"/>
        <v>0.4</v>
      </c>
      <c r="H26" s="61"/>
      <c r="I26" s="66" t="s">
        <v>66</v>
      </c>
      <c r="J26" s="67"/>
      <c r="K26" s="67" t="s">
        <v>66</v>
      </c>
      <c r="L26" s="67"/>
      <c r="M26" s="64">
        <f t="array" ref="M26">(SUMPRODUCT((UPPER(H26:L26)="R")+(UPPER(H26:L26)="P")))/5</f>
        <v>0.4</v>
      </c>
    </row>
    <row r="27" spans="1:13" ht="13.5" customHeight="1" thickBot="1" x14ac:dyDescent="0.25">
      <c r="A27" t="s">
        <v>170</v>
      </c>
      <c r="B27" s="61"/>
      <c r="C27" s="66" t="s">
        <v>66</v>
      </c>
      <c r="D27" s="67"/>
      <c r="E27" s="67" t="s">
        <v>67</v>
      </c>
      <c r="F27" s="67"/>
      <c r="G27" s="64">
        <f t="shared" si="0"/>
        <v>0.2</v>
      </c>
      <c r="H27" s="61"/>
      <c r="I27" s="66" t="s">
        <v>66</v>
      </c>
      <c r="J27" s="67"/>
      <c r="K27" s="67" t="s">
        <v>67</v>
      </c>
      <c r="L27" s="67"/>
      <c r="M27" s="64">
        <f t="array" ref="M27">(SUMPRODUCT((UPPER(H27:L27)="R")+(UPPER(H27:L27)="P")))/5</f>
        <v>0.2</v>
      </c>
    </row>
    <row r="28" spans="1:13" ht="13.5" customHeight="1" thickBot="1" x14ac:dyDescent="0.25">
      <c r="A28" t="s">
        <v>189</v>
      </c>
      <c r="B28" s="61"/>
      <c r="C28" s="66" t="s">
        <v>66</v>
      </c>
      <c r="D28" s="67"/>
      <c r="E28" s="67" t="s">
        <v>67</v>
      </c>
      <c r="F28" s="67"/>
      <c r="G28" s="64">
        <f t="shared" si="0"/>
        <v>0.2</v>
      </c>
      <c r="H28" s="61"/>
      <c r="I28" s="66" t="s">
        <v>66</v>
      </c>
      <c r="J28" s="67"/>
      <c r="K28" s="67" t="s">
        <v>67</v>
      </c>
      <c r="L28" s="67"/>
      <c r="M28" s="64">
        <f t="array" ref="M28">(SUMPRODUCT((UPPER(H28:L28)="R")+(UPPER(H28:L28)="P")))/5</f>
        <v>0.2</v>
      </c>
    </row>
    <row r="29" spans="1:13" ht="13.5" customHeight="1" thickBot="1" x14ac:dyDescent="0.25">
      <c r="A29" t="s">
        <v>179</v>
      </c>
      <c r="B29" s="61"/>
      <c r="C29" s="66" t="s">
        <v>66</v>
      </c>
      <c r="D29" s="67"/>
      <c r="E29" s="67"/>
      <c r="F29" s="67"/>
      <c r="G29" s="64">
        <f t="shared" si="0"/>
        <v>0.2</v>
      </c>
      <c r="H29" s="61"/>
      <c r="I29" s="66" t="s">
        <v>66</v>
      </c>
      <c r="J29" s="67"/>
      <c r="K29" s="67"/>
      <c r="L29" s="67"/>
      <c r="M29" s="64">
        <f t="array" ref="M29">(SUMPRODUCT((UPPER(H29:L29)="R")+(UPPER(H29:L29)="P")))/5</f>
        <v>0.2</v>
      </c>
    </row>
    <row r="30" spans="1:13" ht="13.5" customHeight="1" thickBot="1" x14ac:dyDescent="0.25">
      <c r="A30" t="s">
        <v>168</v>
      </c>
      <c r="B30" s="61"/>
      <c r="C30" s="66" t="s">
        <v>66</v>
      </c>
      <c r="D30" s="67"/>
      <c r="E30" s="67" t="s">
        <v>67</v>
      </c>
      <c r="F30" s="67"/>
      <c r="G30" s="64">
        <f t="shared" si="0"/>
        <v>0.2</v>
      </c>
      <c r="H30" s="61"/>
      <c r="I30" s="66" t="s">
        <v>66</v>
      </c>
      <c r="J30" s="67"/>
      <c r="K30" s="67" t="s">
        <v>67</v>
      </c>
      <c r="L30" s="67"/>
      <c r="M30" s="64">
        <f t="array" ref="M30">(SUMPRODUCT((UPPER(H30:L30)="R")+(UPPER(H30:L30)="P")))/5</f>
        <v>0.2</v>
      </c>
    </row>
    <row r="31" spans="1:13" ht="13.5" customHeight="1" thickBot="1" x14ac:dyDescent="0.25">
      <c r="A31" t="s">
        <v>171</v>
      </c>
      <c r="B31" s="61"/>
      <c r="C31" s="66" t="s">
        <v>67</v>
      </c>
      <c r="D31" s="67"/>
      <c r="E31" s="67" t="s">
        <v>66</v>
      </c>
      <c r="F31" s="67"/>
      <c r="G31" s="64">
        <f t="shared" si="0"/>
        <v>0.2</v>
      </c>
      <c r="H31" s="61"/>
      <c r="I31" s="66" t="s">
        <v>67</v>
      </c>
      <c r="J31" s="67"/>
      <c r="K31" s="67" t="s">
        <v>66</v>
      </c>
      <c r="L31" s="67"/>
      <c r="M31" s="64">
        <f t="array" ref="M31">(SUMPRODUCT((UPPER(H31:L31)="R")+(UPPER(H31:L31)="P")))/5</f>
        <v>0.2</v>
      </c>
    </row>
    <row r="32" spans="1:13" ht="13.5" customHeight="1" thickBot="1" x14ac:dyDescent="0.25">
      <c r="A32" t="s">
        <v>174</v>
      </c>
      <c r="B32" s="61"/>
      <c r="C32" s="66" t="s">
        <v>66</v>
      </c>
      <c r="D32" s="67"/>
      <c r="E32" s="67" t="s">
        <v>67</v>
      </c>
      <c r="F32" s="67"/>
      <c r="G32" s="64">
        <f t="shared" si="0"/>
        <v>0.2</v>
      </c>
      <c r="H32" s="61"/>
      <c r="I32" s="66" t="s">
        <v>66</v>
      </c>
      <c r="J32" s="67"/>
      <c r="K32" s="67" t="s">
        <v>67</v>
      </c>
      <c r="L32" s="67"/>
      <c r="M32" s="64">
        <f t="array" ref="M32">(SUMPRODUCT((UPPER(H32:L32)="R")+(UPPER(H32:L32)="P")))/5</f>
        <v>0.2</v>
      </c>
    </row>
    <row r="33" spans="1:13" ht="13.5" customHeight="1" thickBot="1" x14ac:dyDescent="0.25">
      <c r="A33" t="s">
        <v>183</v>
      </c>
      <c r="B33" s="61"/>
      <c r="C33" s="66" t="s">
        <v>66</v>
      </c>
      <c r="D33" s="67"/>
      <c r="E33" s="67" t="s">
        <v>67</v>
      </c>
      <c r="F33" s="67"/>
      <c r="G33" s="64">
        <f t="shared" si="0"/>
        <v>0.2</v>
      </c>
      <c r="H33" s="61"/>
      <c r="I33" s="66" t="s">
        <v>66</v>
      </c>
      <c r="J33" s="67"/>
      <c r="K33" s="67" t="s">
        <v>67</v>
      </c>
      <c r="L33" s="67"/>
      <c r="M33" s="64">
        <f t="array" ref="M33">(SUMPRODUCT((UPPER(H33:L33)="R")+(UPPER(H33:L33)="P")))/5</f>
        <v>0.2</v>
      </c>
    </row>
    <row r="34" spans="1:13" ht="13.5" customHeight="1" thickBot="1" x14ac:dyDescent="0.25">
      <c r="A34" t="s">
        <v>196</v>
      </c>
      <c r="B34" s="61"/>
      <c r="C34" s="66" t="s">
        <v>66</v>
      </c>
      <c r="D34" s="67"/>
      <c r="E34" s="67" t="s">
        <v>66</v>
      </c>
      <c r="F34" s="67"/>
      <c r="G34" s="64">
        <f t="shared" si="0"/>
        <v>0.4</v>
      </c>
      <c r="H34" s="61"/>
      <c r="I34" s="66" t="s">
        <v>66</v>
      </c>
      <c r="J34" s="67"/>
      <c r="K34" s="67" t="s">
        <v>66</v>
      </c>
      <c r="L34" s="67"/>
      <c r="M34" s="64">
        <f t="array" ref="M34">(SUMPRODUCT((UPPER(H34:L34)="R")+(UPPER(H34:L34)="P")))/5</f>
        <v>0.4</v>
      </c>
    </row>
    <row r="35" spans="1:13" ht="13.5" customHeight="1" thickBot="1" x14ac:dyDescent="0.25">
      <c r="A35" t="s">
        <v>187</v>
      </c>
      <c r="B35" s="61"/>
      <c r="C35" s="66" t="s">
        <v>66</v>
      </c>
      <c r="D35" s="67"/>
      <c r="E35" s="67" t="s">
        <v>66</v>
      </c>
      <c r="F35" s="67"/>
      <c r="G35" s="64">
        <f t="shared" si="0"/>
        <v>0.4</v>
      </c>
      <c r="H35" s="61"/>
      <c r="I35" s="66" t="s">
        <v>66</v>
      </c>
      <c r="J35" s="67"/>
      <c r="K35" s="67" t="s">
        <v>66</v>
      </c>
      <c r="L35" s="67"/>
      <c r="M35" s="64">
        <f t="array" ref="M35">(SUMPRODUCT((UPPER(H35:L35)="R")+(UPPER(H35:L35)="P")))/5</f>
        <v>0.4</v>
      </c>
    </row>
    <row r="36" spans="1:13" ht="13.5" customHeight="1" thickBot="1" x14ac:dyDescent="0.25">
      <c r="A36" t="s">
        <v>166</v>
      </c>
      <c r="B36" s="61"/>
      <c r="C36" s="66" t="s">
        <v>66</v>
      </c>
      <c r="D36" s="67"/>
      <c r="E36" s="67" t="s">
        <v>67</v>
      </c>
      <c r="F36" s="67"/>
      <c r="G36" s="64">
        <f t="shared" si="0"/>
        <v>0.2</v>
      </c>
      <c r="H36" s="61"/>
      <c r="I36" s="66" t="s">
        <v>66</v>
      </c>
      <c r="J36" s="67"/>
      <c r="K36" s="67" t="s">
        <v>67</v>
      </c>
      <c r="L36" s="67"/>
      <c r="M36" s="64">
        <f t="array" ref="M36">(SUMPRODUCT((UPPER(H36:L36)="R")+(UPPER(H36:L36)="P")))/5</f>
        <v>0.2</v>
      </c>
    </row>
    <row r="37" spans="1:13" ht="13.5" customHeight="1" thickBot="1" x14ac:dyDescent="0.25">
      <c r="A37" t="s">
        <v>184</v>
      </c>
      <c r="B37" s="61"/>
      <c r="C37" s="66" t="s">
        <v>66</v>
      </c>
      <c r="D37" s="67"/>
      <c r="E37" s="67"/>
      <c r="F37" s="67"/>
      <c r="G37" s="64">
        <f t="shared" si="0"/>
        <v>0.2</v>
      </c>
      <c r="H37" s="61"/>
      <c r="I37" s="66" t="s">
        <v>66</v>
      </c>
      <c r="J37" s="67"/>
      <c r="K37" s="67"/>
      <c r="L37" s="67"/>
      <c r="M37" s="64">
        <f t="array" ref="M37">(SUMPRODUCT((UPPER(H37:L37)="R")+(UPPER(H37:L37)="P")))/5</f>
        <v>0.2</v>
      </c>
    </row>
    <row r="38" spans="1:13" ht="13.5" customHeight="1" thickBot="1" x14ac:dyDescent="0.25">
      <c r="A38" t="s">
        <v>193</v>
      </c>
      <c r="B38" s="61"/>
      <c r="C38" s="66" t="s">
        <v>67</v>
      </c>
      <c r="D38" s="67"/>
      <c r="E38" s="67" t="s">
        <v>67</v>
      </c>
      <c r="F38" s="67"/>
      <c r="G38" s="64">
        <f t="shared" si="0"/>
        <v>0</v>
      </c>
      <c r="H38" s="61"/>
      <c r="I38" s="66" t="s">
        <v>67</v>
      </c>
      <c r="J38" s="67"/>
      <c r="K38" s="67" t="s">
        <v>67</v>
      </c>
      <c r="L38" s="67"/>
      <c r="M38" s="64">
        <f t="array" ref="M38">(SUMPRODUCT((UPPER(H38:L38)="R")+(UPPER(H38:L38)="P")))/5</f>
        <v>0</v>
      </c>
    </row>
    <row r="39" spans="1:13" ht="13.5" customHeight="1" thickBot="1" x14ac:dyDescent="0.25">
      <c r="A39" t="s">
        <v>198</v>
      </c>
      <c r="B39" s="61"/>
      <c r="C39" s="66" t="s">
        <v>66</v>
      </c>
      <c r="D39" s="67"/>
      <c r="E39" s="67" t="s">
        <v>66</v>
      </c>
      <c r="F39" s="67"/>
      <c r="G39" s="64">
        <f t="shared" si="0"/>
        <v>0.4</v>
      </c>
      <c r="H39" s="61"/>
      <c r="I39" s="66" t="s">
        <v>66</v>
      </c>
      <c r="J39" s="67"/>
      <c r="K39" s="67" t="s">
        <v>66</v>
      </c>
      <c r="L39" s="67"/>
      <c r="M39" s="64">
        <f t="array" ref="M39">(SUMPRODUCT((UPPER(H39:L39)="R")+(UPPER(H39:L39)="P")))/5</f>
        <v>0.4</v>
      </c>
    </row>
    <row r="40" spans="1:13" ht="13.5" customHeight="1" thickBot="1" x14ac:dyDescent="0.25">
      <c r="A40" t="s">
        <v>199</v>
      </c>
      <c r="B40" s="61"/>
      <c r="C40" s="66" t="s">
        <v>66</v>
      </c>
      <c r="D40" s="67"/>
      <c r="E40" s="67" t="s">
        <v>66</v>
      </c>
      <c r="F40" s="67"/>
      <c r="G40" s="64">
        <f t="shared" si="0"/>
        <v>0.4</v>
      </c>
      <c r="H40" s="61"/>
      <c r="I40" s="66" t="s">
        <v>66</v>
      </c>
      <c r="J40" s="67"/>
      <c r="K40" s="67" t="s">
        <v>66</v>
      </c>
      <c r="L40" s="67"/>
      <c r="M40" s="64">
        <f t="array" ref="M40">(SUMPRODUCT((UPPER(H40:L40)="R")+(UPPER(H40:L40)="P")))/5</f>
        <v>0.4</v>
      </c>
    </row>
    <row r="41" spans="1:13" ht="13.5" customHeight="1" thickBot="1" x14ac:dyDescent="0.25">
      <c r="A41" t="s">
        <v>185</v>
      </c>
      <c r="B41" s="61"/>
      <c r="C41" s="66" t="s">
        <v>67</v>
      </c>
      <c r="D41" s="67"/>
      <c r="E41" s="67" t="s">
        <v>66</v>
      </c>
      <c r="F41" s="67"/>
      <c r="G41" s="64">
        <f t="shared" si="0"/>
        <v>0.2</v>
      </c>
      <c r="H41" s="61"/>
      <c r="I41" s="66" t="s">
        <v>67</v>
      </c>
      <c r="J41" s="67"/>
      <c r="K41" s="67" t="s">
        <v>66</v>
      </c>
      <c r="L41" s="67"/>
      <c r="M41" s="64">
        <f t="array" ref="M41">(SUMPRODUCT((UPPER(H41:L41)="R")+(UPPER(H41:L41)="P")))/5</f>
        <v>0.2</v>
      </c>
    </row>
    <row r="42" spans="1:13" ht="13.5" customHeight="1" thickBot="1" x14ac:dyDescent="0.25">
      <c r="A42" t="s">
        <v>182</v>
      </c>
      <c r="B42" s="61"/>
      <c r="C42" s="66" t="s">
        <v>66</v>
      </c>
      <c r="D42" s="67"/>
      <c r="E42" s="67" t="s">
        <v>66</v>
      </c>
      <c r="F42" s="67"/>
      <c r="G42" s="64">
        <f t="shared" si="0"/>
        <v>0.4</v>
      </c>
      <c r="H42" s="61"/>
      <c r="I42" s="66" t="s">
        <v>66</v>
      </c>
      <c r="J42" s="67"/>
      <c r="K42" s="67" t="s">
        <v>66</v>
      </c>
      <c r="L42" s="67"/>
      <c r="M42" s="64">
        <f t="array" ref="M42">(SUMPRODUCT((UPPER(H42:L42)="R")+(UPPER(H42:L42)="P")))/5</f>
        <v>0.4</v>
      </c>
    </row>
    <row r="43" spans="1:13" ht="13.5" customHeight="1" x14ac:dyDescent="0.2"/>
    <row r="44" spans="1:13" ht="13.5" customHeight="1" x14ac:dyDescent="0.2"/>
    <row r="45" spans="1:13" ht="13.5" customHeight="1" x14ac:dyDescent="0.2"/>
    <row r="46" spans="1:13" ht="13.5" customHeight="1" x14ac:dyDescent="0.2"/>
    <row r="47" spans="1:13" ht="13.5" customHeight="1" x14ac:dyDescent="0.2"/>
    <row r="48" spans="1:13" ht="13.5" customHeight="1" x14ac:dyDescent="0.2"/>
    <row r="49" spans="1:27" ht="13.5" customHeight="1" x14ac:dyDescent="0.2"/>
    <row r="50" spans="1:27" ht="13.5" customHeight="1" thickBot="1" x14ac:dyDescent="0.25"/>
    <row r="51" spans="1:27" ht="46.5" customHeight="1" thickTop="1" thickBot="1" x14ac:dyDescent="0.25">
      <c r="A51" s="222" t="s">
        <v>59</v>
      </c>
      <c r="B51" s="221" t="s">
        <v>56</v>
      </c>
      <c r="C51" s="219"/>
      <c r="D51" s="219"/>
      <c r="E51" s="219"/>
      <c r="F51" s="219"/>
      <c r="G51" s="219"/>
      <c r="H51" s="219"/>
      <c r="I51" s="219"/>
      <c r="J51" s="219"/>
      <c r="K51" s="219"/>
      <c r="L51" s="219"/>
      <c r="M51" s="220"/>
      <c r="N51" s="215" t="s">
        <v>70</v>
      </c>
      <c r="O51" s="216"/>
      <c r="P51" s="216"/>
      <c r="Q51" s="216"/>
      <c r="R51" s="216"/>
      <c r="S51" s="216"/>
      <c r="T51" s="216"/>
      <c r="U51" s="216"/>
      <c r="V51" s="216"/>
      <c r="W51" s="216"/>
      <c r="X51" s="216"/>
      <c r="Y51" s="216"/>
      <c r="Z51" s="216"/>
      <c r="AA51" s="217"/>
    </row>
    <row r="52" spans="1:27" ht="16.5" customHeight="1" thickTop="1" thickBot="1" x14ac:dyDescent="0.25">
      <c r="A52" s="223"/>
      <c r="B52" s="218" t="s">
        <v>61</v>
      </c>
      <c r="C52" s="219"/>
      <c r="D52" s="219"/>
      <c r="E52" s="219"/>
      <c r="F52" s="219"/>
      <c r="G52" s="220"/>
      <c r="H52" s="224" t="s">
        <v>62</v>
      </c>
      <c r="I52" s="219"/>
      <c r="J52" s="219"/>
      <c r="K52" s="219"/>
      <c r="L52" s="219"/>
      <c r="M52" s="220"/>
    </row>
    <row r="53" spans="1:27" ht="15.75" customHeight="1" thickTop="1" thickBot="1" x14ac:dyDescent="0.25">
      <c r="B53" s="57">
        <v>45781</v>
      </c>
      <c r="C53" s="57">
        <v>45995</v>
      </c>
      <c r="D53" s="58" t="s">
        <v>63</v>
      </c>
      <c r="E53" s="58" t="s">
        <v>64</v>
      </c>
      <c r="F53" s="57"/>
      <c r="G53" s="59" t="s">
        <v>65</v>
      </c>
      <c r="H53" s="57">
        <v>45781</v>
      </c>
      <c r="I53" s="57">
        <v>45995</v>
      </c>
      <c r="J53" s="58" t="s">
        <v>63</v>
      </c>
      <c r="K53" s="58" t="s">
        <v>64</v>
      </c>
      <c r="L53" s="57"/>
      <c r="M53" s="60" t="s">
        <v>65</v>
      </c>
    </row>
    <row r="54" spans="1:27" ht="13.5" customHeight="1" thickBot="1" x14ac:dyDescent="0.25">
      <c r="B54" s="61"/>
      <c r="C54" s="62"/>
      <c r="D54" s="188"/>
      <c r="E54" s="188"/>
      <c r="F54" s="188"/>
      <c r="G54" s="63"/>
      <c r="H54" s="61"/>
      <c r="I54" s="62"/>
      <c r="J54" s="188"/>
      <c r="K54" s="188"/>
      <c r="L54" s="188"/>
      <c r="M54" s="63"/>
    </row>
    <row r="55" spans="1:27" ht="13.5" customHeight="1" thickBot="1" x14ac:dyDescent="0.25">
      <c r="A55" t="s">
        <v>232</v>
      </c>
      <c r="B55" s="61"/>
      <c r="C55" s="67" t="s">
        <v>67</v>
      </c>
      <c r="D55" s="190"/>
      <c r="E55" s="190" t="s">
        <v>66</v>
      </c>
      <c r="F55" s="190"/>
      <c r="G55" s="64">
        <f t="shared" ref="G55:G90" si="1">(SUMPRODUCT((UPPER(B55:F55)="R")+(UPPER(B55:F55)="P")))/5</f>
        <v>0.2</v>
      </c>
      <c r="H55" s="61"/>
      <c r="I55" s="67" t="s">
        <v>67</v>
      </c>
      <c r="J55" s="190"/>
      <c r="K55" s="190" t="s">
        <v>66</v>
      </c>
      <c r="L55" s="190"/>
      <c r="M55" s="64">
        <f t="array" ref="M55">(SUMPRODUCT((UPPER(H55:L55)="R")+(UPPER(H55:L55)="P")))/5</f>
        <v>0.2</v>
      </c>
    </row>
    <row r="56" spans="1:27" ht="13.5" customHeight="1" thickBot="1" x14ac:dyDescent="0.25">
      <c r="A56" t="s">
        <v>226</v>
      </c>
      <c r="B56" s="61"/>
      <c r="C56" s="67" t="s">
        <v>66</v>
      </c>
      <c r="D56" s="67"/>
      <c r="E56" s="67" t="s">
        <v>66</v>
      </c>
      <c r="F56" s="67"/>
      <c r="G56" s="64">
        <f t="shared" si="1"/>
        <v>0.4</v>
      </c>
      <c r="H56" s="61"/>
      <c r="I56" s="67" t="s">
        <v>66</v>
      </c>
      <c r="J56" s="67"/>
      <c r="K56" s="67" t="s">
        <v>66</v>
      </c>
      <c r="L56" s="67"/>
      <c r="M56" s="64">
        <f t="array" ref="M56">(SUMPRODUCT((UPPER(H56:L56)="R")+(UPPER(H56:L56)="P")))/5</f>
        <v>0.4</v>
      </c>
    </row>
    <row r="57" spans="1:27" ht="13.5" customHeight="1" thickBot="1" x14ac:dyDescent="0.25">
      <c r="A57" t="s">
        <v>212</v>
      </c>
      <c r="B57" s="61"/>
      <c r="C57" s="67" t="s">
        <v>66</v>
      </c>
      <c r="D57" s="67"/>
      <c r="E57" s="67" t="s">
        <v>67</v>
      </c>
      <c r="F57" s="67"/>
      <c r="G57" s="64">
        <f t="shared" si="1"/>
        <v>0.2</v>
      </c>
      <c r="H57" s="61"/>
      <c r="I57" s="67" t="s">
        <v>66</v>
      </c>
      <c r="J57" s="67"/>
      <c r="K57" s="67" t="s">
        <v>67</v>
      </c>
      <c r="L57" s="67"/>
      <c r="M57" s="64">
        <f t="array" ref="M57">(SUMPRODUCT((UPPER(H57:L57)="R")+(UPPER(H57:L57)="P")))/5</f>
        <v>0.2</v>
      </c>
    </row>
    <row r="58" spans="1:27" ht="13.5" customHeight="1" thickBot="1" x14ac:dyDescent="0.25">
      <c r="A58" t="s">
        <v>205</v>
      </c>
      <c r="B58" s="61"/>
      <c r="C58" s="67" t="s">
        <v>67</v>
      </c>
      <c r="D58" s="67"/>
      <c r="E58" s="67" t="s">
        <v>66</v>
      </c>
      <c r="F58" s="67"/>
      <c r="G58" s="64">
        <f t="shared" si="1"/>
        <v>0.2</v>
      </c>
      <c r="H58" s="61"/>
      <c r="I58" s="67" t="s">
        <v>67</v>
      </c>
      <c r="J58" s="67"/>
      <c r="K58" s="67" t="s">
        <v>66</v>
      </c>
      <c r="L58" s="67"/>
      <c r="M58" s="64">
        <f t="array" ref="M58">(SUMPRODUCT((UPPER(H58:L58)="R")+(UPPER(H58:L58)="P")))/5</f>
        <v>0.2</v>
      </c>
    </row>
    <row r="59" spans="1:27" ht="13.5" customHeight="1" thickBot="1" x14ac:dyDescent="0.25">
      <c r="A59" t="s">
        <v>201</v>
      </c>
      <c r="B59" s="61"/>
      <c r="C59" s="67" t="s">
        <v>67</v>
      </c>
      <c r="D59" s="67"/>
      <c r="E59" s="67" t="s">
        <v>66</v>
      </c>
      <c r="F59" s="67"/>
      <c r="G59" s="64">
        <f t="shared" si="1"/>
        <v>0.2</v>
      </c>
      <c r="H59" s="61"/>
      <c r="I59" s="67" t="s">
        <v>67</v>
      </c>
      <c r="J59" s="67"/>
      <c r="K59" s="67" t="s">
        <v>66</v>
      </c>
      <c r="L59" s="67"/>
      <c r="M59" s="64">
        <f t="array" ref="M59">(SUMPRODUCT((UPPER(H59:L59)="R")+(UPPER(H59:L59)="P")))/5</f>
        <v>0.2</v>
      </c>
    </row>
    <row r="60" spans="1:27" ht="13.5" customHeight="1" thickBot="1" x14ac:dyDescent="0.25">
      <c r="A60" t="s">
        <v>235</v>
      </c>
      <c r="B60" s="61"/>
      <c r="C60" s="67" t="s">
        <v>67</v>
      </c>
      <c r="D60" s="67"/>
      <c r="E60" s="67" t="s">
        <v>66</v>
      </c>
      <c r="F60" s="67"/>
      <c r="G60" s="64">
        <f t="shared" si="1"/>
        <v>0.2</v>
      </c>
      <c r="H60" s="61"/>
      <c r="I60" s="67" t="s">
        <v>67</v>
      </c>
      <c r="J60" s="67"/>
      <c r="K60" s="67" t="s">
        <v>66</v>
      </c>
      <c r="L60" s="67"/>
      <c r="M60" s="64">
        <f t="array" ref="M60">(SUMPRODUCT((UPPER(H60:L60)="R")+(UPPER(H60:L60)="P")))/5</f>
        <v>0.2</v>
      </c>
    </row>
    <row r="61" spans="1:27" ht="13.5" customHeight="1" thickBot="1" x14ac:dyDescent="0.25">
      <c r="A61" t="s">
        <v>223</v>
      </c>
      <c r="B61" s="61"/>
      <c r="C61" s="67" t="s">
        <v>66</v>
      </c>
      <c r="D61" s="67"/>
      <c r="E61" s="67" t="s">
        <v>66</v>
      </c>
      <c r="F61" s="67"/>
      <c r="G61" s="64">
        <f t="shared" si="1"/>
        <v>0.4</v>
      </c>
      <c r="H61" s="61"/>
      <c r="I61" s="67" t="s">
        <v>66</v>
      </c>
      <c r="J61" s="67"/>
      <c r="K61" s="67" t="s">
        <v>66</v>
      </c>
      <c r="L61" s="67"/>
      <c r="M61" s="64">
        <f t="array" ref="M61">(SUMPRODUCT((UPPER(H61:L61)="R")+(UPPER(H61:L61)="P")))/5</f>
        <v>0.4</v>
      </c>
    </row>
    <row r="62" spans="1:27" ht="13.5" customHeight="1" thickBot="1" x14ac:dyDescent="0.25">
      <c r="A62" t="s">
        <v>233</v>
      </c>
      <c r="B62" s="61"/>
      <c r="C62" s="67"/>
      <c r="D62" s="67"/>
      <c r="E62" s="67" t="s">
        <v>66</v>
      </c>
      <c r="F62" s="67"/>
      <c r="G62" s="64">
        <f t="shared" si="1"/>
        <v>0.2</v>
      </c>
      <c r="H62" s="61"/>
      <c r="I62" s="67"/>
      <c r="J62" s="67"/>
      <c r="K62" s="67" t="s">
        <v>66</v>
      </c>
      <c r="L62" s="67"/>
      <c r="M62" s="64">
        <f t="array" ref="M62">(SUMPRODUCT((UPPER(H62:L62)="R")+(UPPER(H62:L62)="P")))/5</f>
        <v>0.2</v>
      </c>
    </row>
    <row r="63" spans="1:27" ht="13.5" customHeight="1" thickBot="1" x14ac:dyDescent="0.25">
      <c r="A63" t="s">
        <v>228</v>
      </c>
      <c r="B63" s="61"/>
      <c r="C63" s="67" t="s">
        <v>66</v>
      </c>
      <c r="D63" s="67"/>
      <c r="E63" s="67" t="s">
        <v>67</v>
      </c>
      <c r="F63" s="67"/>
      <c r="G63" s="64">
        <f t="shared" si="1"/>
        <v>0.2</v>
      </c>
      <c r="H63" s="61"/>
      <c r="I63" s="67" t="s">
        <v>66</v>
      </c>
      <c r="J63" s="67"/>
      <c r="K63" s="67" t="s">
        <v>67</v>
      </c>
      <c r="L63" s="67"/>
      <c r="M63" s="64">
        <f t="array" ref="M63">(SUMPRODUCT((UPPER(H63:L63)="R")+(UPPER(H63:L63)="P")))/5</f>
        <v>0.2</v>
      </c>
    </row>
    <row r="64" spans="1:27" ht="13.5" customHeight="1" thickBot="1" x14ac:dyDescent="0.25">
      <c r="A64" t="s">
        <v>202</v>
      </c>
      <c r="B64" s="61"/>
      <c r="C64" s="67" t="s">
        <v>66</v>
      </c>
      <c r="D64" s="67"/>
      <c r="E64" s="67" t="s">
        <v>66</v>
      </c>
      <c r="F64" s="67"/>
      <c r="G64" s="64">
        <f t="shared" si="1"/>
        <v>0.4</v>
      </c>
      <c r="H64" s="61"/>
      <c r="I64" s="67" t="s">
        <v>66</v>
      </c>
      <c r="J64" s="67"/>
      <c r="K64" s="67" t="s">
        <v>66</v>
      </c>
      <c r="L64" s="67"/>
      <c r="M64" s="64">
        <f t="array" ref="M64">(SUMPRODUCT((UPPER(H64:L64)="R")+(UPPER(H64:L64)="P")))/5</f>
        <v>0.4</v>
      </c>
    </row>
    <row r="65" spans="1:13" ht="13.5" customHeight="1" thickBot="1" x14ac:dyDescent="0.25">
      <c r="A65" t="s">
        <v>206</v>
      </c>
      <c r="B65" s="61"/>
      <c r="C65" s="67" t="s">
        <v>67</v>
      </c>
      <c r="D65" s="67"/>
      <c r="E65" s="67" t="s">
        <v>67</v>
      </c>
      <c r="F65" s="67"/>
      <c r="G65" s="64">
        <f t="shared" si="1"/>
        <v>0</v>
      </c>
      <c r="H65" s="61"/>
      <c r="I65" s="67" t="s">
        <v>67</v>
      </c>
      <c r="J65" s="67"/>
      <c r="K65" s="67" t="s">
        <v>67</v>
      </c>
      <c r="L65" s="67"/>
      <c r="M65" s="64">
        <f t="array" ref="M65">(SUMPRODUCT((UPPER(H65:L65)="R")+(UPPER(H65:L65)="P")))/5</f>
        <v>0</v>
      </c>
    </row>
    <row r="66" spans="1:13" ht="13.5" customHeight="1" thickBot="1" x14ac:dyDescent="0.25">
      <c r="A66" t="s">
        <v>203</v>
      </c>
      <c r="B66" s="61"/>
      <c r="C66" s="67" t="s">
        <v>66</v>
      </c>
      <c r="D66" s="67"/>
      <c r="E66" s="67" t="s">
        <v>67</v>
      </c>
      <c r="F66" s="67"/>
      <c r="G66" s="64">
        <f t="shared" si="1"/>
        <v>0.2</v>
      </c>
      <c r="H66" s="61"/>
      <c r="I66" s="67" t="s">
        <v>66</v>
      </c>
      <c r="J66" s="67"/>
      <c r="K66" s="67" t="s">
        <v>67</v>
      </c>
      <c r="L66" s="67"/>
      <c r="M66" s="64"/>
    </row>
    <row r="67" spans="1:13" ht="13.5" customHeight="1" thickBot="1" x14ac:dyDescent="0.25">
      <c r="A67" t="s">
        <v>218</v>
      </c>
      <c r="B67" s="61"/>
      <c r="C67" s="67" t="s">
        <v>66</v>
      </c>
      <c r="D67" s="67"/>
      <c r="E67" s="67" t="s">
        <v>66</v>
      </c>
      <c r="F67" s="67"/>
      <c r="G67" s="64">
        <f t="shared" si="1"/>
        <v>0.4</v>
      </c>
      <c r="H67" s="61"/>
      <c r="I67" s="67" t="s">
        <v>66</v>
      </c>
      <c r="J67" s="67"/>
      <c r="K67" s="67" t="s">
        <v>66</v>
      </c>
      <c r="L67" s="67"/>
      <c r="M67" s="64">
        <f t="array" ref="M67">(SUMPRODUCT((UPPER(H67:L67)="R")+(UPPER(H67:L67)="P")))/5</f>
        <v>0.4</v>
      </c>
    </row>
    <row r="68" spans="1:13" ht="13.5" customHeight="1" thickBot="1" x14ac:dyDescent="0.25">
      <c r="A68" t="s">
        <v>222</v>
      </c>
      <c r="B68" s="61"/>
      <c r="C68" s="67" t="s">
        <v>67</v>
      </c>
      <c r="D68" s="67"/>
      <c r="E68" s="67" t="s">
        <v>66</v>
      </c>
      <c r="F68" s="67"/>
      <c r="G68" s="64">
        <f t="shared" si="1"/>
        <v>0.2</v>
      </c>
      <c r="H68" s="61"/>
      <c r="I68" s="67" t="s">
        <v>67</v>
      </c>
      <c r="J68" s="67"/>
      <c r="K68" s="67" t="s">
        <v>66</v>
      </c>
      <c r="L68" s="67"/>
      <c r="M68" s="64">
        <f t="array" ref="M68">(SUMPRODUCT((UPPER(H68:L68)="R")+(UPPER(H68:L68)="P")))/5</f>
        <v>0.2</v>
      </c>
    </row>
    <row r="69" spans="1:13" ht="13.5" customHeight="1" thickBot="1" x14ac:dyDescent="0.25">
      <c r="A69" t="s">
        <v>215</v>
      </c>
      <c r="B69" s="61"/>
      <c r="C69" s="67" t="s">
        <v>66</v>
      </c>
      <c r="D69" s="67"/>
      <c r="E69" s="67" t="s">
        <v>66</v>
      </c>
      <c r="F69" s="67"/>
      <c r="G69" s="64">
        <f t="shared" si="1"/>
        <v>0.4</v>
      </c>
      <c r="H69" s="61"/>
      <c r="I69" s="67" t="s">
        <v>66</v>
      </c>
      <c r="J69" s="67"/>
      <c r="K69" s="67" t="s">
        <v>66</v>
      </c>
      <c r="L69" s="67"/>
      <c r="M69" s="64">
        <f t="array" ref="M69">(SUMPRODUCT((UPPER(H69:L69)="R")+(UPPER(H69:L69)="P")))/5</f>
        <v>0.4</v>
      </c>
    </row>
    <row r="70" spans="1:13" ht="13.5" customHeight="1" thickBot="1" x14ac:dyDescent="0.25">
      <c r="A70" t="s">
        <v>225</v>
      </c>
      <c r="B70" s="61"/>
      <c r="C70" s="67" t="s">
        <v>66</v>
      </c>
      <c r="D70" s="67"/>
      <c r="E70" s="67" t="s">
        <v>66</v>
      </c>
      <c r="F70" s="67"/>
      <c r="G70" s="64">
        <f t="shared" si="1"/>
        <v>0.4</v>
      </c>
      <c r="H70" s="61"/>
      <c r="I70" s="67" t="s">
        <v>66</v>
      </c>
      <c r="J70" s="67"/>
      <c r="K70" s="67" t="s">
        <v>66</v>
      </c>
      <c r="L70" s="67"/>
      <c r="M70" s="64">
        <f t="array" ref="M70">(SUMPRODUCT((UPPER(H70:L70)="R")+(UPPER(H70:L70)="P")))/5</f>
        <v>0.4</v>
      </c>
    </row>
    <row r="71" spans="1:13" ht="13.5" customHeight="1" thickBot="1" x14ac:dyDescent="0.25">
      <c r="A71" t="s">
        <v>221</v>
      </c>
      <c r="B71" s="61"/>
      <c r="C71" s="67" t="s">
        <v>66</v>
      </c>
      <c r="D71" s="67"/>
      <c r="E71" s="67" t="s">
        <v>66</v>
      </c>
      <c r="F71" s="67"/>
      <c r="G71" s="64">
        <f t="shared" si="1"/>
        <v>0.4</v>
      </c>
      <c r="H71" s="61"/>
      <c r="I71" s="67" t="s">
        <v>66</v>
      </c>
      <c r="J71" s="67"/>
      <c r="K71" s="67" t="s">
        <v>66</v>
      </c>
      <c r="L71" s="67"/>
      <c r="M71" s="64">
        <f t="array" ref="M71">(SUMPRODUCT((UPPER(H71:L71)="R")+(UPPER(H71:L71)="P")))/5</f>
        <v>0.4</v>
      </c>
    </row>
    <row r="72" spans="1:13" ht="13.5" customHeight="1" thickBot="1" x14ac:dyDescent="0.25">
      <c r="A72" t="s">
        <v>231</v>
      </c>
      <c r="B72" s="61"/>
      <c r="C72" s="67" t="s">
        <v>66</v>
      </c>
      <c r="D72" s="67"/>
      <c r="E72" s="67" t="s">
        <v>67</v>
      </c>
      <c r="F72" s="67"/>
      <c r="G72" s="64">
        <f t="shared" si="1"/>
        <v>0.2</v>
      </c>
      <c r="H72" s="61"/>
      <c r="I72" s="67" t="s">
        <v>66</v>
      </c>
      <c r="J72" s="67"/>
      <c r="K72" s="67" t="s">
        <v>67</v>
      </c>
      <c r="L72" s="67"/>
      <c r="M72" s="64">
        <f t="array" ref="M72">(SUMPRODUCT((UPPER(H72:L72)="R")+(UPPER(H72:L72)="P")))/5</f>
        <v>0.2</v>
      </c>
    </row>
    <row r="73" spans="1:13" ht="13.5" customHeight="1" thickBot="1" x14ac:dyDescent="0.25">
      <c r="A73" t="s">
        <v>216</v>
      </c>
      <c r="B73" s="61"/>
      <c r="C73" s="67" t="s">
        <v>67</v>
      </c>
      <c r="D73" s="67"/>
      <c r="E73" s="67" t="s">
        <v>66</v>
      </c>
      <c r="F73" s="67"/>
      <c r="G73" s="64">
        <f t="shared" si="1"/>
        <v>0.2</v>
      </c>
      <c r="H73" s="61"/>
      <c r="I73" s="67" t="s">
        <v>67</v>
      </c>
      <c r="J73" s="67"/>
      <c r="K73" s="67" t="s">
        <v>66</v>
      </c>
      <c r="L73" s="67"/>
      <c r="M73" s="64">
        <f t="array" ref="M73">(SUMPRODUCT((UPPER(H73:L73)="R")+(UPPER(H73:L73)="P")))/5</f>
        <v>0.2</v>
      </c>
    </row>
    <row r="74" spans="1:13" ht="13.5" customHeight="1" thickBot="1" x14ac:dyDescent="0.25">
      <c r="A74" t="s">
        <v>208</v>
      </c>
      <c r="B74" s="61"/>
      <c r="C74" s="67" t="s">
        <v>67</v>
      </c>
      <c r="D74" s="67"/>
      <c r="E74" s="67" t="s">
        <v>66</v>
      </c>
      <c r="F74" s="67"/>
      <c r="G74" s="64">
        <f t="shared" si="1"/>
        <v>0.2</v>
      </c>
      <c r="H74" s="61"/>
      <c r="I74" s="67" t="s">
        <v>67</v>
      </c>
      <c r="J74" s="67"/>
      <c r="K74" s="67" t="s">
        <v>66</v>
      </c>
      <c r="L74" s="67"/>
      <c r="M74" s="64">
        <f t="array" ref="M74">(SUMPRODUCT((UPPER(H74:L74)="R")+(UPPER(H74:L74)="P")))/5</f>
        <v>0.2</v>
      </c>
    </row>
    <row r="75" spans="1:13" ht="13.5" customHeight="1" thickBot="1" x14ac:dyDescent="0.25">
      <c r="A75" t="s">
        <v>213</v>
      </c>
      <c r="B75" s="61"/>
      <c r="C75" s="67" t="s">
        <v>66</v>
      </c>
      <c r="D75" s="67"/>
      <c r="E75" s="67" t="s">
        <v>66</v>
      </c>
      <c r="F75" s="67"/>
      <c r="G75" s="64">
        <f t="shared" si="1"/>
        <v>0.4</v>
      </c>
      <c r="H75" s="61"/>
      <c r="I75" s="67" t="s">
        <v>66</v>
      </c>
      <c r="J75" s="67"/>
      <c r="K75" s="67" t="s">
        <v>66</v>
      </c>
      <c r="L75" s="67"/>
      <c r="M75" s="64">
        <f t="array" ref="M75">(SUMPRODUCT((UPPER(H75:L75)="R")+(UPPER(H75:L75)="P")))/5</f>
        <v>0.4</v>
      </c>
    </row>
    <row r="76" spans="1:13" ht="13.5" customHeight="1" thickBot="1" x14ac:dyDescent="0.25">
      <c r="A76" t="s">
        <v>219</v>
      </c>
      <c r="B76" s="61"/>
      <c r="C76" s="67" t="s">
        <v>66</v>
      </c>
      <c r="D76" s="67"/>
      <c r="E76" s="67" t="s">
        <v>66</v>
      </c>
      <c r="F76" s="67"/>
      <c r="G76" s="64">
        <f t="shared" si="1"/>
        <v>0.4</v>
      </c>
      <c r="H76" s="61"/>
      <c r="I76" s="67" t="s">
        <v>66</v>
      </c>
      <c r="J76" s="67"/>
      <c r="K76" s="67" t="s">
        <v>66</v>
      </c>
      <c r="L76" s="67"/>
      <c r="M76" s="64">
        <f t="array" ref="M76">(SUMPRODUCT((UPPER(H76:L76)="R")+(UPPER(H76:L76)="P")))/5</f>
        <v>0.4</v>
      </c>
    </row>
    <row r="77" spans="1:13" ht="13.5" customHeight="1" thickBot="1" x14ac:dyDescent="0.25">
      <c r="A77" t="s">
        <v>217</v>
      </c>
      <c r="B77" s="61"/>
      <c r="C77" s="67" t="s">
        <v>67</v>
      </c>
      <c r="D77" s="67"/>
      <c r="E77" s="67" t="s">
        <v>66</v>
      </c>
      <c r="F77" s="67"/>
      <c r="G77" s="64">
        <f t="shared" si="1"/>
        <v>0.2</v>
      </c>
      <c r="H77" s="61"/>
      <c r="I77" s="67" t="s">
        <v>67</v>
      </c>
      <c r="J77" s="67"/>
      <c r="K77" s="67" t="s">
        <v>66</v>
      </c>
      <c r="L77" s="67"/>
      <c r="M77" s="64">
        <f t="array" ref="M77">(SUMPRODUCT((UPPER(H77:L77)="R")+(UPPER(H77:L77)="P")))/5</f>
        <v>0.2</v>
      </c>
    </row>
    <row r="78" spans="1:13" ht="13.5" customHeight="1" thickBot="1" x14ac:dyDescent="0.25">
      <c r="A78" t="s">
        <v>204</v>
      </c>
      <c r="B78" s="61"/>
      <c r="C78" s="67" t="s">
        <v>67</v>
      </c>
      <c r="D78" s="67"/>
      <c r="E78" s="67" t="s">
        <v>66</v>
      </c>
      <c r="F78" s="67"/>
      <c r="G78" s="64">
        <f t="shared" si="1"/>
        <v>0.2</v>
      </c>
      <c r="H78" s="61"/>
      <c r="I78" s="67" t="s">
        <v>67</v>
      </c>
      <c r="J78" s="67"/>
      <c r="K78" s="67" t="s">
        <v>66</v>
      </c>
      <c r="L78" s="67"/>
      <c r="M78" s="64">
        <f t="array" ref="M78">(SUMPRODUCT((UPPER(H78:L78)="R")+(UPPER(H78:L78)="P")))/5</f>
        <v>0.2</v>
      </c>
    </row>
    <row r="79" spans="1:13" ht="13.5" customHeight="1" thickBot="1" x14ac:dyDescent="0.25">
      <c r="A79" t="s">
        <v>210</v>
      </c>
      <c r="B79" s="61"/>
      <c r="C79" s="67" t="s">
        <v>67</v>
      </c>
      <c r="D79" s="67"/>
      <c r="E79" s="67" t="s">
        <v>66</v>
      </c>
      <c r="F79" s="67"/>
      <c r="G79" s="64">
        <f t="shared" si="1"/>
        <v>0.2</v>
      </c>
      <c r="H79" s="61"/>
      <c r="I79" s="67" t="s">
        <v>67</v>
      </c>
      <c r="J79" s="67"/>
      <c r="K79" s="67" t="s">
        <v>66</v>
      </c>
      <c r="L79" s="67"/>
      <c r="M79" s="64">
        <f t="array" ref="M79">(SUMPRODUCT((UPPER(H79:L79)="R")+(UPPER(H79:L79)="P")))/5</f>
        <v>0.2</v>
      </c>
    </row>
    <row r="80" spans="1:13" ht="13.5" customHeight="1" thickBot="1" x14ac:dyDescent="0.25">
      <c r="A80" t="s">
        <v>230</v>
      </c>
      <c r="B80" s="61"/>
      <c r="C80" s="67" t="s">
        <v>67</v>
      </c>
      <c r="D80" s="67"/>
      <c r="E80" s="67" t="s">
        <v>66</v>
      </c>
      <c r="F80" s="67"/>
      <c r="G80" s="64">
        <f t="shared" si="1"/>
        <v>0.2</v>
      </c>
      <c r="H80" s="61"/>
      <c r="I80" s="67" t="s">
        <v>67</v>
      </c>
      <c r="J80" s="67"/>
      <c r="K80" s="67" t="s">
        <v>66</v>
      </c>
      <c r="L80" s="67"/>
      <c r="M80" s="64">
        <f t="array" ref="M80">(SUMPRODUCT((UPPER(H80:L80)="R")+(UPPER(H80:L80)="P")))/5</f>
        <v>0.2</v>
      </c>
    </row>
    <row r="81" spans="1:13" ht="13.5" customHeight="1" thickBot="1" x14ac:dyDescent="0.25">
      <c r="A81" t="s">
        <v>209</v>
      </c>
      <c r="B81" s="61"/>
      <c r="C81" s="67" t="s">
        <v>66</v>
      </c>
      <c r="D81" s="67"/>
      <c r="E81" s="67" t="s">
        <v>67</v>
      </c>
      <c r="F81" s="67"/>
      <c r="G81" s="64">
        <f t="shared" si="1"/>
        <v>0.2</v>
      </c>
      <c r="H81" s="61"/>
      <c r="I81" s="67" t="s">
        <v>66</v>
      </c>
      <c r="J81" s="67"/>
      <c r="K81" s="67" t="s">
        <v>67</v>
      </c>
      <c r="L81" s="67"/>
      <c r="M81" s="64">
        <f t="array" ref="M81">(SUMPRODUCT((UPPER(H81:L81)="R")+(UPPER(H81:L81)="P")))/5</f>
        <v>0.2</v>
      </c>
    </row>
    <row r="82" spans="1:13" ht="13.5" customHeight="1" thickBot="1" x14ac:dyDescent="0.25">
      <c r="A82" t="s">
        <v>214</v>
      </c>
      <c r="B82" s="61"/>
      <c r="C82" s="66" t="s">
        <v>66</v>
      </c>
      <c r="D82" s="67"/>
      <c r="E82" s="67" t="s">
        <v>66</v>
      </c>
      <c r="F82" s="67"/>
      <c r="G82" s="64">
        <f t="shared" si="1"/>
        <v>0.4</v>
      </c>
      <c r="H82" s="61"/>
      <c r="I82" s="66" t="s">
        <v>66</v>
      </c>
      <c r="J82" s="67"/>
      <c r="K82" s="67" t="s">
        <v>66</v>
      </c>
      <c r="L82" s="67"/>
      <c r="M82" s="64">
        <f t="array" ref="M82">(SUMPRODUCT((UPPER(H82:L82)="R")+(UPPER(H82:L82)="P")))/5</f>
        <v>0.4</v>
      </c>
    </row>
    <row r="83" spans="1:13" ht="13.5" customHeight="1" thickBot="1" x14ac:dyDescent="0.25">
      <c r="A83" t="s">
        <v>227</v>
      </c>
      <c r="B83" s="61"/>
      <c r="C83" s="66" t="s">
        <v>66</v>
      </c>
      <c r="D83" s="67"/>
      <c r="E83" s="67" t="s">
        <v>66</v>
      </c>
      <c r="F83" s="67"/>
      <c r="G83" s="64">
        <f t="shared" si="1"/>
        <v>0.4</v>
      </c>
      <c r="H83" s="61"/>
      <c r="I83" s="66" t="s">
        <v>66</v>
      </c>
      <c r="J83" s="67"/>
      <c r="K83" s="67" t="s">
        <v>66</v>
      </c>
      <c r="L83" s="67"/>
      <c r="M83" s="64">
        <f t="array" ref="M83">(SUMPRODUCT((UPPER(H83:L83)="R")+(UPPER(H83:L83)="P")))/5</f>
        <v>0.4</v>
      </c>
    </row>
    <row r="84" spans="1:13" ht="13.5" customHeight="1" thickBot="1" x14ac:dyDescent="0.25">
      <c r="A84" t="s">
        <v>211</v>
      </c>
      <c r="B84" s="61"/>
      <c r="C84" s="66" t="s">
        <v>66</v>
      </c>
      <c r="D84" s="67"/>
      <c r="E84" s="67" t="s">
        <v>67</v>
      </c>
      <c r="F84" s="67"/>
      <c r="G84" s="64">
        <f t="shared" si="1"/>
        <v>0.2</v>
      </c>
      <c r="H84" s="61"/>
      <c r="I84" s="66" t="s">
        <v>66</v>
      </c>
      <c r="J84" s="67"/>
      <c r="K84" s="67" t="s">
        <v>67</v>
      </c>
      <c r="L84" s="67"/>
      <c r="M84" s="64">
        <f t="array" ref="M84">(SUMPRODUCT((UPPER(H84:L84)="R")+(UPPER(H84:L84)="P")))/5</f>
        <v>0.2</v>
      </c>
    </row>
    <row r="85" spans="1:13" ht="13.5" customHeight="1" thickBot="1" x14ac:dyDescent="0.25">
      <c r="A85" t="s">
        <v>236</v>
      </c>
      <c r="B85" s="61"/>
      <c r="C85" s="66" t="s">
        <v>66</v>
      </c>
      <c r="D85" s="67"/>
      <c r="E85" s="67" t="s">
        <v>66</v>
      </c>
      <c r="F85" s="67"/>
      <c r="G85" s="64">
        <f t="shared" si="1"/>
        <v>0.4</v>
      </c>
      <c r="H85" s="61"/>
      <c r="I85" s="66" t="s">
        <v>66</v>
      </c>
      <c r="J85" s="67"/>
      <c r="K85" s="67" t="s">
        <v>66</v>
      </c>
      <c r="L85" s="67"/>
      <c r="M85" s="64">
        <f t="array" ref="M85">(SUMPRODUCT((UPPER(H85:L85)="R")+(UPPER(H85:L85)="P")))/5</f>
        <v>0.4</v>
      </c>
    </row>
    <row r="86" spans="1:13" ht="13.5" customHeight="1" thickBot="1" x14ac:dyDescent="0.25">
      <c r="A86" t="s">
        <v>207</v>
      </c>
      <c r="B86" s="61"/>
      <c r="C86" s="66" t="s">
        <v>66</v>
      </c>
      <c r="D86" s="67"/>
      <c r="E86" s="67" t="s">
        <v>66</v>
      </c>
      <c r="F86" s="67"/>
      <c r="G86" s="64">
        <f t="shared" si="1"/>
        <v>0.4</v>
      </c>
      <c r="H86" s="61"/>
      <c r="I86" s="66" t="s">
        <v>66</v>
      </c>
      <c r="J86" s="67"/>
      <c r="K86" s="67" t="s">
        <v>66</v>
      </c>
      <c r="L86" s="67"/>
      <c r="M86" s="64">
        <f t="array" ref="M86">(SUMPRODUCT((UPPER(H86:L86)="R")+(UPPER(H86:L86)="P")))/5</f>
        <v>0.4</v>
      </c>
    </row>
    <row r="87" spans="1:13" ht="13.5" customHeight="1" thickBot="1" x14ac:dyDescent="0.25">
      <c r="A87" t="s">
        <v>229</v>
      </c>
      <c r="B87" s="61"/>
      <c r="C87" s="66" t="s">
        <v>66</v>
      </c>
      <c r="D87" s="67"/>
      <c r="E87" s="67" t="s">
        <v>66</v>
      </c>
      <c r="F87" s="67"/>
      <c r="G87" s="64">
        <f t="shared" si="1"/>
        <v>0.4</v>
      </c>
      <c r="H87" s="61"/>
      <c r="I87" s="66" t="s">
        <v>66</v>
      </c>
      <c r="J87" s="67"/>
      <c r="K87" s="67" t="s">
        <v>66</v>
      </c>
      <c r="L87" s="67"/>
      <c r="M87" s="64">
        <f t="array" ref="M87">(SUMPRODUCT((UPPER(H87:L87)="R")+(UPPER(H87:L87)="P")))/5</f>
        <v>0.4</v>
      </c>
    </row>
    <row r="88" spans="1:13" ht="13.5" customHeight="1" thickBot="1" x14ac:dyDescent="0.25">
      <c r="A88" t="s">
        <v>224</v>
      </c>
      <c r="B88" s="61"/>
      <c r="C88" s="66" t="s">
        <v>67</v>
      </c>
      <c r="D88" s="67"/>
      <c r="E88" s="67" t="s">
        <v>67</v>
      </c>
      <c r="F88" s="67"/>
      <c r="G88" s="64">
        <f t="shared" si="1"/>
        <v>0</v>
      </c>
      <c r="H88" s="61"/>
      <c r="I88" s="66" t="s">
        <v>67</v>
      </c>
      <c r="J88" s="67"/>
      <c r="K88" s="67" t="s">
        <v>67</v>
      </c>
      <c r="L88" s="67"/>
      <c r="M88" s="64">
        <f t="array" ref="M88">(SUMPRODUCT((UPPER(H88:L88)="R")+(UPPER(H88:L88)="P")))/5</f>
        <v>0</v>
      </c>
    </row>
    <row r="89" spans="1:13" ht="13.5" customHeight="1" thickBot="1" x14ac:dyDescent="0.25">
      <c r="A89" t="s">
        <v>234</v>
      </c>
      <c r="B89" s="61"/>
      <c r="C89" s="66" t="s">
        <v>66</v>
      </c>
      <c r="D89" s="67"/>
      <c r="E89" s="67" t="s">
        <v>66</v>
      </c>
      <c r="F89" s="67"/>
      <c r="G89" s="64">
        <f t="shared" si="1"/>
        <v>0.4</v>
      </c>
      <c r="H89" s="61"/>
      <c r="I89" s="66" t="s">
        <v>66</v>
      </c>
      <c r="J89" s="67"/>
      <c r="K89" s="67" t="s">
        <v>66</v>
      </c>
      <c r="L89" s="67"/>
      <c r="M89" s="64">
        <f t="array" ref="M89">(SUMPRODUCT((UPPER(H89:L89)="R")+(UPPER(H89:L89)="P")))/5</f>
        <v>0.4</v>
      </c>
    </row>
    <row r="90" spans="1:13" ht="13.5" customHeight="1" thickBot="1" x14ac:dyDescent="0.25">
      <c r="A90" t="s">
        <v>220</v>
      </c>
      <c r="B90" s="61"/>
      <c r="C90" s="66" t="s">
        <v>66</v>
      </c>
      <c r="D90" s="67"/>
      <c r="E90" s="67" t="s">
        <v>66</v>
      </c>
      <c r="F90" s="67"/>
      <c r="G90" s="64">
        <f t="shared" si="1"/>
        <v>0.4</v>
      </c>
      <c r="H90" s="61"/>
      <c r="I90" s="66" t="s">
        <v>66</v>
      </c>
      <c r="J90" s="67"/>
      <c r="K90" s="67" t="s">
        <v>66</v>
      </c>
      <c r="L90" s="67"/>
      <c r="M90" s="64">
        <f t="array" ref="M90">(SUMPRODUCT((UPPER(H90:L90)="R")+(UPPER(H90:L90)="P")))/5</f>
        <v>0.4</v>
      </c>
    </row>
    <row r="91" spans="1:13" ht="13.5" customHeight="1" x14ac:dyDescent="0.2"/>
    <row r="92" spans="1:13" ht="13.5" customHeight="1" x14ac:dyDescent="0.2"/>
    <row r="93" spans="1:13" ht="13.5" customHeight="1" x14ac:dyDescent="0.2"/>
    <row r="94" spans="1:13" ht="13.5" customHeight="1" x14ac:dyDescent="0.2"/>
    <row r="95" spans="1:13" ht="13.5" customHeight="1" x14ac:dyDescent="0.2"/>
    <row r="96" spans="1:13" ht="13.5" customHeight="1" x14ac:dyDescent="0.2"/>
    <row r="97" ht="13.5" customHeight="1" x14ac:dyDescent="0.2"/>
    <row r="98" ht="13.5" customHeight="1" x14ac:dyDescent="0.2"/>
    <row r="99" ht="13.5" customHeight="1" x14ac:dyDescent="0.2"/>
    <row r="100" ht="13.5" customHeight="1" x14ac:dyDescent="0.2"/>
  </sheetData>
  <sortState xmlns:xlrd2="http://schemas.microsoft.com/office/spreadsheetml/2017/richdata2" ref="A55:A91">
    <sortCondition ref="A55:A91"/>
  </sortState>
  <mergeCells count="10">
    <mergeCell ref="N51:AA51"/>
    <mergeCell ref="B2:G2"/>
    <mergeCell ref="N1:AA1"/>
    <mergeCell ref="B51:M51"/>
    <mergeCell ref="A51:A52"/>
    <mergeCell ref="H52:M52"/>
    <mergeCell ref="B1:M1"/>
    <mergeCell ref="B52:G52"/>
    <mergeCell ref="H2:M2"/>
    <mergeCell ref="A1:A2"/>
  </mergeCells>
  <conditionalFormatting sqref="B55:C81">
    <cfRule type="containsText" dxfId="266" priority="60" operator="containsText" text="CO">
      <formula>NOT(ISERROR(SEARCH(("CO"),(B55))))</formula>
    </cfRule>
    <cfRule type="containsText" dxfId="265" priority="63" operator="containsText" text="CL">
      <formula>NOT(ISERROR(SEARCH(("CL"),(B55))))</formula>
    </cfRule>
    <cfRule type="containsText" dxfId="264" priority="62" operator="containsText" text="TP">
      <formula>NOT(ISERROR(SEARCH(("TP"),(B55))))</formula>
    </cfRule>
    <cfRule type="containsText" dxfId="263" priority="61" operator="containsText" text="R">
      <formula>NOT(ISERROR(SEARCH(("R"),(B55))))</formula>
    </cfRule>
  </conditionalFormatting>
  <conditionalFormatting sqref="B4:L42">
    <cfRule type="containsText" dxfId="262" priority="1" operator="containsText" text="CO">
      <formula>NOT(ISERROR(SEARCH(("CO"),(B4))))</formula>
    </cfRule>
    <cfRule type="containsText" dxfId="261" priority="2" operator="containsText" text="R">
      <formula>NOT(ISERROR(SEARCH(("R"),(B4))))</formula>
    </cfRule>
    <cfRule type="containsText" dxfId="260" priority="3" operator="containsText" text="TP">
      <formula>NOT(ISERROR(SEARCH(("TP"),(B4))))</formula>
    </cfRule>
    <cfRule type="containsText" dxfId="259" priority="4" operator="containsText" text="CL">
      <formula>NOT(ISERROR(SEARCH(("CL"),(B4))))</formula>
    </cfRule>
  </conditionalFormatting>
  <conditionalFormatting sqref="B54:L54 M69 M79 B82:L90 M83 M86:M87 D55:H81 J55:L81 B55:B81">
    <cfRule type="containsText" dxfId="258" priority="81" operator="containsText" text="NO">
      <formula>NOT(ISERROR(SEARCH(("NO"),(B54))))</formula>
    </cfRule>
  </conditionalFormatting>
  <conditionalFormatting sqref="B54:L54 M69 M79 B82:L90 M83 M86:M87">
    <cfRule type="containsText" dxfId="257" priority="80" operator="containsText" text="CL">
      <formula>NOT(ISERROR(SEARCH(("CL"),(B54))))</formula>
    </cfRule>
    <cfRule type="containsText" dxfId="256" priority="79" operator="containsText" text="TP">
      <formula>NOT(ISERROR(SEARCH(("TP"),(B54))))</formula>
    </cfRule>
    <cfRule type="containsText" dxfId="255" priority="78" operator="containsText" text="R">
      <formula>NOT(ISERROR(SEARCH(("R"),(B54))))</formula>
    </cfRule>
    <cfRule type="containsText" dxfId="254" priority="77" operator="containsText" text="CO">
      <formula>NOT(ISERROR(SEARCH(("CO"),(B54))))</formula>
    </cfRule>
  </conditionalFormatting>
  <conditionalFormatting sqref="B4:M4 B5:D42 F5:J42 L5:M42">
    <cfRule type="containsText" dxfId="253" priority="96" operator="containsText" text="P">
      <formula>NOT(ISERROR(SEARCH(("P"),(B4))))</formula>
    </cfRule>
    <cfRule type="containsText" dxfId="252" priority="95" operator="containsText" text="F">
      <formula>NOT(ISERROR(SEARCH(("F"),(B4))))</formula>
    </cfRule>
  </conditionalFormatting>
  <conditionalFormatting sqref="B54:M54 B55:B81 D55:H81 J55:M81 B82:M90">
    <cfRule type="containsText" dxfId="251" priority="83" operator="containsText" text="P">
      <formula>NOT(ISERROR(SEARCH(("P"),(B54))))</formula>
    </cfRule>
    <cfRule type="containsText" dxfId="250" priority="82" operator="containsText" text="F">
      <formula>NOT(ISERROR(SEARCH(("F"),(B54))))</formula>
    </cfRule>
  </conditionalFormatting>
  <conditionalFormatting sqref="C55:C81">
    <cfRule type="containsText" dxfId="249" priority="67" operator="containsText" text="F">
      <formula>NOT(ISERROR(SEARCH(("F"),(C55))))</formula>
    </cfRule>
    <cfRule type="containsText" dxfId="248" priority="59" operator="containsText" text="NO">
      <formula>NOT(ISERROR(SEARCH(("NO"),(C55))))</formula>
    </cfRule>
    <cfRule type="containsText" dxfId="247" priority="65" operator="containsText" text="R">
      <formula>NOT(ISERROR(SEARCH(("R"),(C55))))</formula>
    </cfRule>
    <cfRule type="containsText" dxfId="246" priority="64" operator="containsText" text="CO">
      <formula>NOT(ISERROR(SEARCH(("CO"),(C55))))</formula>
    </cfRule>
    <cfRule type="containsText" dxfId="245" priority="66" operator="containsText" text="P">
      <formula>NOT(ISERROR(SEARCH(("P"),(C55))))</formula>
    </cfRule>
  </conditionalFormatting>
  <conditionalFormatting sqref="D55:L81">
    <cfRule type="containsText" dxfId="244" priority="72" operator="containsText" text="CL">
      <formula>NOT(ISERROR(SEARCH(("CL"),(D55))))</formula>
    </cfRule>
    <cfRule type="containsText" dxfId="243" priority="71" operator="containsText" text="TP">
      <formula>NOT(ISERROR(SEARCH(("TP"),(D55))))</formula>
    </cfRule>
    <cfRule type="containsText" dxfId="242" priority="70" operator="containsText" text="R">
      <formula>NOT(ISERROR(SEARCH(("R"),(D55))))</formula>
    </cfRule>
    <cfRule type="containsText" dxfId="241" priority="69" operator="containsText" text="CO">
      <formula>NOT(ISERROR(SEARCH(("CO"),(D55))))</formula>
    </cfRule>
  </conditionalFormatting>
  <conditionalFormatting sqref="E5:E42">
    <cfRule type="containsText" dxfId="240" priority="57" operator="containsText" text="P">
      <formula>NOT(ISERROR(SEARCH(("P"),(E5))))</formula>
    </cfRule>
    <cfRule type="containsText" dxfId="239" priority="56" operator="containsText" text="R">
      <formula>NOT(ISERROR(SEARCH(("R"),(E5))))</formula>
    </cfRule>
    <cfRule type="containsText" dxfId="238" priority="55" operator="containsText" text="F">
      <formula>NOT(ISERROR(SEARCH(("F"),(E5))))</formula>
    </cfRule>
    <cfRule type="containsText" dxfId="237" priority="34" operator="containsText" text="CO">
      <formula>NOT(ISERROR(SEARCH(("CO"),(E5))))</formula>
    </cfRule>
    <cfRule type="containsText" dxfId="236" priority="35" operator="containsText" text="R">
      <formula>NOT(ISERROR(SEARCH(("R"),(E5))))</formula>
    </cfRule>
    <cfRule type="containsText" dxfId="235" priority="36" operator="containsText" text="P">
      <formula>NOT(ISERROR(SEARCH(("P"),(E5))))</formula>
    </cfRule>
    <cfRule type="containsText" dxfId="234" priority="37" operator="containsText" text="F">
      <formula>NOT(ISERROR(SEARCH(("F"),(E5))))</formula>
    </cfRule>
    <cfRule type="containsText" dxfId="233" priority="38" operator="containsText" text="R">
      <formula>NOT(ISERROR(SEARCH(("R"),(E5))))</formula>
    </cfRule>
    <cfRule type="containsText" dxfId="232" priority="39" operator="containsText" text="P">
      <formula>NOT(ISERROR(SEARCH(("P"),(E5))))</formula>
    </cfRule>
    <cfRule type="containsText" dxfId="231" priority="40" operator="containsText" text="F">
      <formula>NOT(ISERROR(SEARCH(("F"),(E5))))</formula>
    </cfRule>
    <cfRule type="containsText" dxfId="230" priority="41" operator="containsText" text="R">
      <formula>NOT(ISERROR(SEARCH(("R"),(E5))))</formula>
    </cfRule>
    <cfRule type="containsText" dxfId="229" priority="42" operator="containsText" text="P">
      <formula>NOT(ISERROR(SEARCH(("P"),(E5))))</formula>
    </cfRule>
    <cfRule type="containsText" dxfId="228" priority="54" operator="containsText" text="P">
      <formula>NOT(ISERROR(SEARCH(("P"),(E5))))</formula>
    </cfRule>
    <cfRule type="containsText" dxfId="227" priority="44" operator="containsText" text="R">
      <formula>NOT(ISERROR(SEARCH(("R"),(E5))))</formula>
    </cfRule>
    <cfRule type="containsText" dxfId="226" priority="45" operator="containsText" text="P">
      <formula>NOT(ISERROR(SEARCH(("P"),(E5))))</formula>
    </cfRule>
    <cfRule type="containsText" dxfId="225" priority="46" operator="containsText" text="F">
      <formula>NOT(ISERROR(SEARCH(("F"),(E5))))</formula>
    </cfRule>
    <cfRule type="containsText" dxfId="224" priority="47" operator="containsText" text="R">
      <formula>NOT(ISERROR(SEARCH(("R"),(E5))))</formula>
    </cfRule>
    <cfRule type="containsText" dxfId="223" priority="48" operator="containsText" text="P">
      <formula>NOT(ISERROR(SEARCH(("P"),(E5))))</formula>
    </cfRule>
    <cfRule type="containsText" dxfId="222" priority="43" operator="containsText" text="F">
      <formula>NOT(ISERROR(SEARCH(("F"),(E5))))</formula>
    </cfRule>
    <cfRule type="containsText" dxfId="221" priority="50" operator="containsText" text="R">
      <formula>NOT(ISERROR(SEARCH(("R"),(E5))))</formula>
    </cfRule>
    <cfRule type="containsText" dxfId="220" priority="51" operator="containsText" text="P">
      <formula>NOT(ISERROR(SEARCH(("P"),(E5))))</formula>
    </cfRule>
    <cfRule type="containsText" dxfId="219" priority="52" operator="containsText" text="F">
      <formula>NOT(ISERROR(SEARCH(("F"),(E5))))</formula>
    </cfRule>
    <cfRule type="containsText" dxfId="218" priority="53" operator="containsText" text="R">
      <formula>NOT(ISERROR(SEARCH(("R"),(E5))))</formula>
    </cfRule>
    <cfRule type="containsText" dxfId="217" priority="58" operator="containsText" text="F">
      <formula>NOT(ISERROR(SEARCH(("F"),(E5))))</formula>
    </cfRule>
    <cfRule type="containsText" dxfId="216" priority="49" operator="containsText" text="F">
      <formula>NOT(ISERROR(SEARCH(("F"),(E5))))</formula>
    </cfRule>
  </conditionalFormatting>
  <conditionalFormatting sqref="G4:G42 M4:M42">
    <cfRule type="cellIs" dxfId="215" priority="102" operator="greaterThan">
      <formula>0.75</formula>
    </cfRule>
    <cfRule type="cellIs" dxfId="214" priority="99" operator="lessThan">
      <formula>0.25</formula>
    </cfRule>
    <cfRule type="cellIs" dxfId="213" priority="100" operator="between">
      <formula>0.25</formula>
      <formula>0.5</formula>
    </cfRule>
    <cfRule type="cellIs" dxfId="212" priority="101" operator="between">
      <formula>0.5</formula>
      <formula>0.75</formula>
    </cfRule>
  </conditionalFormatting>
  <conditionalFormatting sqref="G54:G90 M54:M90">
    <cfRule type="cellIs" dxfId="211" priority="86" operator="lessThan">
      <formula>0.25</formula>
    </cfRule>
    <cfRule type="cellIs" dxfId="210" priority="87" operator="between">
      <formula>0.25</formula>
      <formula>0.5</formula>
    </cfRule>
    <cfRule type="cellIs" dxfId="209" priority="88" operator="between">
      <formula>0.5</formula>
      <formula>0.75</formula>
    </cfRule>
    <cfRule type="cellIs" dxfId="208" priority="89" operator="greaterThan">
      <formula>0.75</formula>
    </cfRule>
  </conditionalFormatting>
  <conditionalFormatting sqref="I55:I81">
    <cfRule type="containsText" dxfId="207" priority="75" operator="containsText" text="P">
      <formula>NOT(ISERROR(SEARCH(("P"),(I55))))</formula>
    </cfRule>
    <cfRule type="containsText" dxfId="206" priority="68" operator="containsText" text="NO">
      <formula>NOT(ISERROR(SEARCH(("NO"),(I55))))</formula>
    </cfRule>
    <cfRule type="containsText" dxfId="205" priority="73" operator="containsText" text="CO">
      <formula>NOT(ISERROR(SEARCH(("CO"),(I55))))</formula>
    </cfRule>
    <cfRule type="containsText" dxfId="204" priority="74" operator="containsText" text="R">
      <formula>NOT(ISERROR(SEARCH(("R"),(I55))))</formula>
    </cfRule>
    <cfRule type="containsText" dxfId="203" priority="76" operator="containsText" text="F">
      <formula>NOT(ISERROR(SEARCH(("F"),(I55))))</formula>
    </cfRule>
  </conditionalFormatting>
  <conditionalFormatting sqref="J55:M81 B82:M90 B54:M54 B55:B81 D55:H81">
    <cfRule type="containsText" dxfId="202" priority="85" operator="containsText" text="R">
      <formula>NOT(ISERROR(SEARCH(("R"),(B54))))</formula>
    </cfRule>
  </conditionalFormatting>
  <conditionalFormatting sqref="K5:K42">
    <cfRule type="containsText" dxfId="201" priority="20" operator="containsText" text="F">
      <formula>NOT(ISERROR(SEARCH(("F"),(K5))))</formula>
    </cfRule>
    <cfRule type="containsText" dxfId="200" priority="18" operator="containsText" text="R">
      <formula>NOT(ISERROR(SEARCH(("R"),(K5))))</formula>
    </cfRule>
    <cfRule type="containsText" dxfId="199" priority="17" operator="containsText" text="F">
      <formula>NOT(ISERROR(SEARCH(("F"),(K5))))</formula>
    </cfRule>
    <cfRule type="containsText" dxfId="198" priority="16" operator="containsText" text="P">
      <formula>NOT(ISERROR(SEARCH(("P"),(K5))))</formula>
    </cfRule>
    <cfRule type="containsText" dxfId="197" priority="15" operator="containsText" text="R">
      <formula>NOT(ISERROR(SEARCH(("R"),(K5))))</formula>
    </cfRule>
    <cfRule type="containsText" dxfId="196" priority="14" operator="containsText" text="F">
      <formula>NOT(ISERROR(SEARCH(("F"),(K5))))</formula>
    </cfRule>
    <cfRule type="containsText" dxfId="195" priority="12" operator="containsText" text="R">
      <formula>NOT(ISERROR(SEARCH(("R"),(K5))))</formula>
    </cfRule>
    <cfRule type="containsText" dxfId="194" priority="11" operator="containsText" text="F">
      <formula>NOT(ISERROR(SEARCH(("F"),(K5))))</formula>
    </cfRule>
    <cfRule type="containsText" dxfId="193" priority="10" operator="containsText" text="P">
      <formula>NOT(ISERROR(SEARCH(("P"),(K5))))</formula>
    </cfRule>
    <cfRule type="containsText" dxfId="192" priority="9" operator="containsText" text="R">
      <formula>NOT(ISERROR(SEARCH(("R"),(K5))))</formula>
    </cfRule>
    <cfRule type="containsText" dxfId="191" priority="8" operator="containsText" text="F">
      <formula>NOT(ISERROR(SEARCH(("F"),(K5))))</formula>
    </cfRule>
    <cfRule type="containsText" dxfId="190" priority="19" operator="containsText" text="P">
      <formula>NOT(ISERROR(SEARCH(("P"),(K5))))</formula>
    </cfRule>
    <cfRule type="containsText" dxfId="189" priority="6" operator="containsText" text="R">
      <formula>NOT(ISERROR(SEARCH(("R"),(K5))))</formula>
    </cfRule>
    <cfRule type="containsText" dxfId="188" priority="5" operator="containsText" text="CO">
      <formula>NOT(ISERROR(SEARCH(("CO"),(K5))))</formula>
    </cfRule>
    <cfRule type="containsText" dxfId="187" priority="24" operator="containsText" text="R">
      <formula>NOT(ISERROR(SEARCH(("R"),(K5))))</formula>
    </cfRule>
    <cfRule type="containsText" dxfId="186" priority="7" operator="containsText" text="P">
      <formula>NOT(ISERROR(SEARCH(("P"),(K5))))</formula>
    </cfRule>
    <cfRule type="containsText" dxfId="185" priority="23" operator="containsText" text="F">
      <formula>NOT(ISERROR(SEARCH(("F"),(K5))))</formula>
    </cfRule>
    <cfRule type="containsText" dxfId="184" priority="22" operator="containsText" text="P">
      <formula>NOT(ISERROR(SEARCH(("P"),(K5))))</formula>
    </cfRule>
    <cfRule type="containsText" dxfId="183" priority="21" operator="containsText" text="R">
      <formula>NOT(ISERROR(SEARCH(("R"),(K5))))</formula>
    </cfRule>
    <cfRule type="containsText" dxfId="182" priority="13" operator="containsText" text="P">
      <formula>NOT(ISERROR(SEARCH(("P"),(K5))))</formula>
    </cfRule>
    <cfRule type="containsText" dxfId="181" priority="29" operator="containsText" text="F">
      <formula>NOT(ISERROR(SEARCH(("F"),(K5))))</formula>
    </cfRule>
    <cfRule type="containsText" dxfId="180" priority="28" operator="containsText" text="P">
      <formula>NOT(ISERROR(SEARCH(("P"),(K5))))</formula>
    </cfRule>
    <cfRule type="containsText" dxfId="179" priority="27" operator="containsText" text="R">
      <formula>NOT(ISERROR(SEARCH(("R"),(K5))))</formula>
    </cfRule>
    <cfRule type="containsText" dxfId="178" priority="26" operator="containsText" text="F">
      <formula>NOT(ISERROR(SEARCH(("F"),(K5))))</formula>
    </cfRule>
    <cfRule type="containsText" dxfId="177" priority="25" operator="containsText" text="P">
      <formula>NOT(ISERROR(SEARCH(("P"),(K5))))</formula>
    </cfRule>
  </conditionalFormatting>
  <conditionalFormatting sqref="L5:M42 B4:M4 B5:D42 F5:J42">
    <cfRule type="containsText" dxfId="176" priority="98" operator="containsText" text="R">
      <formula>NOT(ISERROR(SEARCH(("R"),(B4))))</formula>
    </cfRule>
  </conditionalFormatting>
  <conditionalFormatting sqref="M19 M29 M33 M36:M37 B4:L4 B5:D42 F5:J42 L5:L42">
    <cfRule type="containsText" dxfId="175" priority="94" operator="containsText" text="NO">
      <formula>NOT(ISERROR(SEARCH(("NO"),(B4))))</formula>
    </cfRule>
  </conditionalFormatting>
  <conditionalFormatting sqref="M19 M29 M33 M36:M37">
    <cfRule type="containsText" dxfId="174" priority="91" operator="containsText" text="R">
      <formula>NOT(ISERROR(SEARCH(("R"),(M19))))</formula>
    </cfRule>
    <cfRule type="containsText" dxfId="173" priority="97" operator="containsText" text="P">
      <formula>NOT(ISERROR(SEARCH(("P"),(M19))))</formula>
    </cfRule>
    <cfRule type="containsText" dxfId="172" priority="92" operator="containsText" text="TP">
      <formula>NOT(ISERROR(SEARCH(("TP"),(M19))))</formula>
    </cfRule>
    <cfRule type="containsText" dxfId="171" priority="93" operator="containsText" text="CL">
      <formula>NOT(ISERROR(SEARCH(("CL"),(M19))))</formula>
    </cfRule>
    <cfRule type="containsText" dxfId="170" priority="90" operator="containsText" text="CO">
      <formula>NOT(ISERROR(SEARCH(("CO"),(M19))))</formula>
    </cfRule>
  </conditionalFormatting>
  <conditionalFormatting sqref="M69 M79 M83 M86:M87">
    <cfRule type="containsText" dxfId="169" priority="84" operator="containsText" text="P">
      <formula>NOT(ISERROR(SEARCH(("P"),(M69))))</formula>
    </cfRule>
  </conditionalFormatting>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
  <sheetViews>
    <sheetView workbookViewId="0">
      <selection activeCell="M33" sqref="M33"/>
    </sheetView>
  </sheetViews>
  <sheetFormatPr defaultRowHeight="12.75" x14ac:dyDescent="0.2"/>
  <cols>
    <col min="1" max="1" width="25.140625" style="187" bestFit="1" customWidth="1"/>
    <col min="2" max="2" width="3.7109375" style="187" bestFit="1" customWidth="1"/>
    <col min="3" max="5" width="4.85546875" style="187" bestFit="1" customWidth="1"/>
    <col min="6" max="6" width="9.140625" style="187" customWidth="1"/>
    <col min="7" max="7" width="8.7109375" style="187" bestFit="1" customWidth="1"/>
    <col min="8" max="8" width="3.7109375" style="187" bestFit="1" customWidth="1"/>
    <col min="9" max="11" width="4.85546875" style="187" bestFit="1" customWidth="1"/>
    <col min="12" max="12" width="9.140625" style="187" customWidth="1"/>
    <col min="13" max="13" width="8.7109375" style="187" bestFit="1" customWidth="1"/>
    <col min="14" max="14" width="9.140625" style="187" customWidth="1"/>
    <col min="15" max="16384" width="9.140625" style="187"/>
  </cols>
  <sheetData>
    <row r="1" spans="1:27" ht="46.5" customHeight="1" thickTop="1" thickBot="1" x14ac:dyDescent="0.25">
      <c r="A1" s="222" t="s">
        <v>59</v>
      </c>
      <c r="B1" s="221" t="s">
        <v>56</v>
      </c>
      <c r="C1" s="219"/>
      <c r="D1" s="219"/>
      <c r="E1" s="219"/>
      <c r="F1" s="219"/>
      <c r="G1" s="219"/>
      <c r="H1" s="219"/>
      <c r="I1" s="219"/>
      <c r="J1" s="219"/>
      <c r="K1" s="219"/>
      <c r="L1" s="219"/>
      <c r="M1" s="220"/>
      <c r="N1" s="215" t="s">
        <v>55</v>
      </c>
      <c r="O1" s="216"/>
      <c r="P1" s="216"/>
      <c r="Q1" s="216"/>
      <c r="R1" s="216"/>
      <c r="S1" s="216"/>
      <c r="T1" s="216"/>
      <c r="U1" s="216"/>
      <c r="V1" s="216"/>
      <c r="W1" s="216"/>
      <c r="X1" s="216"/>
      <c r="Y1" s="216"/>
      <c r="Z1" s="216"/>
      <c r="AA1" s="217"/>
    </row>
    <row r="2" spans="1:27" ht="16.5" customHeight="1" thickTop="1" thickBot="1" x14ac:dyDescent="0.25">
      <c r="A2" s="223"/>
      <c r="B2" s="218" t="s">
        <v>61</v>
      </c>
      <c r="C2" s="219"/>
      <c r="D2" s="219"/>
      <c r="E2" s="219"/>
      <c r="F2" s="219"/>
      <c r="G2" s="220"/>
      <c r="H2" s="224" t="s">
        <v>62</v>
      </c>
      <c r="I2" s="219"/>
      <c r="J2" s="219"/>
      <c r="K2" s="219"/>
      <c r="L2" s="219"/>
      <c r="M2" s="220"/>
    </row>
    <row r="3" spans="1:27" ht="15.75" customHeight="1" thickTop="1" thickBot="1" x14ac:dyDescent="0.25">
      <c r="B3" s="57">
        <v>45781</v>
      </c>
      <c r="C3" s="57">
        <v>45995</v>
      </c>
      <c r="D3" s="58" t="s">
        <v>63</v>
      </c>
      <c r="E3" s="58" t="s">
        <v>64</v>
      </c>
      <c r="F3" s="57"/>
      <c r="G3" s="59" t="s">
        <v>65</v>
      </c>
      <c r="H3" s="57">
        <v>45781</v>
      </c>
      <c r="I3" s="57">
        <v>45995</v>
      </c>
      <c r="J3" s="58" t="s">
        <v>63</v>
      </c>
      <c r="K3" s="58" t="s">
        <v>64</v>
      </c>
      <c r="L3" s="57"/>
      <c r="M3" s="60" t="s">
        <v>65</v>
      </c>
    </row>
    <row r="4" spans="1:27" ht="13.5" customHeight="1" thickBot="1" x14ac:dyDescent="0.25">
      <c r="B4" s="61"/>
      <c r="C4" s="62"/>
      <c r="D4" s="188"/>
      <c r="E4" s="188"/>
      <c r="F4" s="188"/>
      <c r="G4" s="63"/>
      <c r="H4" s="61"/>
      <c r="I4" s="62"/>
      <c r="J4" s="188"/>
      <c r="K4" s="188"/>
      <c r="L4" s="188"/>
      <c r="M4" s="63"/>
    </row>
    <row r="5" spans="1:27" ht="13.5" customHeight="1" thickBot="1" x14ac:dyDescent="0.25">
      <c r="A5" t="s">
        <v>240</v>
      </c>
      <c r="B5" s="61"/>
      <c r="C5" s="189" t="s">
        <v>66</v>
      </c>
      <c r="D5" s="190"/>
      <c r="E5" s="190" t="s">
        <v>66</v>
      </c>
      <c r="F5" s="190"/>
      <c r="G5" s="64">
        <f t="shared" ref="G5:G29" si="0">(SUMPRODUCT((UPPER(B5:F5)="R")+(UPPER(B5:F5)="P")))/5</f>
        <v>0.4</v>
      </c>
      <c r="H5" s="61"/>
      <c r="I5" s="189" t="s">
        <v>66</v>
      </c>
      <c r="J5" s="190"/>
      <c r="K5" s="190" t="s">
        <v>66</v>
      </c>
      <c r="L5" s="190"/>
      <c r="M5" s="64">
        <f t="array" ref="M5">(SUMPRODUCT((UPPER(H5:L5)="R")+(UPPER(H5:L5)="P")))/5</f>
        <v>0.4</v>
      </c>
    </row>
    <row r="6" spans="1:27" ht="13.5" customHeight="1" thickBot="1" x14ac:dyDescent="0.25">
      <c r="A6" t="s">
        <v>241</v>
      </c>
      <c r="B6" s="61"/>
      <c r="C6" s="66" t="s">
        <v>67</v>
      </c>
      <c r="D6" s="67"/>
      <c r="E6" s="67" t="s">
        <v>66</v>
      </c>
      <c r="F6" s="67"/>
      <c r="G6" s="64">
        <f t="shared" si="0"/>
        <v>0.2</v>
      </c>
      <c r="H6" s="61"/>
      <c r="I6" s="66" t="s">
        <v>67</v>
      </c>
      <c r="J6" s="67"/>
      <c r="K6" s="67" t="s">
        <v>66</v>
      </c>
      <c r="L6" s="67"/>
      <c r="M6" s="64">
        <f t="array" ref="M6">(SUMPRODUCT((UPPER(H6:L6)="R")+(UPPER(H6:L6)="P")))/5</f>
        <v>0.2</v>
      </c>
    </row>
    <row r="7" spans="1:27" ht="13.5" customHeight="1" thickBot="1" x14ac:dyDescent="0.25">
      <c r="A7" t="s">
        <v>254</v>
      </c>
      <c r="B7" s="61"/>
      <c r="C7" s="66" t="s">
        <v>67</v>
      </c>
      <c r="D7" s="67"/>
      <c r="E7" s="67" t="s">
        <v>67</v>
      </c>
      <c r="F7" s="67"/>
      <c r="G7" s="64">
        <f t="shared" si="0"/>
        <v>0</v>
      </c>
      <c r="H7" s="61"/>
      <c r="I7" s="66" t="s">
        <v>67</v>
      </c>
      <c r="J7" s="67"/>
      <c r="K7" s="67" t="s">
        <v>67</v>
      </c>
      <c r="L7" s="67"/>
      <c r="M7" s="64">
        <f t="array" ref="M7">(SUMPRODUCT((UPPER(H7:L7)="R")+(UPPER(H7:L7)="P")))/5</f>
        <v>0</v>
      </c>
    </row>
    <row r="8" spans="1:27" ht="13.5" customHeight="1" thickBot="1" x14ac:dyDescent="0.25">
      <c r="A8" t="s">
        <v>252</v>
      </c>
      <c r="B8" s="61"/>
      <c r="C8" s="66" t="s">
        <v>66</v>
      </c>
      <c r="D8" s="67"/>
      <c r="E8" s="67" t="s">
        <v>66</v>
      </c>
      <c r="F8" s="67"/>
      <c r="G8" s="64">
        <f t="shared" si="0"/>
        <v>0.4</v>
      </c>
      <c r="H8" s="61"/>
      <c r="I8" s="66" t="s">
        <v>66</v>
      </c>
      <c r="J8" s="67"/>
      <c r="K8" s="67" t="s">
        <v>66</v>
      </c>
      <c r="L8" s="67"/>
      <c r="M8" s="64">
        <f t="array" ref="M8">(SUMPRODUCT((UPPER(H8:L8)="R")+(UPPER(H8:L8)="P")))/5</f>
        <v>0.4</v>
      </c>
    </row>
    <row r="9" spans="1:27" ht="13.5" customHeight="1" thickBot="1" x14ac:dyDescent="0.25">
      <c r="A9" t="s">
        <v>262</v>
      </c>
      <c r="B9" s="61"/>
      <c r="C9" s="66" t="s">
        <v>66</v>
      </c>
      <c r="D9" s="67"/>
      <c r="E9" s="67" t="s">
        <v>66</v>
      </c>
      <c r="F9" s="67"/>
      <c r="G9" s="64">
        <f t="shared" si="0"/>
        <v>0.4</v>
      </c>
      <c r="H9" s="61"/>
      <c r="I9" s="66" t="s">
        <v>66</v>
      </c>
      <c r="J9" s="67"/>
      <c r="K9" s="67" t="s">
        <v>66</v>
      </c>
      <c r="L9" s="67"/>
      <c r="M9" s="64">
        <f t="array" ref="M9">(SUMPRODUCT((UPPER(H9:L9)="R")+(UPPER(H9:L9)="P")))/5</f>
        <v>0.4</v>
      </c>
    </row>
    <row r="10" spans="1:27" ht="13.5" customHeight="1" thickBot="1" x14ac:dyDescent="0.25">
      <c r="A10" t="s">
        <v>256</v>
      </c>
      <c r="B10" s="61"/>
      <c r="C10" s="66" t="s">
        <v>66</v>
      </c>
      <c r="D10" s="67"/>
      <c r="E10" s="67" t="s">
        <v>66</v>
      </c>
      <c r="F10" s="67"/>
      <c r="G10" s="64">
        <f t="shared" si="0"/>
        <v>0.4</v>
      </c>
      <c r="H10" s="61"/>
      <c r="I10" s="66" t="s">
        <v>66</v>
      </c>
      <c r="J10" s="67"/>
      <c r="K10" s="67" t="s">
        <v>66</v>
      </c>
      <c r="L10" s="67"/>
      <c r="M10" s="64">
        <f t="array" ref="M10">(SUMPRODUCT((UPPER(H10:L10)="R")+(UPPER(H10:L10)="P")))/5</f>
        <v>0.4</v>
      </c>
    </row>
    <row r="11" spans="1:27" ht="13.5" customHeight="1" thickBot="1" x14ac:dyDescent="0.25">
      <c r="A11" t="s">
        <v>259</v>
      </c>
      <c r="B11" s="61"/>
      <c r="C11" s="66" t="s">
        <v>66</v>
      </c>
      <c r="D11" s="67"/>
      <c r="E11" s="67" t="s">
        <v>66</v>
      </c>
      <c r="F11" s="67"/>
      <c r="G11" s="64">
        <f t="shared" si="0"/>
        <v>0.4</v>
      </c>
      <c r="H11" s="61"/>
      <c r="I11" s="66" t="s">
        <v>66</v>
      </c>
      <c r="J11" s="67"/>
      <c r="K11" s="67" t="s">
        <v>66</v>
      </c>
      <c r="L11" s="67"/>
      <c r="M11" s="64">
        <f t="array" ref="M11">(SUMPRODUCT((UPPER(H11:L11)="R")+(UPPER(H11:L11)="P")))/5</f>
        <v>0.4</v>
      </c>
    </row>
    <row r="12" spans="1:27" ht="13.5" customHeight="1" thickBot="1" x14ac:dyDescent="0.25">
      <c r="A12" t="s">
        <v>255</v>
      </c>
      <c r="B12" s="61"/>
      <c r="C12" s="66" t="s">
        <v>67</v>
      </c>
      <c r="D12" s="67"/>
      <c r="E12" s="67" t="s">
        <v>66</v>
      </c>
      <c r="F12" s="67"/>
      <c r="G12" s="64">
        <f t="shared" si="0"/>
        <v>0.2</v>
      </c>
      <c r="H12" s="61"/>
      <c r="I12" s="66" t="s">
        <v>67</v>
      </c>
      <c r="J12" s="67"/>
      <c r="K12" s="67" t="s">
        <v>66</v>
      </c>
      <c r="L12" s="67"/>
      <c r="M12" s="64">
        <f t="array" ref="M12">(SUMPRODUCT((UPPER(H12:L12)="R")+(UPPER(H12:L12)="P")))/5</f>
        <v>0.2</v>
      </c>
    </row>
    <row r="13" spans="1:27" ht="13.5" customHeight="1" thickBot="1" x14ac:dyDescent="0.25">
      <c r="A13" t="s">
        <v>247</v>
      </c>
      <c r="B13" s="61"/>
      <c r="C13" s="66" t="s">
        <v>67</v>
      </c>
      <c r="D13" s="67"/>
      <c r="E13" s="67" t="s">
        <v>67</v>
      </c>
      <c r="F13" s="67"/>
      <c r="G13" s="64">
        <f t="shared" si="0"/>
        <v>0</v>
      </c>
      <c r="H13" s="61"/>
      <c r="I13" s="66" t="s">
        <v>67</v>
      </c>
      <c r="J13" s="67"/>
      <c r="K13" s="67" t="s">
        <v>67</v>
      </c>
      <c r="L13" s="67"/>
      <c r="M13" s="64">
        <f t="array" ref="M13">(SUMPRODUCT((UPPER(H13:L13)="R")+(UPPER(H13:L13)="P")))/5</f>
        <v>0</v>
      </c>
    </row>
    <row r="14" spans="1:27" ht="13.5" customHeight="1" thickBot="1" x14ac:dyDescent="0.25">
      <c r="A14" t="s">
        <v>263</v>
      </c>
      <c r="B14" s="61"/>
      <c r="C14" s="66" t="s">
        <v>66</v>
      </c>
      <c r="D14" s="67"/>
      <c r="E14" s="67" t="s">
        <v>66</v>
      </c>
      <c r="F14" s="67"/>
      <c r="G14" s="64">
        <f t="shared" si="0"/>
        <v>0.4</v>
      </c>
      <c r="H14" s="61"/>
      <c r="I14" s="66" t="s">
        <v>66</v>
      </c>
      <c r="J14" s="67"/>
      <c r="K14" s="67" t="s">
        <v>66</v>
      </c>
      <c r="L14" s="67"/>
      <c r="M14" s="64">
        <f t="array" ref="M14">(SUMPRODUCT((UPPER(H14:L14)="R")+(UPPER(H14:L14)="P")))/5</f>
        <v>0.4</v>
      </c>
    </row>
    <row r="15" spans="1:27" ht="13.5" customHeight="1" thickBot="1" x14ac:dyDescent="0.25">
      <c r="A15" t="s">
        <v>261</v>
      </c>
      <c r="B15" s="61"/>
      <c r="C15" s="66" t="s">
        <v>66</v>
      </c>
      <c r="D15" s="67"/>
      <c r="E15" s="67" t="s">
        <v>67</v>
      </c>
      <c r="F15" s="67"/>
      <c r="G15" s="64">
        <f t="shared" si="0"/>
        <v>0.2</v>
      </c>
      <c r="H15" s="61"/>
      <c r="I15" s="66" t="s">
        <v>66</v>
      </c>
      <c r="J15" s="67"/>
      <c r="K15" s="67" t="s">
        <v>67</v>
      </c>
      <c r="L15" s="67"/>
      <c r="M15" s="64">
        <f t="array" ref="M15">(SUMPRODUCT((UPPER(H15:L15)="R")+(UPPER(H15:L15)="P")))/5</f>
        <v>0.2</v>
      </c>
    </row>
    <row r="16" spans="1:27" ht="13.5" customHeight="1" thickBot="1" x14ac:dyDescent="0.25">
      <c r="A16" t="s">
        <v>246</v>
      </c>
      <c r="B16" s="61"/>
      <c r="C16" s="66" t="s">
        <v>67</v>
      </c>
      <c r="D16" s="67"/>
      <c r="E16" s="67" t="s">
        <v>67</v>
      </c>
      <c r="F16" s="67"/>
      <c r="G16" s="64">
        <f t="shared" si="0"/>
        <v>0</v>
      </c>
      <c r="H16" s="61"/>
      <c r="I16" s="66" t="s">
        <v>67</v>
      </c>
      <c r="J16" s="67"/>
      <c r="K16" s="67" t="s">
        <v>67</v>
      </c>
      <c r="L16" s="67"/>
      <c r="M16" s="64"/>
    </row>
    <row r="17" spans="1:13" ht="13.5" customHeight="1" thickBot="1" x14ac:dyDescent="0.25">
      <c r="A17" t="s">
        <v>242</v>
      </c>
      <c r="B17" s="61"/>
      <c r="C17" s="66" t="s">
        <v>66</v>
      </c>
      <c r="D17" s="67"/>
      <c r="E17" s="67" t="s">
        <v>66</v>
      </c>
      <c r="F17" s="67"/>
      <c r="G17" s="64">
        <f t="shared" si="0"/>
        <v>0.4</v>
      </c>
      <c r="H17" s="61"/>
      <c r="I17" s="66" t="s">
        <v>66</v>
      </c>
      <c r="J17" s="67"/>
      <c r="K17" s="67" t="s">
        <v>66</v>
      </c>
      <c r="L17" s="67"/>
      <c r="M17" s="64">
        <f t="array" ref="M17">(SUMPRODUCT((UPPER(H17:L17)="R")+(UPPER(H17:L17)="P")))/5</f>
        <v>0.4</v>
      </c>
    </row>
    <row r="18" spans="1:13" ht="13.5" customHeight="1" thickBot="1" x14ac:dyDescent="0.25">
      <c r="A18" t="s">
        <v>249</v>
      </c>
      <c r="B18" s="61"/>
      <c r="C18" s="66" t="s">
        <v>66</v>
      </c>
      <c r="D18" s="67"/>
      <c r="E18" s="67" t="s">
        <v>66</v>
      </c>
      <c r="F18" s="67"/>
      <c r="G18" s="64">
        <f t="shared" si="0"/>
        <v>0.4</v>
      </c>
      <c r="H18" s="61"/>
      <c r="I18" s="66" t="s">
        <v>66</v>
      </c>
      <c r="J18" s="67"/>
      <c r="K18" s="67" t="s">
        <v>66</v>
      </c>
      <c r="L18" s="67"/>
      <c r="M18" s="64">
        <f t="array" ref="M18">(SUMPRODUCT((UPPER(H18:L18)="R")+(UPPER(H18:L18)="P")))/5</f>
        <v>0.4</v>
      </c>
    </row>
    <row r="19" spans="1:13" ht="13.5" customHeight="1" thickBot="1" x14ac:dyDescent="0.25">
      <c r="A19" t="s">
        <v>258</v>
      </c>
      <c r="B19" s="61"/>
      <c r="C19" s="66" t="s">
        <v>66</v>
      </c>
      <c r="D19" s="67"/>
      <c r="E19" s="67" t="s">
        <v>66</v>
      </c>
      <c r="F19" s="67"/>
      <c r="G19" s="64">
        <f t="shared" si="0"/>
        <v>0.4</v>
      </c>
      <c r="H19" s="61"/>
      <c r="I19" s="66" t="s">
        <v>66</v>
      </c>
      <c r="J19" s="67"/>
      <c r="K19" s="67" t="s">
        <v>66</v>
      </c>
      <c r="L19" s="67"/>
      <c r="M19" s="64">
        <f t="array" ref="M19">(SUMPRODUCT((UPPER(H19:L19)="R")+(UPPER(H19:L19)="P")))/5</f>
        <v>0.4</v>
      </c>
    </row>
    <row r="20" spans="1:13" ht="13.5" customHeight="1" thickBot="1" x14ac:dyDescent="0.25">
      <c r="A20" t="s">
        <v>250</v>
      </c>
      <c r="B20" s="61"/>
      <c r="C20" s="66" t="s">
        <v>66</v>
      </c>
      <c r="D20" s="67"/>
      <c r="E20" s="67" t="s">
        <v>66</v>
      </c>
      <c r="F20" s="67"/>
      <c r="G20" s="64">
        <f t="shared" si="0"/>
        <v>0.4</v>
      </c>
      <c r="H20" s="61"/>
      <c r="I20" s="66"/>
      <c r="J20" s="67"/>
      <c r="K20" s="67" t="s">
        <v>66</v>
      </c>
      <c r="L20" s="67"/>
      <c r="M20" s="64">
        <f t="array" ref="M20">(SUMPRODUCT((UPPER(H20:L20)="R")+(UPPER(H20:L20)="P")))/5</f>
        <v>0.2</v>
      </c>
    </row>
    <row r="21" spans="1:13" ht="13.5" customHeight="1" thickBot="1" x14ac:dyDescent="0.25">
      <c r="A21" t="s">
        <v>244</v>
      </c>
      <c r="B21" s="61"/>
      <c r="C21" s="66" t="s">
        <v>66</v>
      </c>
      <c r="D21" s="67"/>
      <c r="E21" s="67" t="s">
        <v>66</v>
      </c>
      <c r="F21" s="67"/>
      <c r="G21" s="64">
        <f t="shared" si="0"/>
        <v>0.4</v>
      </c>
      <c r="H21" s="61"/>
      <c r="I21" s="66" t="s">
        <v>66</v>
      </c>
      <c r="J21" s="67"/>
      <c r="K21" s="67" t="s">
        <v>66</v>
      </c>
      <c r="L21" s="67"/>
      <c r="M21" s="64">
        <f t="array" ref="M21">(SUMPRODUCT((UPPER(H21:L21)="R")+(UPPER(H21:L21)="P")))/5</f>
        <v>0.4</v>
      </c>
    </row>
    <row r="22" spans="1:13" ht="13.5" customHeight="1" thickBot="1" x14ac:dyDescent="0.25">
      <c r="A22" t="s">
        <v>253</v>
      </c>
      <c r="B22" s="61"/>
      <c r="C22" s="66" t="s">
        <v>67</v>
      </c>
      <c r="D22" s="67"/>
      <c r="E22" s="67" t="s">
        <v>67</v>
      </c>
      <c r="F22" s="67"/>
      <c r="G22" s="64">
        <f t="shared" si="0"/>
        <v>0</v>
      </c>
      <c r="H22" s="61"/>
      <c r="I22" s="66" t="s">
        <v>67</v>
      </c>
      <c r="J22" s="67"/>
      <c r="K22" s="67" t="s">
        <v>67</v>
      </c>
      <c r="L22" s="67"/>
      <c r="M22" s="64">
        <f t="array" ref="M22">(SUMPRODUCT((UPPER(H22:L22)="R")+(UPPER(H22:L22)="P")))/5</f>
        <v>0</v>
      </c>
    </row>
    <row r="23" spans="1:13" ht="13.5" customHeight="1" thickBot="1" x14ac:dyDescent="0.25">
      <c r="A23" t="s">
        <v>245</v>
      </c>
      <c r="B23" s="61"/>
      <c r="C23" s="66" t="s">
        <v>66</v>
      </c>
      <c r="D23" s="67"/>
      <c r="E23" s="67" t="s">
        <v>66</v>
      </c>
      <c r="F23" s="67"/>
      <c r="G23" s="64">
        <f t="shared" si="0"/>
        <v>0.4</v>
      </c>
      <c r="H23" s="61"/>
      <c r="I23" s="66" t="s">
        <v>66</v>
      </c>
      <c r="J23" s="67"/>
      <c r="K23" s="67" t="s">
        <v>66</v>
      </c>
      <c r="L23" s="67"/>
      <c r="M23" s="64">
        <f t="array" ref="M23">(SUMPRODUCT((UPPER(H23:L23)="R")+(UPPER(H23:L23)="P")))/5</f>
        <v>0.4</v>
      </c>
    </row>
    <row r="24" spans="1:13" ht="13.5" customHeight="1" thickBot="1" x14ac:dyDescent="0.25">
      <c r="A24" t="s">
        <v>257</v>
      </c>
      <c r="B24" s="61"/>
      <c r="C24" s="66" t="s">
        <v>67</v>
      </c>
      <c r="D24" s="67"/>
      <c r="E24" s="67" t="s">
        <v>66</v>
      </c>
      <c r="F24" s="67"/>
      <c r="G24" s="64">
        <f t="shared" si="0"/>
        <v>0.2</v>
      </c>
      <c r="H24" s="61"/>
      <c r="I24" s="66" t="s">
        <v>67</v>
      </c>
      <c r="J24" s="67"/>
      <c r="K24" s="67" t="s">
        <v>66</v>
      </c>
      <c r="L24" s="67"/>
      <c r="M24" s="64">
        <f t="array" ref="M24">(SUMPRODUCT((UPPER(H24:L24)="R")+(UPPER(H24:L24)="P")))/5</f>
        <v>0.2</v>
      </c>
    </row>
    <row r="25" spans="1:13" ht="13.5" customHeight="1" thickBot="1" x14ac:dyDescent="0.25">
      <c r="A25" t="s">
        <v>243</v>
      </c>
      <c r="B25" s="61"/>
      <c r="C25" s="66" t="s">
        <v>67</v>
      </c>
      <c r="D25" s="67"/>
      <c r="E25" s="67" t="s">
        <v>66</v>
      </c>
      <c r="F25" s="67"/>
      <c r="G25" s="64">
        <f t="shared" si="0"/>
        <v>0.2</v>
      </c>
      <c r="H25" s="61"/>
      <c r="I25" s="66" t="s">
        <v>67</v>
      </c>
      <c r="J25" s="67"/>
      <c r="K25" s="67" t="s">
        <v>66</v>
      </c>
      <c r="L25" s="67"/>
      <c r="M25" s="64">
        <f t="array" ref="M25">(SUMPRODUCT((UPPER(H25:L25)="R")+(UPPER(H25:L25)="P")))/5</f>
        <v>0.2</v>
      </c>
    </row>
    <row r="26" spans="1:13" ht="13.5" customHeight="1" thickBot="1" x14ac:dyDescent="0.25">
      <c r="A26" t="s">
        <v>264</v>
      </c>
      <c r="B26" s="61"/>
      <c r="C26" s="66" t="s">
        <v>66</v>
      </c>
      <c r="D26" s="67"/>
      <c r="E26" s="67" t="s">
        <v>66</v>
      </c>
      <c r="F26" s="67"/>
      <c r="G26" s="64">
        <f t="shared" si="0"/>
        <v>0.4</v>
      </c>
      <c r="H26" s="61"/>
      <c r="I26" s="66" t="s">
        <v>66</v>
      </c>
      <c r="J26" s="67"/>
      <c r="K26" s="67" t="s">
        <v>66</v>
      </c>
      <c r="L26" s="67"/>
      <c r="M26" s="64">
        <f t="array" ref="M26">(SUMPRODUCT((UPPER(H26:L26)="R")+(UPPER(H26:L26)="P")))/5</f>
        <v>0.4</v>
      </c>
    </row>
    <row r="27" spans="1:13" ht="13.5" customHeight="1" thickBot="1" x14ac:dyDescent="0.25">
      <c r="A27" t="s">
        <v>251</v>
      </c>
      <c r="B27" s="61"/>
      <c r="C27" s="66" t="s">
        <v>66</v>
      </c>
      <c r="D27" s="67"/>
      <c r="E27" s="67" t="s">
        <v>66</v>
      </c>
      <c r="F27" s="67"/>
      <c r="G27" s="64">
        <f t="shared" si="0"/>
        <v>0.4</v>
      </c>
      <c r="H27" s="61"/>
      <c r="I27" s="66" t="s">
        <v>66</v>
      </c>
      <c r="J27" s="67"/>
      <c r="K27" s="67" t="s">
        <v>66</v>
      </c>
      <c r="L27" s="67"/>
      <c r="M27" s="64">
        <f t="array" ref="M27">(SUMPRODUCT((UPPER(H27:L27)="R")+(UPPER(H27:L27)="P")))/5</f>
        <v>0.4</v>
      </c>
    </row>
    <row r="28" spans="1:13" ht="13.5" customHeight="1" thickBot="1" x14ac:dyDescent="0.25">
      <c r="A28" t="s">
        <v>260</v>
      </c>
      <c r="B28" s="61"/>
      <c r="C28" s="66" t="s">
        <v>66</v>
      </c>
      <c r="D28" s="67"/>
      <c r="E28" s="67" t="s">
        <v>66</v>
      </c>
      <c r="F28" s="67"/>
      <c r="G28" s="64">
        <f t="shared" si="0"/>
        <v>0.4</v>
      </c>
      <c r="H28" s="61"/>
      <c r="I28" s="66" t="s">
        <v>66</v>
      </c>
      <c r="J28" s="67"/>
      <c r="K28" s="67" t="s">
        <v>66</v>
      </c>
      <c r="L28" s="67"/>
      <c r="M28" s="64">
        <f t="array" ref="M28">(SUMPRODUCT((UPPER(H28:L28)="R")+(UPPER(H28:L28)="P")))/5</f>
        <v>0.4</v>
      </c>
    </row>
    <row r="29" spans="1:13" ht="13.5" customHeight="1" thickBot="1" x14ac:dyDescent="0.25">
      <c r="A29" t="s">
        <v>248</v>
      </c>
      <c r="B29" s="61"/>
      <c r="C29" s="66" t="s">
        <v>66</v>
      </c>
      <c r="D29" s="67"/>
      <c r="E29" s="67" t="s">
        <v>66</v>
      </c>
      <c r="F29" s="67"/>
      <c r="G29" s="64">
        <f t="shared" si="0"/>
        <v>0.4</v>
      </c>
      <c r="H29" s="61"/>
      <c r="I29" s="66" t="s">
        <v>66</v>
      </c>
      <c r="J29" s="67"/>
      <c r="K29" s="67" t="s">
        <v>66</v>
      </c>
      <c r="L29" s="67"/>
      <c r="M29" s="64">
        <f t="array" ref="M29">(SUMPRODUCT((UPPER(H29:L29)="R")+(UPPER(H29:L29)="P")))/5</f>
        <v>0.4</v>
      </c>
    </row>
    <row r="30" spans="1:13" ht="13.5" customHeight="1" x14ac:dyDescent="0.2"/>
    <row r="31" spans="1:13" ht="13.5" customHeight="1" x14ac:dyDescent="0.2"/>
    <row r="32" spans="1:1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spans="1:27" ht="13.5" customHeight="1" x14ac:dyDescent="0.2"/>
    <row r="50" spans="1:27" ht="13.5" customHeight="1" thickBot="1" x14ac:dyDescent="0.25"/>
    <row r="51" spans="1:27" ht="46.5" customHeight="1" thickTop="1" thickBot="1" x14ac:dyDescent="0.25">
      <c r="A51" s="222" t="s">
        <v>59</v>
      </c>
      <c r="B51" s="221" t="s">
        <v>56</v>
      </c>
      <c r="C51" s="219"/>
      <c r="D51" s="219"/>
      <c r="E51" s="219"/>
      <c r="F51" s="219"/>
      <c r="G51" s="219"/>
      <c r="H51" s="219"/>
      <c r="I51" s="219"/>
      <c r="J51" s="219"/>
      <c r="K51" s="219"/>
      <c r="L51" s="219"/>
      <c r="M51" s="220"/>
      <c r="N51" s="215" t="s">
        <v>70</v>
      </c>
      <c r="O51" s="216"/>
      <c r="P51" s="216"/>
      <c r="Q51" s="216"/>
      <c r="R51" s="216"/>
      <c r="S51" s="216"/>
      <c r="T51" s="216"/>
      <c r="U51" s="216"/>
      <c r="V51" s="216"/>
      <c r="W51" s="216"/>
      <c r="X51" s="216"/>
      <c r="Y51" s="216"/>
      <c r="Z51" s="216"/>
      <c r="AA51" s="217"/>
    </row>
    <row r="52" spans="1:27" ht="16.5" customHeight="1" thickTop="1" thickBot="1" x14ac:dyDescent="0.25">
      <c r="A52" s="223"/>
      <c r="B52" s="218" t="s">
        <v>61</v>
      </c>
      <c r="C52" s="219"/>
      <c r="D52" s="219"/>
      <c r="E52" s="219"/>
      <c r="F52" s="219"/>
      <c r="G52" s="220"/>
      <c r="H52" s="224" t="s">
        <v>62</v>
      </c>
      <c r="I52" s="219"/>
      <c r="J52" s="219"/>
      <c r="K52" s="219"/>
      <c r="L52" s="219"/>
      <c r="M52" s="220"/>
    </row>
    <row r="53" spans="1:27" ht="15.75" customHeight="1" thickTop="1" thickBot="1" x14ac:dyDescent="0.25">
      <c r="B53" s="57">
        <v>45781</v>
      </c>
      <c r="C53" s="57">
        <v>45995</v>
      </c>
      <c r="D53" s="58" t="s">
        <v>63</v>
      </c>
      <c r="E53" s="58" t="s">
        <v>64</v>
      </c>
      <c r="F53" s="57"/>
      <c r="G53" s="59" t="s">
        <v>65</v>
      </c>
      <c r="H53" s="57">
        <v>45781</v>
      </c>
      <c r="I53" s="57">
        <v>45995</v>
      </c>
      <c r="J53" s="58" t="s">
        <v>63</v>
      </c>
      <c r="K53" s="58" t="s">
        <v>64</v>
      </c>
      <c r="L53" s="57"/>
      <c r="M53" s="60" t="s">
        <v>65</v>
      </c>
    </row>
    <row r="54" spans="1:27" ht="13.5" customHeight="1" thickBot="1" x14ac:dyDescent="0.25">
      <c r="B54" s="61"/>
      <c r="C54" s="62"/>
      <c r="D54" s="188"/>
      <c r="E54" s="188"/>
      <c r="F54" s="188"/>
      <c r="G54" s="63"/>
      <c r="H54" s="61"/>
      <c r="I54" s="62"/>
      <c r="J54" s="188"/>
      <c r="K54" s="188"/>
      <c r="L54" s="188"/>
      <c r="M54" s="63"/>
    </row>
    <row r="55" spans="1:27" ht="13.5" customHeight="1" thickBot="1" x14ac:dyDescent="0.25">
      <c r="A55" t="s">
        <v>269</v>
      </c>
      <c r="B55" s="61"/>
      <c r="C55" s="189" t="s">
        <v>66</v>
      </c>
      <c r="D55" s="190"/>
      <c r="E55" s="190" t="s">
        <v>66</v>
      </c>
      <c r="F55" s="190"/>
      <c r="G55" s="64">
        <f t="shared" ref="G55:G70" si="1">(SUMPRODUCT((UPPER(B55:F55)="R")+(UPPER(B55:F55)="P")))/5</f>
        <v>0.4</v>
      </c>
      <c r="H55" s="61"/>
      <c r="I55" s="189" t="s">
        <v>66</v>
      </c>
      <c r="J55" s="190"/>
      <c r="K55" s="190" t="s">
        <v>66</v>
      </c>
      <c r="L55" s="190"/>
      <c r="M55" s="64">
        <f t="array" ref="M55">(SUMPRODUCT((UPPER(H55:L55)="R")+(UPPER(H55:L55)="P")))/5</f>
        <v>0.4</v>
      </c>
    </row>
    <row r="56" spans="1:27" ht="13.5" customHeight="1" thickBot="1" x14ac:dyDescent="0.25">
      <c r="A56" t="s">
        <v>240</v>
      </c>
      <c r="B56" s="61"/>
      <c r="C56" s="66" t="s">
        <v>67</v>
      </c>
      <c r="D56" s="67"/>
      <c r="E56" s="67" t="s">
        <v>66</v>
      </c>
      <c r="F56" s="67"/>
      <c r="G56" s="64">
        <f t="shared" si="1"/>
        <v>0.2</v>
      </c>
      <c r="H56" s="61"/>
      <c r="I56" s="66" t="s">
        <v>67</v>
      </c>
      <c r="J56" s="67"/>
      <c r="K56" s="67" t="s">
        <v>66</v>
      </c>
      <c r="L56" s="67"/>
      <c r="M56" s="64">
        <f t="array" ref="M56">(SUMPRODUCT((UPPER(H56:L56)="R")+(UPPER(H56:L56)="P")))/5</f>
        <v>0.2</v>
      </c>
    </row>
    <row r="57" spans="1:27" ht="13.5" customHeight="1" thickBot="1" x14ac:dyDescent="0.25">
      <c r="A57" t="s">
        <v>276</v>
      </c>
      <c r="B57" s="61"/>
      <c r="C57" s="66" t="s">
        <v>67</v>
      </c>
      <c r="D57" s="67"/>
      <c r="E57" s="67" t="s">
        <v>67</v>
      </c>
      <c r="F57" s="67"/>
      <c r="G57" s="64">
        <f t="shared" si="1"/>
        <v>0</v>
      </c>
      <c r="H57" s="61"/>
      <c r="I57" s="66" t="s">
        <v>67</v>
      </c>
      <c r="J57" s="67"/>
      <c r="K57" s="67" t="s">
        <v>67</v>
      </c>
      <c r="L57" s="67"/>
      <c r="M57" s="64">
        <f t="array" ref="M57">(SUMPRODUCT((UPPER(H57:L57)="R")+(UPPER(H57:L57)="P")))/5</f>
        <v>0</v>
      </c>
    </row>
    <row r="58" spans="1:27" ht="13.5" customHeight="1" thickBot="1" x14ac:dyDescent="0.25">
      <c r="A58" t="s">
        <v>277</v>
      </c>
      <c r="B58" s="61"/>
      <c r="C58" s="66" t="s">
        <v>66</v>
      </c>
      <c r="D58" s="67"/>
      <c r="E58" s="67" t="s">
        <v>66</v>
      </c>
      <c r="F58" s="67"/>
      <c r="G58" s="64">
        <f t="shared" si="1"/>
        <v>0.4</v>
      </c>
      <c r="H58" s="61"/>
      <c r="I58" s="66" t="s">
        <v>66</v>
      </c>
      <c r="J58" s="67"/>
      <c r="K58" s="67" t="s">
        <v>66</v>
      </c>
      <c r="L58" s="67"/>
      <c r="M58" s="64">
        <f t="array" ref="M58">(SUMPRODUCT((UPPER(H58:L58)="R")+(UPPER(H58:L58)="P")))/5</f>
        <v>0.4</v>
      </c>
    </row>
    <row r="59" spans="1:27" ht="13.5" customHeight="1" thickBot="1" x14ac:dyDescent="0.25">
      <c r="A59" t="s">
        <v>273</v>
      </c>
      <c r="B59" s="61"/>
      <c r="C59" s="66" t="s">
        <v>66</v>
      </c>
      <c r="D59" s="67"/>
      <c r="E59" s="67" t="s">
        <v>66</v>
      </c>
      <c r="F59" s="67"/>
      <c r="G59" s="64">
        <f t="shared" si="1"/>
        <v>0.4</v>
      </c>
      <c r="H59" s="61"/>
      <c r="I59" s="66" t="s">
        <v>66</v>
      </c>
      <c r="J59" s="67"/>
      <c r="K59" s="67" t="s">
        <v>66</v>
      </c>
      <c r="L59" s="67"/>
      <c r="M59" s="64">
        <f t="array" ref="M59">(SUMPRODUCT((UPPER(H59:L59)="R")+(UPPER(H59:L59)="P")))/5</f>
        <v>0.4</v>
      </c>
    </row>
    <row r="60" spans="1:27" ht="13.5" customHeight="1" thickBot="1" x14ac:dyDescent="0.25">
      <c r="A60" t="s">
        <v>272</v>
      </c>
      <c r="B60" s="61"/>
      <c r="C60" s="66" t="s">
        <v>66</v>
      </c>
      <c r="D60" s="67"/>
      <c r="E60" s="67" t="s">
        <v>66</v>
      </c>
      <c r="F60" s="67"/>
      <c r="G60" s="64">
        <f t="shared" si="1"/>
        <v>0.4</v>
      </c>
      <c r="H60" s="61"/>
      <c r="I60" s="66" t="s">
        <v>66</v>
      </c>
      <c r="J60" s="67"/>
      <c r="K60" s="67" t="s">
        <v>66</v>
      </c>
      <c r="L60" s="67"/>
      <c r="M60" s="64">
        <f t="array" ref="M60">(SUMPRODUCT((UPPER(H60:L60)="R")+(UPPER(H60:L60)="P")))/5</f>
        <v>0.4</v>
      </c>
    </row>
    <row r="61" spans="1:27" ht="13.5" customHeight="1" thickBot="1" x14ac:dyDescent="0.25">
      <c r="A61" t="s">
        <v>268</v>
      </c>
      <c r="B61" s="61"/>
      <c r="C61" s="66" t="s">
        <v>66</v>
      </c>
      <c r="D61" s="67"/>
      <c r="E61" s="67" t="s">
        <v>66</v>
      </c>
      <c r="F61" s="67"/>
      <c r="G61" s="64">
        <f t="shared" si="1"/>
        <v>0.4</v>
      </c>
      <c r="H61" s="61"/>
      <c r="I61" s="66" t="s">
        <v>66</v>
      </c>
      <c r="J61" s="67"/>
      <c r="K61" s="67" t="s">
        <v>66</v>
      </c>
      <c r="L61" s="67"/>
      <c r="M61" s="64">
        <f t="array" ref="M61">(SUMPRODUCT((UPPER(H61:L61)="R")+(UPPER(H61:L61)="P")))/5</f>
        <v>0.4</v>
      </c>
    </row>
    <row r="62" spans="1:27" ht="13.5" customHeight="1" thickBot="1" x14ac:dyDescent="0.25">
      <c r="A62" t="s">
        <v>279</v>
      </c>
      <c r="B62" s="61"/>
      <c r="C62" s="66" t="s">
        <v>67</v>
      </c>
      <c r="D62" s="67"/>
      <c r="E62" s="67" t="s">
        <v>66</v>
      </c>
      <c r="F62" s="67"/>
      <c r="G62" s="64">
        <f t="shared" si="1"/>
        <v>0.2</v>
      </c>
      <c r="H62" s="61"/>
      <c r="I62" s="66" t="s">
        <v>67</v>
      </c>
      <c r="J62" s="67"/>
      <c r="K62" s="67" t="s">
        <v>66</v>
      </c>
      <c r="L62" s="67"/>
      <c r="M62" s="64">
        <f t="array" ref="M62">(SUMPRODUCT((UPPER(H62:L62)="R")+(UPPER(H62:L62)="P")))/5</f>
        <v>0.2</v>
      </c>
    </row>
    <row r="63" spans="1:27" ht="13.5" customHeight="1" thickBot="1" x14ac:dyDescent="0.25">
      <c r="A63" t="s">
        <v>270</v>
      </c>
      <c r="B63" s="61"/>
      <c r="C63" s="66" t="s">
        <v>67</v>
      </c>
      <c r="D63" s="67"/>
      <c r="E63" s="67" t="s">
        <v>67</v>
      </c>
      <c r="F63" s="67"/>
      <c r="G63" s="64">
        <f t="shared" si="1"/>
        <v>0</v>
      </c>
      <c r="H63" s="61"/>
      <c r="I63" s="66" t="s">
        <v>67</v>
      </c>
      <c r="J63" s="67"/>
      <c r="K63" s="67" t="s">
        <v>67</v>
      </c>
      <c r="L63" s="67"/>
      <c r="M63" s="64">
        <f t="array" ref="M63">(SUMPRODUCT((UPPER(H63:L63)="R")+(UPPER(H63:L63)="P")))/5</f>
        <v>0</v>
      </c>
    </row>
    <row r="64" spans="1:27" ht="13.5" customHeight="1" thickBot="1" x14ac:dyDescent="0.25">
      <c r="A64" t="s">
        <v>266</v>
      </c>
      <c r="B64" s="61"/>
      <c r="C64" s="66" t="s">
        <v>66</v>
      </c>
      <c r="D64" s="67"/>
      <c r="E64" s="67" t="s">
        <v>66</v>
      </c>
      <c r="F64" s="67"/>
      <c r="G64" s="64">
        <f t="shared" si="1"/>
        <v>0.4</v>
      </c>
      <c r="H64" s="61"/>
      <c r="I64" s="66" t="s">
        <v>66</v>
      </c>
      <c r="J64" s="67"/>
      <c r="K64" s="67" t="s">
        <v>66</v>
      </c>
      <c r="L64" s="67"/>
      <c r="M64" s="64">
        <f t="array" ref="M64">(SUMPRODUCT((UPPER(H64:L64)="R")+(UPPER(H64:L64)="P")))/5</f>
        <v>0.4</v>
      </c>
    </row>
    <row r="65" spans="1:13" ht="13.5" customHeight="1" thickBot="1" x14ac:dyDescent="0.25">
      <c r="A65" t="s">
        <v>267</v>
      </c>
      <c r="B65" s="61"/>
      <c r="C65" s="66" t="s">
        <v>66</v>
      </c>
      <c r="D65" s="67"/>
      <c r="E65" s="67" t="s">
        <v>67</v>
      </c>
      <c r="F65" s="67"/>
      <c r="G65" s="64">
        <f t="shared" si="1"/>
        <v>0.2</v>
      </c>
      <c r="H65" s="61"/>
      <c r="I65" s="66" t="s">
        <v>66</v>
      </c>
      <c r="J65" s="67"/>
      <c r="K65" s="67" t="s">
        <v>67</v>
      </c>
      <c r="L65" s="67"/>
      <c r="M65" s="64">
        <f t="array" ref="M65">(SUMPRODUCT((UPPER(H65:L65)="R")+(UPPER(H65:L65)="P")))/5</f>
        <v>0.2</v>
      </c>
    </row>
    <row r="66" spans="1:13" ht="13.5" customHeight="1" thickBot="1" x14ac:dyDescent="0.25">
      <c r="A66" t="s">
        <v>278</v>
      </c>
      <c r="B66" s="61"/>
      <c r="C66" s="66" t="s">
        <v>67</v>
      </c>
      <c r="D66" s="67"/>
      <c r="E66" s="67" t="s">
        <v>67</v>
      </c>
      <c r="F66" s="67"/>
      <c r="G66" s="64">
        <f t="shared" si="1"/>
        <v>0</v>
      </c>
      <c r="H66" s="61"/>
      <c r="I66" s="66" t="s">
        <v>67</v>
      </c>
      <c r="J66" s="67"/>
      <c r="K66" s="67" t="s">
        <v>67</v>
      </c>
      <c r="L66" s="67"/>
      <c r="M66" s="64"/>
    </row>
    <row r="67" spans="1:13" ht="13.5" customHeight="1" thickBot="1" x14ac:dyDescent="0.25">
      <c r="A67" t="s">
        <v>274</v>
      </c>
      <c r="B67" s="61"/>
      <c r="C67" s="66" t="s">
        <v>66</v>
      </c>
      <c r="D67" s="67"/>
      <c r="E67" s="67" t="s">
        <v>66</v>
      </c>
      <c r="F67" s="67"/>
      <c r="G67" s="64">
        <f t="shared" si="1"/>
        <v>0.4</v>
      </c>
      <c r="H67" s="61"/>
      <c r="I67" s="66" t="s">
        <v>66</v>
      </c>
      <c r="J67" s="67"/>
      <c r="K67" s="67" t="s">
        <v>66</v>
      </c>
      <c r="L67" s="67"/>
      <c r="M67" s="64">
        <f t="array" ref="M67">(SUMPRODUCT((UPPER(H67:L67)="R")+(UPPER(H67:L67)="P")))/5</f>
        <v>0.4</v>
      </c>
    </row>
    <row r="68" spans="1:13" ht="13.5" customHeight="1" thickBot="1" x14ac:dyDescent="0.25">
      <c r="A68" t="s">
        <v>271</v>
      </c>
      <c r="B68" s="61"/>
      <c r="C68" s="66" t="s">
        <v>66</v>
      </c>
      <c r="D68" s="67"/>
      <c r="E68" s="67" t="s">
        <v>66</v>
      </c>
      <c r="F68" s="67"/>
      <c r="G68" s="64">
        <f t="shared" si="1"/>
        <v>0.4</v>
      </c>
      <c r="H68" s="61"/>
      <c r="I68" s="66" t="s">
        <v>66</v>
      </c>
      <c r="J68" s="67"/>
      <c r="K68" s="67" t="s">
        <v>66</v>
      </c>
      <c r="L68" s="67"/>
      <c r="M68" s="64">
        <f t="array" ref="M68">(SUMPRODUCT((UPPER(H68:L68)="R")+(UPPER(H68:L68)="P")))/5</f>
        <v>0.4</v>
      </c>
    </row>
    <row r="69" spans="1:13" ht="13.5" customHeight="1" thickBot="1" x14ac:dyDescent="0.25">
      <c r="A69" t="s">
        <v>275</v>
      </c>
      <c r="B69" s="61"/>
      <c r="C69" s="66" t="s">
        <v>66</v>
      </c>
      <c r="D69" s="67"/>
      <c r="E69" s="67" t="s">
        <v>66</v>
      </c>
      <c r="F69" s="67"/>
      <c r="G69" s="64">
        <f t="shared" si="1"/>
        <v>0.4</v>
      </c>
      <c r="H69" s="61"/>
      <c r="I69" s="66" t="s">
        <v>66</v>
      </c>
      <c r="J69" s="67"/>
      <c r="K69" s="67" t="s">
        <v>66</v>
      </c>
      <c r="L69" s="67"/>
      <c r="M69" s="64">
        <f t="array" ref="M69">(SUMPRODUCT((UPPER(H69:L69)="R")+(UPPER(H69:L69)="P")))/5</f>
        <v>0.4</v>
      </c>
    </row>
    <row r="70" spans="1:13" ht="13.5" customHeight="1" thickBot="1" x14ac:dyDescent="0.25">
      <c r="A70" t="s">
        <v>265</v>
      </c>
      <c r="B70" s="61"/>
      <c r="C70" s="66" t="s">
        <v>66</v>
      </c>
      <c r="D70" s="67"/>
      <c r="E70" s="67" t="s">
        <v>66</v>
      </c>
      <c r="F70" s="67"/>
      <c r="G70" s="64">
        <f t="shared" si="1"/>
        <v>0.4</v>
      </c>
      <c r="H70" s="61"/>
      <c r="I70" s="66"/>
      <c r="J70" s="67"/>
      <c r="K70" s="67" t="s">
        <v>66</v>
      </c>
      <c r="L70" s="67"/>
      <c r="M70" s="64">
        <f t="array" ref="M70">(SUMPRODUCT((UPPER(H70:L70)="R")+(UPPER(H70:L70)="P")))/5</f>
        <v>0.2</v>
      </c>
    </row>
    <row r="71" spans="1:13" ht="13.5" customHeight="1" x14ac:dyDescent="0.2"/>
    <row r="72" spans="1:13" ht="13.5" customHeight="1" x14ac:dyDescent="0.2"/>
    <row r="73" spans="1:13" ht="13.5" customHeight="1" x14ac:dyDescent="0.2"/>
    <row r="74" spans="1:13" ht="13.5" customHeight="1" x14ac:dyDescent="0.2"/>
    <row r="75" spans="1:13" ht="13.5" customHeight="1" x14ac:dyDescent="0.2"/>
    <row r="76" spans="1:13" ht="13.5" customHeight="1" x14ac:dyDescent="0.2"/>
    <row r="77" spans="1:13" ht="13.5" customHeight="1" x14ac:dyDescent="0.2"/>
    <row r="78" spans="1:13" ht="13.5" customHeight="1" x14ac:dyDescent="0.2"/>
    <row r="79" spans="1:13" ht="13.5" customHeight="1" x14ac:dyDescent="0.2"/>
    <row r="80" spans="1:13"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sheetData>
  <sortState xmlns:xlrd2="http://schemas.microsoft.com/office/spreadsheetml/2017/richdata2" ref="A55:A73">
    <sortCondition ref="A55:A73"/>
  </sortState>
  <mergeCells count="10">
    <mergeCell ref="N51:AA51"/>
    <mergeCell ref="B2:G2"/>
    <mergeCell ref="N1:AA1"/>
    <mergeCell ref="B51:M51"/>
    <mergeCell ref="A51:A52"/>
    <mergeCell ref="H52:M52"/>
    <mergeCell ref="B1:M1"/>
    <mergeCell ref="B52:G52"/>
    <mergeCell ref="H2:M2"/>
    <mergeCell ref="A1:A2"/>
  </mergeCells>
  <conditionalFormatting sqref="B4:L29 M19 M29">
    <cfRule type="containsText" dxfId="168" priority="14" operator="containsText" text="CO">
      <formula>NOT(ISERROR(SEARCH(("CO"),(B4))))</formula>
    </cfRule>
    <cfRule type="containsText" dxfId="167" priority="15" operator="containsText" text="R">
      <formula>NOT(ISERROR(SEARCH(("R"),(B4))))</formula>
    </cfRule>
    <cfRule type="containsText" dxfId="166" priority="16" operator="containsText" text="TP">
      <formula>NOT(ISERROR(SEARCH(("TP"),(B4))))</formula>
    </cfRule>
    <cfRule type="containsText" dxfId="165" priority="17" operator="containsText" text="CL">
      <formula>NOT(ISERROR(SEARCH(("CL"),(B4))))</formula>
    </cfRule>
    <cfRule type="containsText" dxfId="164" priority="18" operator="containsText" text="NO">
      <formula>NOT(ISERROR(SEARCH(("NO"),(B4))))</formula>
    </cfRule>
  </conditionalFormatting>
  <conditionalFormatting sqref="B54:L70 M69">
    <cfRule type="containsText" dxfId="163" priority="1" operator="containsText" text="CO">
      <formula>NOT(ISERROR(SEARCH(("CO"),(B54))))</formula>
    </cfRule>
    <cfRule type="containsText" dxfId="162" priority="2" operator="containsText" text="R">
      <formula>NOT(ISERROR(SEARCH(("R"),(B54))))</formula>
    </cfRule>
    <cfRule type="containsText" dxfId="161" priority="3" operator="containsText" text="TP">
      <formula>NOT(ISERROR(SEARCH(("TP"),(B54))))</formula>
    </cfRule>
    <cfRule type="containsText" dxfId="160" priority="4" operator="containsText" text="CL">
      <formula>NOT(ISERROR(SEARCH(("CL"),(B54))))</formula>
    </cfRule>
    <cfRule type="containsText" dxfId="159" priority="5" operator="containsText" text="NO">
      <formula>NOT(ISERROR(SEARCH(("NO"),(B54))))</formula>
    </cfRule>
  </conditionalFormatting>
  <conditionalFormatting sqref="B4:M29">
    <cfRule type="containsText" dxfId="158" priority="19" operator="containsText" text="F">
      <formula>NOT(ISERROR(SEARCH(("F"),(B4))))</formula>
    </cfRule>
    <cfRule type="containsText" dxfId="157" priority="20" operator="containsText" text="P">
      <formula>NOT(ISERROR(SEARCH(("P"),(B4))))</formula>
    </cfRule>
    <cfRule type="containsText" dxfId="156" priority="22" operator="containsText" text="R">
      <formula>NOT(ISERROR(SEARCH(("R"),(B4))))</formula>
    </cfRule>
  </conditionalFormatting>
  <conditionalFormatting sqref="B54:M70">
    <cfRule type="containsText" dxfId="155" priority="6" operator="containsText" text="F">
      <formula>NOT(ISERROR(SEARCH(("F"),(B54))))</formula>
    </cfRule>
    <cfRule type="containsText" dxfId="154" priority="7" operator="containsText" text="P">
      <formula>NOT(ISERROR(SEARCH(("P"),(B54))))</formula>
    </cfRule>
    <cfRule type="containsText" dxfId="153" priority="9" operator="containsText" text="R">
      <formula>NOT(ISERROR(SEARCH(("R"),(B54))))</formula>
    </cfRule>
  </conditionalFormatting>
  <conditionalFormatting sqref="G4:G29 M4:M29">
    <cfRule type="cellIs" dxfId="152" priority="23" operator="lessThan">
      <formula>0.25</formula>
    </cfRule>
    <cfRule type="cellIs" dxfId="151" priority="24" operator="between">
      <formula>0.25</formula>
      <formula>0.5</formula>
    </cfRule>
    <cfRule type="cellIs" dxfId="150" priority="25" operator="between">
      <formula>0.5</formula>
      <formula>0.75</formula>
    </cfRule>
    <cfRule type="cellIs" dxfId="149" priority="26" operator="greaterThan">
      <formula>0.75</formula>
    </cfRule>
  </conditionalFormatting>
  <conditionalFormatting sqref="G54:G70 M54:M70">
    <cfRule type="cellIs" dxfId="148" priority="10" operator="lessThan">
      <formula>0.25</formula>
    </cfRule>
    <cfRule type="cellIs" dxfId="147" priority="11" operator="between">
      <formula>0.25</formula>
      <formula>0.5</formula>
    </cfRule>
    <cfRule type="cellIs" dxfId="146" priority="12" operator="between">
      <formula>0.5</formula>
      <formula>0.75</formula>
    </cfRule>
    <cfRule type="cellIs" dxfId="145" priority="13" operator="greaterThan">
      <formula>0.75</formula>
    </cfRule>
  </conditionalFormatting>
  <conditionalFormatting sqref="M19 M29">
    <cfRule type="containsText" dxfId="144" priority="21" operator="containsText" text="P">
      <formula>NOT(ISERROR(SEARCH(("P"),(M19))))</formula>
    </cfRule>
  </conditionalFormatting>
  <conditionalFormatting sqref="M69">
    <cfRule type="containsText" dxfId="143" priority="8" operator="containsText" text="P">
      <formula>NOT(ISERROR(SEARCH(("P"),(M69))))</formula>
    </cfRule>
  </conditionalFormatting>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
  <sheetViews>
    <sheetView tabSelected="1" topLeftCell="A49" workbookViewId="0">
      <selection activeCell="F81" sqref="F81"/>
    </sheetView>
  </sheetViews>
  <sheetFormatPr defaultRowHeight="12.75" x14ac:dyDescent="0.2"/>
  <cols>
    <col min="1" max="1" width="24.85546875" style="187" bestFit="1" customWidth="1"/>
    <col min="2" max="2" width="3.7109375" style="187" bestFit="1" customWidth="1"/>
    <col min="3" max="5" width="4.85546875" style="187" bestFit="1" customWidth="1"/>
    <col min="6" max="6" width="9.140625" style="187" customWidth="1"/>
    <col min="7" max="7" width="8.7109375" style="187" bestFit="1" customWidth="1"/>
    <col min="8" max="8" width="3.7109375" style="187" bestFit="1" customWidth="1"/>
    <col min="9" max="11" width="4.85546875" style="187" bestFit="1" customWidth="1"/>
    <col min="12" max="12" width="9.140625" style="187" customWidth="1"/>
    <col min="13" max="13" width="8.7109375" style="187" bestFit="1" customWidth="1"/>
    <col min="14" max="14" width="9.140625" style="187" customWidth="1"/>
    <col min="15" max="16384" width="9.140625" style="187"/>
  </cols>
  <sheetData>
    <row r="1" spans="1:27" ht="46.5" customHeight="1" thickTop="1" thickBot="1" x14ac:dyDescent="0.25">
      <c r="A1" s="222" t="s">
        <v>59</v>
      </c>
      <c r="B1" s="221" t="s">
        <v>56</v>
      </c>
      <c r="C1" s="219"/>
      <c r="D1" s="219"/>
      <c r="E1" s="219"/>
      <c r="F1" s="219"/>
      <c r="G1" s="219"/>
      <c r="H1" s="219"/>
      <c r="I1" s="219"/>
      <c r="J1" s="219"/>
      <c r="K1" s="219"/>
      <c r="L1" s="219"/>
      <c r="M1" s="220"/>
      <c r="N1" s="215" t="s">
        <v>55</v>
      </c>
      <c r="O1" s="216"/>
      <c r="P1" s="216"/>
      <c r="Q1" s="216"/>
      <c r="R1" s="216"/>
      <c r="S1" s="216"/>
      <c r="T1" s="216"/>
      <c r="U1" s="216"/>
      <c r="V1" s="216"/>
      <c r="W1" s="216"/>
      <c r="X1" s="216"/>
      <c r="Y1" s="216"/>
      <c r="Z1" s="216"/>
      <c r="AA1" s="217"/>
    </row>
    <row r="2" spans="1:27" ht="16.5" customHeight="1" thickTop="1" thickBot="1" x14ac:dyDescent="0.25">
      <c r="A2" s="223"/>
      <c r="B2" s="218" t="s">
        <v>61</v>
      </c>
      <c r="C2" s="219"/>
      <c r="D2" s="219"/>
      <c r="E2" s="219"/>
      <c r="F2" s="219"/>
      <c r="G2" s="220"/>
      <c r="H2" s="224" t="s">
        <v>62</v>
      </c>
      <c r="I2" s="219"/>
      <c r="J2" s="219"/>
      <c r="K2" s="219"/>
      <c r="L2" s="219"/>
      <c r="M2" s="220"/>
    </row>
    <row r="3" spans="1:27" ht="15.75" customHeight="1" thickTop="1" thickBot="1" x14ac:dyDescent="0.25">
      <c r="B3" s="57">
        <v>45781</v>
      </c>
      <c r="C3" s="57">
        <v>45995</v>
      </c>
      <c r="D3" s="58" t="s">
        <v>63</v>
      </c>
      <c r="E3" s="58" t="s">
        <v>64</v>
      </c>
      <c r="F3" s="57"/>
      <c r="G3" s="59" t="s">
        <v>65</v>
      </c>
      <c r="H3" s="57">
        <v>45781</v>
      </c>
      <c r="I3" s="57">
        <v>45995</v>
      </c>
      <c r="J3" s="58" t="s">
        <v>63</v>
      </c>
      <c r="K3" s="58" t="s">
        <v>64</v>
      </c>
      <c r="L3" s="57"/>
      <c r="M3" s="60" t="s">
        <v>65</v>
      </c>
    </row>
    <row r="4" spans="1:27" ht="13.5" customHeight="1" thickBot="1" x14ac:dyDescent="0.25">
      <c r="B4" s="61"/>
      <c r="C4" s="62"/>
      <c r="D4" s="188"/>
      <c r="E4" s="188"/>
      <c r="F4" s="188"/>
      <c r="G4" s="63"/>
      <c r="H4" s="61"/>
      <c r="I4" s="62"/>
      <c r="J4" s="188"/>
      <c r="K4" s="188"/>
      <c r="L4" s="188"/>
      <c r="M4" s="63"/>
    </row>
    <row r="5" spans="1:27" ht="13.5" customHeight="1" thickBot="1" x14ac:dyDescent="0.25">
      <c r="A5" t="s">
        <v>303</v>
      </c>
      <c r="B5" s="61"/>
      <c r="C5" s="67" t="s">
        <v>67</v>
      </c>
      <c r="D5" s="190"/>
      <c r="E5" s="190" t="s">
        <v>66</v>
      </c>
      <c r="F5" s="190"/>
      <c r="G5" s="64">
        <f t="shared" ref="G5:G34" si="0">(SUMPRODUCT((UPPER(B5:F5)="R")+(UPPER(B5:F5)="P")))/5</f>
        <v>0.2</v>
      </c>
      <c r="H5" s="61"/>
      <c r="I5" s="67" t="s">
        <v>67</v>
      </c>
      <c r="J5" s="190"/>
      <c r="K5" s="190" t="s">
        <v>66</v>
      </c>
      <c r="L5" s="190"/>
      <c r="M5" s="64">
        <f t="array" ref="M5">(SUMPRODUCT((UPPER(H5:L5)="R")+(UPPER(H5:L5)="P")))/5</f>
        <v>0.2</v>
      </c>
    </row>
    <row r="6" spans="1:27" ht="13.5" customHeight="1" thickBot="1" x14ac:dyDescent="0.25">
      <c r="A6" t="s">
        <v>304</v>
      </c>
      <c r="B6" s="61"/>
      <c r="C6" s="67" t="s">
        <v>66</v>
      </c>
      <c r="D6" s="67"/>
      <c r="E6" s="67" t="s">
        <v>66</v>
      </c>
      <c r="F6" s="67"/>
      <c r="G6" s="64">
        <f t="shared" si="0"/>
        <v>0.4</v>
      </c>
      <c r="H6" s="61"/>
      <c r="I6" s="67" t="s">
        <v>66</v>
      </c>
      <c r="J6" s="67"/>
      <c r="K6" s="67" t="s">
        <v>66</v>
      </c>
      <c r="L6" s="67"/>
      <c r="M6" s="64">
        <f t="array" ref="M6">(SUMPRODUCT((UPPER(H6:L6)="R")+(UPPER(H6:L6)="P")))/5</f>
        <v>0.4</v>
      </c>
    </row>
    <row r="7" spans="1:27" ht="13.5" customHeight="1" thickBot="1" x14ac:dyDescent="0.25">
      <c r="A7" t="s">
        <v>285</v>
      </c>
      <c r="B7" s="61"/>
      <c r="C7" s="67" t="s">
        <v>66</v>
      </c>
      <c r="D7" s="67"/>
      <c r="E7" s="67" t="s">
        <v>67</v>
      </c>
      <c r="F7" s="67"/>
      <c r="G7" s="64">
        <f t="shared" si="0"/>
        <v>0.2</v>
      </c>
      <c r="H7" s="61"/>
      <c r="I7" s="67" t="s">
        <v>66</v>
      </c>
      <c r="J7" s="67"/>
      <c r="K7" s="67" t="s">
        <v>67</v>
      </c>
      <c r="L7" s="67"/>
      <c r="M7" s="64">
        <f t="array" ref="M7">(SUMPRODUCT((UPPER(H7:L7)="R")+(UPPER(H7:L7)="P")))/5</f>
        <v>0.2</v>
      </c>
    </row>
    <row r="8" spans="1:27" ht="13.5" customHeight="1" thickBot="1" x14ac:dyDescent="0.25">
      <c r="A8" t="s">
        <v>307</v>
      </c>
      <c r="B8" s="61"/>
      <c r="C8" s="67" t="s">
        <v>67</v>
      </c>
      <c r="D8" s="67"/>
      <c r="E8" s="67" t="s">
        <v>66</v>
      </c>
      <c r="F8" s="67"/>
      <c r="G8" s="64">
        <f t="shared" si="0"/>
        <v>0.2</v>
      </c>
      <c r="H8" s="61"/>
      <c r="I8" s="67" t="s">
        <v>67</v>
      </c>
      <c r="J8" s="67"/>
      <c r="K8" s="67" t="s">
        <v>66</v>
      </c>
      <c r="L8" s="67"/>
      <c r="M8" s="64">
        <f t="array" ref="M8">(SUMPRODUCT((UPPER(H8:L8)="R")+(UPPER(H8:L8)="P")))/5</f>
        <v>0.2</v>
      </c>
    </row>
    <row r="9" spans="1:27" ht="13.5" customHeight="1" thickBot="1" x14ac:dyDescent="0.25">
      <c r="A9" t="s">
        <v>284</v>
      </c>
      <c r="B9" s="61"/>
      <c r="C9" s="67" t="s">
        <v>66</v>
      </c>
      <c r="D9" s="67"/>
      <c r="E9" s="67" t="s">
        <v>66</v>
      </c>
      <c r="F9" s="67"/>
      <c r="G9" s="64">
        <f t="shared" si="0"/>
        <v>0.4</v>
      </c>
      <c r="H9" s="61"/>
      <c r="I9" s="67" t="s">
        <v>66</v>
      </c>
      <c r="J9" s="67"/>
      <c r="K9" s="67" t="s">
        <v>66</v>
      </c>
      <c r="L9" s="67"/>
      <c r="M9" s="64">
        <f t="array" ref="M9">(SUMPRODUCT((UPPER(H9:L9)="R")+(UPPER(H9:L9)="P")))/5</f>
        <v>0.4</v>
      </c>
    </row>
    <row r="10" spans="1:27" ht="13.5" customHeight="1" thickBot="1" x14ac:dyDescent="0.25">
      <c r="A10" t="s">
        <v>306</v>
      </c>
      <c r="B10" s="61"/>
      <c r="C10" s="67" t="s">
        <v>66</v>
      </c>
      <c r="D10" s="67"/>
      <c r="E10" s="67" t="s">
        <v>66</v>
      </c>
      <c r="F10" s="67"/>
      <c r="G10" s="64">
        <f t="shared" si="0"/>
        <v>0.4</v>
      </c>
      <c r="H10" s="61"/>
      <c r="I10" s="67" t="s">
        <v>66</v>
      </c>
      <c r="J10" s="67"/>
      <c r="K10" s="67" t="s">
        <v>66</v>
      </c>
      <c r="L10" s="67"/>
      <c r="M10" s="64">
        <f t="array" ref="M10">(SUMPRODUCT((UPPER(H10:L10)="R")+(UPPER(H10:L10)="P")))/5</f>
        <v>0.4</v>
      </c>
    </row>
    <row r="11" spans="1:27" ht="13.5" customHeight="1" thickBot="1" x14ac:dyDescent="0.25">
      <c r="A11" t="s">
        <v>305</v>
      </c>
      <c r="B11" s="61"/>
      <c r="C11" s="67" t="s">
        <v>67</v>
      </c>
      <c r="D11" s="67"/>
      <c r="E11" s="67" t="s">
        <v>66</v>
      </c>
      <c r="F11" s="67"/>
      <c r="G11" s="64">
        <f t="shared" si="0"/>
        <v>0.2</v>
      </c>
      <c r="H11" s="61"/>
      <c r="I11" s="67" t="s">
        <v>67</v>
      </c>
      <c r="J11" s="67"/>
      <c r="K11" s="67" t="s">
        <v>66</v>
      </c>
      <c r="L11" s="67"/>
      <c r="M11" s="64">
        <f t="array" ref="M11">(SUMPRODUCT((UPPER(H11:L11)="R")+(UPPER(H11:L11)="P")))/5</f>
        <v>0.2</v>
      </c>
    </row>
    <row r="12" spans="1:27" ht="13.5" customHeight="1" thickBot="1" x14ac:dyDescent="0.25">
      <c r="A12" t="s">
        <v>302</v>
      </c>
      <c r="B12" s="61"/>
      <c r="C12" s="67" t="s">
        <v>66</v>
      </c>
      <c r="D12" s="67"/>
      <c r="E12" s="67" t="s">
        <v>66</v>
      </c>
      <c r="F12" s="67"/>
      <c r="G12" s="64">
        <f t="shared" si="0"/>
        <v>0.4</v>
      </c>
      <c r="H12" s="61"/>
      <c r="I12" s="67" t="s">
        <v>66</v>
      </c>
      <c r="J12" s="67"/>
      <c r="K12" s="67" t="s">
        <v>66</v>
      </c>
      <c r="L12" s="67"/>
      <c r="M12" s="64">
        <f t="array" ref="M12">(SUMPRODUCT((UPPER(H12:L12)="R")+(UPPER(H12:L12)="P")))/5</f>
        <v>0.4</v>
      </c>
    </row>
    <row r="13" spans="1:27" ht="13.5" customHeight="1" thickBot="1" x14ac:dyDescent="0.25">
      <c r="A13" t="s">
        <v>280</v>
      </c>
      <c r="B13" s="61"/>
      <c r="C13" s="67" t="s">
        <v>67</v>
      </c>
      <c r="D13" s="67"/>
      <c r="E13" s="67" t="s">
        <v>67</v>
      </c>
      <c r="F13" s="67"/>
      <c r="G13" s="64">
        <f t="shared" si="0"/>
        <v>0</v>
      </c>
      <c r="H13" s="61"/>
      <c r="I13" s="67" t="s">
        <v>67</v>
      </c>
      <c r="J13" s="67"/>
      <c r="K13" s="67" t="s">
        <v>67</v>
      </c>
      <c r="L13" s="67"/>
      <c r="M13" s="64">
        <f t="array" ref="M13">(SUMPRODUCT((UPPER(H13:L13)="R")+(UPPER(H13:L13)="P")))/5</f>
        <v>0</v>
      </c>
    </row>
    <row r="14" spans="1:27" ht="13.5" customHeight="1" thickBot="1" x14ac:dyDescent="0.25">
      <c r="A14" t="s">
        <v>292</v>
      </c>
      <c r="B14" s="61"/>
      <c r="C14" s="67" t="s">
        <v>67</v>
      </c>
      <c r="D14" s="67"/>
      <c r="E14" s="67" t="s">
        <v>66</v>
      </c>
      <c r="F14" s="67"/>
      <c r="G14" s="64">
        <f t="shared" si="0"/>
        <v>0.2</v>
      </c>
      <c r="H14" s="61"/>
      <c r="I14" s="67" t="s">
        <v>67</v>
      </c>
      <c r="J14" s="67"/>
      <c r="K14" s="67" t="s">
        <v>66</v>
      </c>
      <c r="L14" s="67"/>
      <c r="M14" s="64">
        <f t="array" ref="M14">(SUMPRODUCT((UPPER(H14:L14)="R")+(UPPER(H14:L14)="P")))/5</f>
        <v>0.2</v>
      </c>
    </row>
    <row r="15" spans="1:27" ht="13.5" customHeight="1" thickBot="1" x14ac:dyDescent="0.25">
      <c r="A15" t="s">
        <v>293</v>
      </c>
      <c r="B15" s="61"/>
      <c r="C15" s="67" t="s">
        <v>67</v>
      </c>
      <c r="D15" s="67"/>
      <c r="E15" s="67" t="s">
        <v>67</v>
      </c>
      <c r="F15" s="67"/>
      <c r="G15" s="64">
        <f t="shared" si="0"/>
        <v>0</v>
      </c>
      <c r="H15" s="61"/>
      <c r="I15" s="67" t="s">
        <v>67</v>
      </c>
      <c r="J15" s="67"/>
      <c r="K15" s="67" t="s">
        <v>67</v>
      </c>
      <c r="L15" s="67"/>
      <c r="M15" s="64">
        <f t="array" ref="M15">(SUMPRODUCT((UPPER(H15:L15)="R")+(UPPER(H15:L15)="P")))/5</f>
        <v>0</v>
      </c>
    </row>
    <row r="16" spans="1:27" ht="13.5" customHeight="1" thickBot="1" x14ac:dyDescent="0.25">
      <c r="A16" t="s">
        <v>290</v>
      </c>
      <c r="B16" s="61"/>
      <c r="C16" s="67" t="s">
        <v>66</v>
      </c>
      <c r="D16" s="67"/>
      <c r="E16" s="67" t="s">
        <v>67</v>
      </c>
      <c r="F16" s="67"/>
      <c r="G16" s="64">
        <f t="shared" si="0"/>
        <v>0.2</v>
      </c>
      <c r="H16" s="61"/>
      <c r="I16" s="67" t="s">
        <v>66</v>
      </c>
      <c r="J16" s="67"/>
      <c r="K16" s="67" t="s">
        <v>67</v>
      </c>
      <c r="L16" s="67"/>
      <c r="M16" s="64"/>
    </row>
    <row r="17" spans="1:13" ht="13.5" customHeight="1" thickBot="1" x14ac:dyDescent="0.25">
      <c r="A17" t="s">
        <v>297</v>
      </c>
      <c r="B17" s="61"/>
      <c r="C17" s="67" t="s">
        <v>67</v>
      </c>
      <c r="D17" s="67"/>
      <c r="E17" s="67" t="s">
        <v>66</v>
      </c>
      <c r="F17" s="67"/>
      <c r="G17" s="64">
        <f t="shared" si="0"/>
        <v>0.2</v>
      </c>
      <c r="H17" s="61"/>
      <c r="I17" s="67" t="s">
        <v>67</v>
      </c>
      <c r="J17" s="67"/>
      <c r="K17" s="67" t="s">
        <v>66</v>
      </c>
      <c r="L17" s="67"/>
      <c r="M17" s="64">
        <f t="array" ref="M17">(SUMPRODUCT((UPPER(H17:L17)="R")+(UPPER(H17:L17)="P")))/5</f>
        <v>0.2</v>
      </c>
    </row>
    <row r="18" spans="1:13" ht="13.5" customHeight="1" thickBot="1" x14ac:dyDescent="0.25">
      <c r="A18" t="s">
        <v>309</v>
      </c>
      <c r="B18" s="61"/>
      <c r="C18" s="67" t="s">
        <v>67</v>
      </c>
      <c r="D18" s="67"/>
      <c r="E18" s="67" t="s">
        <v>66</v>
      </c>
      <c r="F18" s="67"/>
      <c r="G18" s="64">
        <f t="shared" si="0"/>
        <v>0.2</v>
      </c>
      <c r="H18" s="61"/>
      <c r="I18" s="67" t="s">
        <v>67</v>
      </c>
      <c r="J18" s="67"/>
      <c r="K18" s="67" t="s">
        <v>66</v>
      </c>
      <c r="L18" s="67"/>
      <c r="M18" s="64">
        <f t="array" ref="M18">(SUMPRODUCT((UPPER(H18:L18)="R")+(UPPER(H18:L18)="P")))/5</f>
        <v>0.2</v>
      </c>
    </row>
    <row r="19" spans="1:13" ht="13.5" customHeight="1" thickBot="1" x14ac:dyDescent="0.25">
      <c r="A19" t="s">
        <v>286</v>
      </c>
      <c r="B19" s="61"/>
      <c r="C19" s="67" t="s">
        <v>66</v>
      </c>
      <c r="D19" s="67"/>
      <c r="E19" s="67" t="s">
        <v>66</v>
      </c>
      <c r="F19" s="67"/>
      <c r="G19" s="64">
        <f t="shared" si="0"/>
        <v>0.4</v>
      </c>
      <c r="H19" s="61"/>
      <c r="I19" s="67" t="s">
        <v>66</v>
      </c>
      <c r="J19" s="67"/>
      <c r="K19" s="67" t="s">
        <v>66</v>
      </c>
      <c r="L19" s="67"/>
      <c r="M19" s="64">
        <f t="array" ref="M19">(SUMPRODUCT((UPPER(H19:L19)="R")+(UPPER(H19:L19)="P")))/5</f>
        <v>0.4</v>
      </c>
    </row>
    <row r="20" spans="1:13" ht="13.5" customHeight="1" thickBot="1" x14ac:dyDescent="0.25">
      <c r="A20" t="s">
        <v>281</v>
      </c>
      <c r="B20" s="61"/>
      <c r="C20" s="67" t="s">
        <v>67</v>
      </c>
      <c r="D20" s="67"/>
      <c r="E20" s="67" t="s">
        <v>66</v>
      </c>
      <c r="F20" s="67"/>
      <c r="G20" s="64">
        <f t="shared" si="0"/>
        <v>0.2</v>
      </c>
      <c r="H20" s="61"/>
      <c r="I20" s="67" t="s">
        <v>67</v>
      </c>
      <c r="J20" s="67"/>
      <c r="K20" s="67" t="s">
        <v>66</v>
      </c>
      <c r="L20" s="67"/>
      <c r="M20" s="64">
        <f t="array" ref="M20">(SUMPRODUCT((UPPER(H20:L20)="R")+(UPPER(H20:L20)="P")))/5</f>
        <v>0.2</v>
      </c>
    </row>
    <row r="21" spans="1:13" ht="13.5" customHeight="1" thickBot="1" x14ac:dyDescent="0.25">
      <c r="A21" t="s">
        <v>295</v>
      </c>
      <c r="B21" s="61"/>
      <c r="C21" s="67" t="s">
        <v>66</v>
      </c>
      <c r="D21" s="67"/>
      <c r="E21" s="67" t="s">
        <v>66</v>
      </c>
      <c r="F21" s="67"/>
      <c r="G21" s="64">
        <f t="shared" si="0"/>
        <v>0.4</v>
      </c>
      <c r="H21" s="61"/>
      <c r="I21" s="67" t="s">
        <v>66</v>
      </c>
      <c r="J21" s="67"/>
      <c r="K21" s="67" t="s">
        <v>66</v>
      </c>
      <c r="L21" s="67"/>
      <c r="M21" s="64">
        <f t="array" ref="M21">(SUMPRODUCT((UPPER(H21:L21)="R")+(UPPER(H21:L21)="P")))/5</f>
        <v>0.4</v>
      </c>
    </row>
    <row r="22" spans="1:13" ht="13.5" customHeight="1" thickBot="1" x14ac:dyDescent="0.25">
      <c r="A22" t="s">
        <v>308</v>
      </c>
      <c r="B22" s="61"/>
      <c r="C22" s="67" t="s">
        <v>66</v>
      </c>
      <c r="D22" s="67"/>
      <c r="E22" s="67" t="s">
        <v>67</v>
      </c>
      <c r="F22" s="67"/>
      <c r="G22" s="64">
        <f t="shared" si="0"/>
        <v>0.2</v>
      </c>
      <c r="H22" s="61"/>
      <c r="I22" s="67" t="s">
        <v>66</v>
      </c>
      <c r="J22" s="67"/>
      <c r="K22" s="67" t="s">
        <v>67</v>
      </c>
      <c r="L22" s="67"/>
      <c r="M22" s="64">
        <f t="array" ref="M22">(SUMPRODUCT((UPPER(H22:L22)="R")+(UPPER(H22:L22)="P")))/5</f>
        <v>0.2</v>
      </c>
    </row>
    <row r="23" spans="1:13" ht="13.5" customHeight="1" thickBot="1" x14ac:dyDescent="0.25">
      <c r="A23" t="s">
        <v>291</v>
      </c>
      <c r="B23" s="61"/>
      <c r="C23" s="67" t="s">
        <v>66</v>
      </c>
      <c r="D23" s="67"/>
      <c r="E23" s="67" t="s">
        <v>66</v>
      </c>
      <c r="F23" s="67"/>
      <c r="G23" s="64">
        <f t="shared" si="0"/>
        <v>0.4</v>
      </c>
      <c r="H23" s="61"/>
      <c r="I23" s="67" t="s">
        <v>66</v>
      </c>
      <c r="J23" s="67"/>
      <c r="K23" s="67" t="s">
        <v>66</v>
      </c>
      <c r="L23" s="67"/>
      <c r="M23" s="64">
        <f t="array" ref="M23">(SUMPRODUCT((UPPER(H23:L23)="R")+(UPPER(H23:L23)="P")))/5</f>
        <v>0.4</v>
      </c>
    </row>
    <row r="24" spans="1:13" ht="13.5" customHeight="1" thickBot="1" x14ac:dyDescent="0.25">
      <c r="A24" t="s">
        <v>288</v>
      </c>
      <c r="B24" s="61"/>
      <c r="C24" s="67" t="s">
        <v>66</v>
      </c>
      <c r="D24" s="67"/>
      <c r="E24" s="67" t="s">
        <v>66</v>
      </c>
      <c r="F24" s="67"/>
      <c r="G24" s="64">
        <f t="shared" si="0"/>
        <v>0.4</v>
      </c>
      <c r="H24" s="61"/>
      <c r="I24" s="67" t="s">
        <v>66</v>
      </c>
      <c r="J24" s="67"/>
      <c r="K24" s="67" t="s">
        <v>66</v>
      </c>
      <c r="L24" s="67"/>
      <c r="M24" s="64">
        <f t="array" ref="M24">(SUMPRODUCT((UPPER(H24:L24)="R")+(UPPER(H24:L24)="P")))/5</f>
        <v>0.4</v>
      </c>
    </row>
    <row r="25" spans="1:13" ht="13.5" customHeight="1" thickBot="1" x14ac:dyDescent="0.25">
      <c r="A25" t="s">
        <v>289</v>
      </c>
      <c r="B25" s="61"/>
      <c r="C25" s="67" t="s">
        <v>66</v>
      </c>
      <c r="D25" s="67"/>
      <c r="E25" s="67" t="s">
        <v>66</v>
      </c>
      <c r="F25" s="67"/>
      <c r="G25" s="64">
        <f t="shared" si="0"/>
        <v>0.4</v>
      </c>
      <c r="H25" s="61"/>
      <c r="I25" s="67" t="s">
        <v>66</v>
      </c>
      <c r="J25" s="67"/>
      <c r="K25" s="67" t="s">
        <v>66</v>
      </c>
      <c r="L25" s="67"/>
      <c r="M25" s="64">
        <f t="array" ref="M25">(SUMPRODUCT((UPPER(H25:L25)="R")+(UPPER(H25:L25)="P")))/5</f>
        <v>0.4</v>
      </c>
    </row>
    <row r="26" spans="1:13" ht="13.5" customHeight="1" thickBot="1" x14ac:dyDescent="0.25">
      <c r="A26" t="s">
        <v>299</v>
      </c>
      <c r="B26" s="61"/>
      <c r="C26" s="67" t="s">
        <v>67</v>
      </c>
      <c r="D26" s="67"/>
      <c r="E26" s="67" t="s">
        <v>66</v>
      </c>
      <c r="F26" s="67"/>
      <c r="G26" s="64">
        <f t="shared" si="0"/>
        <v>0.2</v>
      </c>
      <c r="H26" s="61"/>
      <c r="I26" s="67" t="s">
        <v>67</v>
      </c>
      <c r="J26" s="67"/>
      <c r="K26" s="67" t="s">
        <v>66</v>
      </c>
      <c r="L26" s="67"/>
      <c r="M26" s="64">
        <f t="array" ref="M26">(SUMPRODUCT((UPPER(H26:L26)="R")+(UPPER(H26:L26)="P")))/5</f>
        <v>0.2</v>
      </c>
    </row>
    <row r="27" spans="1:13" ht="13.5" customHeight="1" thickBot="1" x14ac:dyDescent="0.25">
      <c r="A27" t="s">
        <v>287</v>
      </c>
      <c r="B27" s="61"/>
      <c r="C27" s="67" t="s">
        <v>66</v>
      </c>
      <c r="D27" s="67"/>
      <c r="E27" s="67" t="s">
        <v>66</v>
      </c>
      <c r="F27" s="67"/>
      <c r="G27" s="64">
        <f t="shared" si="0"/>
        <v>0.4</v>
      </c>
      <c r="H27" s="61"/>
      <c r="I27" s="67" t="s">
        <v>66</v>
      </c>
      <c r="J27" s="67"/>
      <c r="K27" s="67" t="s">
        <v>66</v>
      </c>
      <c r="L27" s="67"/>
      <c r="M27" s="64">
        <f t="array" ref="M27">(SUMPRODUCT((UPPER(H27:L27)="R")+(UPPER(H27:L27)="P")))/5</f>
        <v>0.4</v>
      </c>
    </row>
    <row r="28" spans="1:13" ht="13.5" customHeight="1" thickBot="1" x14ac:dyDescent="0.25">
      <c r="A28" t="s">
        <v>298</v>
      </c>
      <c r="B28" s="61"/>
      <c r="C28" s="67" t="s">
        <v>66</v>
      </c>
      <c r="D28" s="67"/>
      <c r="E28" s="67" t="s">
        <v>66</v>
      </c>
      <c r="F28" s="67"/>
      <c r="G28" s="64">
        <f t="shared" si="0"/>
        <v>0.4</v>
      </c>
      <c r="H28" s="61"/>
      <c r="I28" s="67" t="s">
        <v>66</v>
      </c>
      <c r="J28" s="67"/>
      <c r="K28" s="67" t="s">
        <v>66</v>
      </c>
      <c r="L28" s="67"/>
      <c r="M28" s="64">
        <f t="array" ref="M28">(SUMPRODUCT((UPPER(H28:L28)="R")+(UPPER(H28:L28)="P")))/5</f>
        <v>0.4</v>
      </c>
    </row>
    <row r="29" spans="1:13" ht="13.5" customHeight="1" thickBot="1" x14ac:dyDescent="0.25">
      <c r="A29" t="s">
        <v>282</v>
      </c>
      <c r="B29" s="61"/>
      <c r="C29" s="66" t="s">
        <v>66</v>
      </c>
      <c r="D29" s="67"/>
      <c r="E29" s="67" t="s">
        <v>66</v>
      </c>
      <c r="F29" s="67"/>
      <c r="G29" s="64">
        <f t="shared" si="0"/>
        <v>0.4</v>
      </c>
      <c r="H29" s="61"/>
      <c r="I29" s="66" t="s">
        <v>66</v>
      </c>
      <c r="J29" s="67"/>
      <c r="K29" s="67" t="s">
        <v>66</v>
      </c>
      <c r="L29" s="67"/>
      <c r="M29" s="64">
        <f t="array" ref="M29">(SUMPRODUCT((UPPER(H29:L29)="R")+(UPPER(H29:L29)="P")))/5</f>
        <v>0.4</v>
      </c>
    </row>
    <row r="30" spans="1:13" ht="13.5" customHeight="1" thickBot="1" x14ac:dyDescent="0.25">
      <c r="A30" t="s">
        <v>301</v>
      </c>
      <c r="B30" s="61"/>
      <c r="C30" s="66" t="s">
        <v>66</v>
      </c>
      <c r="D30" s="67"/>
      <c r="E30" s="67" t="s">
        <v>66</v>
      </c>
      <c r="F30" s="67"/>
      <c r="G30" s="64">
        <f t="shared" si="0"/>
        <v>0.4</v>
      </c>
      <c r="H30" s="61"/>
      <c r="I30" s="66" t="s">
        <v>66</v>
      </c>
      <c r="J30" s="67"/>
      <c r="K30" s="67" t="s">
        <v>66</v>
      </c>
      <c r="L30" s="67"/>
      <c r="M30" s="64">
        <f t="array" ref="M30">(SUMPRODUCT((UPPER(H30:L30)="R")+(UPPER(H30:L30)="P")))/5</f>
        <v>0.4</v>
      </c>
    </row>
    <row r="31" spans="1:13" ht="13.5" customHeight="1" thickBot="1" x14ac:dyDescent="0.25">
      <c r="A31" t="s">
        <v>296</v>
      </c>
      <c r="B31" s="61"/>
      <c r="C31" s="66" t="s">
        <v>67</v>
      </c>
      <c r="D31" s="67"/>
      <c r="E31" s="67" t="s">
        <v>67</v>
      </c>
      <c r="F31" s="67"/>
      <c r="G31" s="64">
        <f t="shared" si="0"/>
        <v>0</v>
      </c>
      <c r="H31" s="61"/>
      <c r="I31" s="66" t="s">
        <v>67</v>
      </c>
      <c r="J31" s="67"/>
      <c r="K31" s="67" t="s">
        <v>67</v>
      </c>
      <c r="L31" s="67"/>
      <c r="M31" s="64">
        <f t="array" ref="M31">(SUMPRODUCT((UPPER(H31:L31)="R")+(UPPER(H31:L31)="P")))/5</f>
        <v>0</v>
      </c>
    </row>
    <row r="32" spans="1:13" ht="13.5" customHeight="1" thickBot="1" x14ac:dyDescent="0.25">
      <c r="A32" t="s">
        <v>300</v>
      </c>
      <c r="B32" s="61"/>
      <c r="C32" s="66" t="s">
        <v>66</v>
      </c>
      <c r="D32" s="67"/>
      <c r="E32" s="67" t="s">
        <v>66</v>
      </c>
      <c r="F32" s="67"/>
      <c r="G32" s="64">
        <f t="shared" si="0"/>
        <v>0.4</v>
      </c>
      <c r="H32" s="61"/>
      <c r="I32" s="66" t="s">
        <v>66</v>
      </c>
      <c r="J32" s="67"/>
      <c r="K32" s="67" t="s">
        <v>66</v>
      </c>
      <c r="L32" s="67"/>
      <c r="M32" s="64">
        <f t="array" ref="M32">(SUMPRODUCT((UPPER(H32:L32)="R")+(UPPER(H32:L32)="P")))/5</f>
        <v>0.4</v>
      </c>
    </row>
    <row r="33" spans="1:13" ht="13.5" customHeight="1" thickBot="1" x14ac:dyDescent="0.25">
      <c r="A33" t="s">
        <v>283</v>
      </c>
      <c r="B33" s="61"/>
      <c r="C33" s="66" t="s">
        <v>66</v>
      </c>
      <c r="D33" s="67"/>
      <c r="E33" s="67" t="s">
        <v>66</v>
      </c>
      <c r="F33" s="67"/>
      <c r="G33" s="64">
        <f t="shared" si="0"/>
        <v>0.4</v>
      </c>
      <c r="H33" s="61"/>
      <c r="I33" s="66" t="s">
        <v>66</v>
      </c>
      <c r="J33" s="67"/>
      <c r="K33" s="67" t="s">
        <v>66</v>
      </c>
      <c r="L33" s="67"/>
      <c r="M33" s="64">
        <f t="array" ref="M33">(SUMPRODUCT((UPPER(H33:L33)="R")+(UPPER(H33:L33)="P")))/5</f>
        <v>0.4</v>
      </c>
    </row>
    <row r="34" spans="1:13" ht="13.5" customHeight="1" thickBot="1" x14ac:dyDescent="0.25">
      <c r="A34" t="s">
        <v>294</v>
      </c>
      <c r="B34" s="61"/>
      <c r="C34" s="66" t="s">
        <v>66</v>
      </c>
      <c r="D34" s="67"/>
      <c r="E34" s="67" t="s">
        <v>67</v>
      </c>
      <c r="F34" s="67"/>
      <c r="G34" s="64">
        <f t="shared" si="0"/>
        <v>0.2</v>
      </c>
      <c r="H34" s="61"/>
      <c r="I34" s="66" t="s">
        <v>66</v>
      </c>
      <c r="J34" s="67"/>
      <c r="K34" s="67" t="s">
        <v>67</v>
      </c>
      <c r="L34" s="67"/>
      <c r="M34" s="64">
        <f t="array" ref="M34">(SUMPRODUCT((UPPER(H34:L34)="R")+(UPPER(H34:L34)="P")))/5</f>
        <v>0.2</v>
      </c>
    </row>
    <row r="35" spans="1:13" ht="13.5" customHeight="1" x14ac:dyDescent="0.2"/>
    <row r="36" spans="1:13" ht="13.5" customHeight="1" x14ac:dyDescent="0.2"/>
    <row r="37" spans="1:13" ht="13.5" customHeight="1" x14ac:dyDescent="0.2"/>
    <row r="38" spans="1:13" ht="13.5" customHeight="1" x14ac:dyDescent="0.2"/>
    <row r="39" spans="1:13" ht="13.5" customHeight="1" x14ac:dyDescent="0.2"/>
    <row r="40" spans="1:13" ht="13.5" customHeight="1" x14ac:dyDescent="0.2"/>
    <row r="41" spans="1:13" ht="13.5" customHeight="1" x14ac:dyDescent="0.2"/>
    <row r="42" spans="1:13" ht="13.5" customHeight="1" x14ac:dyDescent="0.2"/>
    <row r="43" spans="1:13" ht="13.5" customHeight="1" x14ac:dyDescent="0.2"/>
    <row r="44" spans="1:13" ht="13.5" customHeight="1" x14ac:dyDescent="0.2"/>
    <row r="45" spans="1:13" ht="13.5" customHeight="1" x14ac:dyDescent="0.2"/>
    <row r="46" spans="1:13" ht="13.5" customHeight="1" x14ac:dyDescent="0.2"/>
    <row r="47" spans="1:13" ht="13.5" customHeight="1" x14ac:dyDescent="0.2"/>
    <row r="48" spans="1:13" ht="13.5" customHeight="1" x14ac:dyDescent="0.2"/>
    <row r="49" spans="1:27" ht="13.5" customHeight="1" x14ac:dyDescent="0.2"/>
    <row r="50" spans="1:27" ht="13.5" customHeight="1" thickBot="1" x14ac:dyDescent="0.25"/>
    <row r="51" spans="1:27" ht="46.5" customHeight="1" thickTop="1" thickBot="1" x14ac:dyDescent="0.25">
      <c r="A51" s="222" t="s">
        <v>59</v>
      </c>
      <c r="B51" s="221" t="s">
        <v>56</v>
      </c>
      <c r="C51" s="219"/>
      <c r="D51" s="219"/>
      <c r="E51" s="219"/>
      <c r="F51" s="219"/>
      <c r="G51" s="219"/>
      <c r="H51" s="219"/>
      <c r="I51" s="219"/>
      <c r="J51" s="219"/>
      <c r="K51" s="219"/>
      <c r="L51" s="219"/>
      <c r="M51" s="220"/>
      <c r="N51" s="215" t="s">
        <v>70</v>
      </c>
      <c r="O51" s="216"/>
      <c r="P51" s="216"/>
      <c r="Q51" s="216"/>
      <c r="R51" s="216"/>
      <c r="S51" s="216"/>
      <c r="T51" s="216"/>
      <c r="U51" s="216"/>
      <c r="V51" s="216"/>
      <c r="W51" s="216"/>
      <c r="X51" s="216"/>
      <c r="Y51" s="216"/>
      <c r="Z51" s="216"/>
      <c r="AA51" s="217"/>
    </row>
    <row r="52" spans="1:27" ht="16.5" customHeight="1" thickTop="1" thickBot="1" x14ac:dyDescent="0.25">
      <c r="A52" s="223"/>
      <c r="B52" s="218" t="s">
        <v>61</v>
      </c>
      <c r="C52" s="219"/>
      <c r="D52" s="219"/>
      <c r="E52" s="219"/>
      <c r="F52" s="219"/>
      <c r="G52" s="220"/>
      <c r="H52" s="224" t="s">
        <v>62</v>
      </c>
      <c r="I52" s="219"/>
      <c r="J52" s="219"/>
      <c r="K52" s="219"/>
      <c r="L52" s="219"/>
      <c r="M52" s="220"/>
    </row>
    <row r="53" spans="1:27" ht="15.75" customHeight="1" thickTop="1" thickBot="1" x14ac:dyDescent="0.25">
      <c r="B53" s="57">
        <v>45781</v>
      </c>
      <c r="C53" s="57">
        <v>45995</v>
      </c>
      <c r="D53" s="58" t="s">
        <v>63</v>
      </c>
      <c r="E53" s="58" t="s">
        <v>64</v>
      </c>
      <c r="F53" s="57"/>
      <c r="G53" s="59" t="s">
        <v>65</v>
      </c>
      <c r="H53" s="57">
        <v>45781</v>
      </c>
      <c r="I53" s="57">
        <v>45995</v>
      </c>
      <c r="J53" s="58" t="s">
        <v>63</v>
      </c>
      <c r="K53" s="58" t="s">
        <v>64</v>
      </c>
      <c r="L53" s="57"/>
      <c r="M53" s="60" t="s">
        <v>65</v>
      </c>
    </row>
    <row r="54" spans="1:27" ht="13.5" customHeight="1" thickBot="1" x14ac:dyDescent="0.25">
      <c r="B54" s="61"/>
      <c r="C54" s="62"/>
      <c r="D54" s="188"/>
      <c r="E54" s="188"/>
      <c r="F54" s="188"/>
      <c r="G54" s="63"/>
      <c r="H54" s="61"/>
      <c r="I54" s="62"/>
      <c r="J54" s="188"/>
      <c r="K54" s="188"/>
      <c r="L54" s="188"/>
      <c r="M54" s="63"/>
    </row>
    <row r="55" spans="1:27" ht="13.5" customHeight="1" thickBot="1" x14ac:dyDescent="0.25">
      <c r="A55" t="s">
        <v>327</v>
      </c>
      <c r="B55" s="61"/>
      <c r="C55" s="189" t="s">
        <v>66</v>
      </c>
      <c r="D55" s="190"/>
      <c r="E55" s="190" t="s">
        <v>66</v>
      </c>
      <c r="F55" s="190"/>
      <c r="G55" s="64">
        <f t="shared" ref="G55:G77" si="1">(SUMPRODUCT((UPPER(B55:F55)="R")+(UPPER(B55:F55)="P")))/5</f>
        <v>0.4</v>
      </c>
      <c r="H55" s="61"/>
      <c r="I55" s="189" t="s">
        <v>66</v>
      </c>
      <c r="J55" s="190"/>
      <c r="K55" s="190" t="s">
        <v>66</v>
      </c>
      <c r="L55" s="190"/>
      <c r="M55" s="64">
        <f t="array" ref="M55">(SUMPRODUCT((UPPER(H55:L55)="R")+(UPPER(H55:L55)="P")))/5</f>
        <v>0.4</v>
      </c>
    </row>
    <row r="56" spans="1:27" ht="13.5" customHeight="1" thickBot="1" x14ac:dyDescent="0.25">
      <c r="A56" t="s">
        <v>324</v>
      </c>
      <c r="B56" s="61"/>
      <c r="C56" s="66" t="s">
        <v>67</v>
      </c>
      <c r="D56" s="67"/>
      <c r="E56" s="67" t="s">
        <v>66</v>
      </c>
      <c r="F56" s="67"/>
      <c r="G56" s="64">
        <f t="shared" si="1"/>
        <v>0.2</v>
      </c>
      <c r="H56" s="61"/>
      <c r="I56" s="66" t="s">
        <v>67</v>
      </c>
      <c r="J56" s="67"/>
      <c r="K56" s="67" t="s">
        <v>66</v>
      </c>
      <c r="L56" s="67"/>
      <c r="M56" s="64">
        <f t="array" ref="M56">(SUMPRODUCT((UPPER(H56:L56)="R")+(UPPER(H56:L56)="P")))/5</f>
        <v>0.2</v>
      </c>
    </row>
    <row r="57" spans="1:27" ht="13.5" customHeight="1" thickBot="1" x14ac:dyDescent="0.25">
      <c r="A57" t="s">
        <v>329</v>
      </c>
      <c r="B57" s="61"/>
      <c r="C57" s="66" t="s">
        <v>67</v>
      </c>
      <c r="D57" s="67"/>
      <c r="E57" s="67" t="s">
        <v>67</v>
      </c>
      <c r="F57" s="67"/>
      <c r="G57" s="64">
        <f t="shared" si="1"/>
        <v>0</v>
      </c>
      <c r="H57" s="61"/>
      <c r="I57" s="66" t="s">
        <v>67</v>
      </c>
      <c r="J57" s="67"/>
      <c r="K57" s="67" t="s">
        <v>67</v>
      </c>
      <c r="L57" s="67"/>
      <c r="M57" s="64">
        <f t="array" ref="M57">(SUMPRODUCT((UPPER(H57:L57)="R")+(UPPER(H57:L57)="P")))/5</f>
        <v>0</v>
      </c>
    </row>
    <row r="58" spans="1:27" ht="13.5" customHeight="1" thickBot="1" x14ac:dyDescent="0.25">
      <c r="A58" t="s">
        <v>311</v>
      </c>
      <c r="B58" s="61"/>
      <c r="C58" s="66" t="s">
        <v>66</v>
      </c>
      <c r="D58" s="67"/>
      <c r="E58" s="67" t="s">
        <v>66</v>
      </c>
      <c r="F58" s="67"/>
      <c r="G58" s="64">
        <f t="shared" si="1"/>
        <v>0.4</v>
      </c>
      <c r="H58" s="61"/>
      <c r="I58" s="66" t="s">
        <v>66</v>
      </c>
      <c r="J58" s="67"/>
      <c r="K58" s="67" t="s">
        <v>66</v>
      </c>
      <c r="L58" s="67"/>
      <c r="M58" s="64">
        <f t="array" ref="M58">(SUMPRODUCT((UPPER(H58:L58)="R")+(UPPER(H58:L58)="P")))/5</f>
        <v>0.4</v>
      </c>
    </row>
    <row r="59" spans="1:27" ht="13.5" customHeight="1" thickBot="1" x14ac:dyDescent="0.25">
      <c r="A59" t="s">
        <v>331</v>
      </c>
      <c r="B59" s="61"/>
      <c r="C59" s="66" t="s">
        <v>66</v>
      </c>
      <c r="D59" s="67"/>
      <c r="E59" s="67" t="s">
        <v>66</v>
      </c>
      <c r="F59" s="67"/>
      <c r="G59" s="64">
        <f t="shared" si="1"/>
        <v>0.4</v>
      </c>
      <c r="H59" s="61"/>
      <c r="I59" s="66" t="s">
        <v>66</v>
      </c>
      <c r="J59" s="67"/>
      <c r="K59" s="67" t="s">
        <v>66</v>
      </c>
      <c r="L59" s="67"/>
      <c r="M59" s="64">
        <f t="array" ref="M59">(SUMPRODUCT((UPPER(H59:L59)="R")+(UPPER(H59:L59)="P")))/5</f>
        <v>0.4</v>
      </c>
    </row>
    <row r="60" spans="1:27" ht="13.5" customHeight="1" thickBot="1" x14ac:dyDescent="0.25">
      <c r="A60" t="s">
        <v>313</v>
      </c>
      <c r="B60" s="61"/>
      <c r="C60" s="66" t="s">
        <v>66</v>
      </c>
      <c r="D60" s="67"/>
      <c r="E60" s="67" t="s">
        <v>66</v>
      </c>
      <c r="F60" s="67"/>
      <c r="G60" s="64">
        <f t="shared" si="1"/>
        <v>0.4</v>
      </c>
      <c r="H60" s="61"/>
      <c r="I60" s="66" t="s">
        <v>66</v>
      </c>
      <c r="J60" s="67"/>
      <c r="K60" s="67" t="s">
        <v>66</v>
      </c>
      <c r="L60" s="67"/>
      <c r="M60" s="64">
        <f t="array" ref="M60">(SUMPRODUCT((UPPER(H60:L60)="R")+(UPPER(H60:L60)="P")))/5</f>
        <v>0.4</v>
      </c>
    </row>
    <row r="61" spans="1:27" ht="13.5" customHeight="1" thickBot="1" x14ac:dyDescent="0.25">
      <c r="A61" t="s">
        <v>314</v>
      </c>
      <c r="B61" s="61"/>
      <c r="C61" s="66" t="s">
        <v>66</v>
      </c>
      <c r="D61" s="67"/>
      <c r="E61" s="67" t="s">
        <v>66</v>
      </c>
      <c r="F61" s="67"/>
      <c r="G61" s="64">
        <f t="shared" si="1"/>
        <v>0.4</v>
      </c>
      <c r="H61" s="61"/>
      <c r="I61" s="66" t="s">
        <v>66</v>
      </c>
      <c r="J61" s="67"/>
      <c r="K61" s="67" t="s">
        <v>66</v>
      </c>
      <c r="L61" s="67"/>
      <c r="M61" s="64">
        <f t="array" ref="M61">(SUMPRODUCT((UPPER(H61:L61)="R")+(UPPER(H61:L61)="P")))/5</f>
        <v>0.4</v>
      </c>
    </row>
    <row r="62" spans="1:27" ht="13.5" customHeight="1" thickBot="1" x14ac:dyDescent="0.25">
      <c r="A62" t="s">
        <v>330</v>
      </c>
      <c r="B62" s="61"/>
      <c r="C62" s="66" t="s">
        <v>67</v>
      </c>
      <c r="D62" s="67"/>
      <c r="E62" s="67" t="s">
        <v>66</v>
      </c>
      <c r="F62" s="67"/>
      <c r="G62" s="64">
        <f t="shared" si="1"/>
        <v>0.2</v>
      </c>
      <c r="H62" s="61"/>
      <c r="I62" s="66" t="s">
        <v>67</v>
      </c>
      <c r="J62" s="67"/>
      <c r="K62" s="67" t="s">
        <v>66</v>
      </c>
      <c r="L62" s="67"/>
      <c r="M62" s="64">
        <f t="array" ref="M62">(SUMPRODUCT((UPPER(H62:L62)="R")+(UPPER(H62:L62)="P")))/5</f>
        <v>0.2</v>
      </c>
    </row>
    <row r="63" spans="1:27" ht="13.5" customHeight="1" thickBot="1" x14ac:dyDescent="0.25">
      <c r="A63" t="s">
        <v>320</v>
      </c>
      <c r="B63" s="61"/>
      <c r="C63" s="66" t="s">
        <v>67</v>
      </c>
      <c r="D63" s="67"/>
      <c r="E63" s="67" t="s">
        <v>67</v>
      </c>
      <c r="F63" s="67"/>
      <c r="G63" s="64">
        <f t="shared" si="1"/>
        <v>0</v>
      </c>
      <c r="H63" s="61"/>
      <c r="I63" s="66" t="s">
        <v>67</v>
      </c>
      <c r="J63" s="67"/>
      <c r="K63" s="67" t="s">
        <v>67</v>
      </c>
      <c r="L63" s="67"/>
      <c r="M63" s="64">
        <f t="array" ref="M63">(SUMPRODUCT((UPPER(H63:L63)="R")+(UPPER(H63:L63)="P")))/5</f>
        <v>0</v>
      </c>
    </row>
    <row r="64" spans="1:27" ht="13.5" customHeight="1" thickBot="1" x14ac:dyDescent="0.25">
      <c r="A64" t="s">
        <v>325</v>
      </c>
      <c r="B64" s="61"/>
      <c r="C64" s="66" t="s">
        <v>66</v>
      </c>
      <c r="D64" s="67"/>
      <c r="E64" s="67" t="s">
        <v>66</v>
      </c>
      <c r="F64" s="67"/>
      <c r="G64" s="64">
        <f t="shared" si="1"/>
        <v>0.4</v>
      </c>
      <c r="H64" s="61"/>
      <c r="I64" s="66" t="s">
        <v>66</v>
      </c>
      <c r="J64" s="67"/>
      <c r="K64" s="67" t="s">
        <v>66</v>
      </c>
      <c r="L64" s="67"/>
      <c r="M64" s="64">
        <f t="array" ref="M64">(SUMPRODUCT((UPPER(H64:L64)="R")+(UPPER(H64:L64)="P")))/5</f>
        <v>0.4</v>
      </c>
    </row>
    <row r="65" spans="1:13" ht="13.5" customHeight="1" thickBot="1" x14ac:dyDescent="0.25">
      <c r="A65" t="s">
        <v>332</v>
      </c>
      <c r="B65" s="61"/>
      <c r="C65" s="66" t="s">
        <v>66</v>
      </c>
      <c r="D65" s="67"/>
      <c r="E65" s="67" t="s">
        <v>67</v>
      </c>
      <c r="F65" s="67"/>
      <c r="G65" s="64">
        <f t="shared" si="1"/>
        <v>0.2</v>
      </c>
      <c r="H65" s="61"/>
      <c r="I65" s="66" t="s">
        <v>66</v>
      </c>
      <c r="J65" s="67"/>
      <c r="K65" s="67" t="s">
        <v>67</v>
      </c>
      <c r="L65" s="67"/>
      <c r="M65" s="64">
        <f t="array" ref="M65">(SUMPRODUCT((UPPER(H65:L65)="R")+(UPPER(H65:L65)="P")))/5</f>
        <v>0.2</v>
      </c>
    </row>
    <row r="66" spans="1:13" ht="13.5" customHeight="1" thickBot="1" x14ac:dyDescent="0.25">
      <c r="A66" t="s">
        <v>326</v>
      </c>
      <c r="B66" s="61"/>
      <c r="C66" s="66" t="s">
        <v>67</v>
      </c>
      <c r="D66" s="67"/>
      <c r="E66" s="67" t="s">
        <v>67</v>
      </c>
      <c r="F66" s="67"/>
      <c r="G66" s="64">
        <f t="shared" si="1"/>
        <v>0</v>
      </c>
      <c r="H66" s="61"/>
      <c r="I66" s="66" t="s">
        <v>67</v>
      </c>
      <c r="J66" s="67"/>
      <c r="K66" s="67" t="s">
        <v>67</v>
      </c>
      <c r="L66" s="67"/>
      <c r="M66" s="64"/>
    </row>
    <row r="67" spans="1:13" ht="13.5" customHeight="1" thickBot="1" x14ac:dyDescent="0.25">
      <c r="A67" t="s">
        <v>318</v>
      </c>
      <c r="B67" s="61"/>
      <c r="C67" s="66" t="s">
        <v>66</v>
      </c>
      <c r="D67" s="67"/>
      <c r="E67" s="67" t="s">
        <v>66</v>
      </c>
      <c r="F67" s="67"/>
      <c r="G67" s="64">
        <f t="shared" si="1"/>
        <v>0.4</v>
      </c>
      <c r="H67" s="61"/>
      <c r="I67" s="66" t="s">
        <v>66</v>
      </c>
      <c r="J67" s="67"/>
      <c r="K67" s="67" t="s">
        <v>66</v>
      </c>
      <c r="L67" s="67"/>
      <c r="M67" s="64">
        <f t="array" ref="M67">(SUMPRODUCT((UPPER(H67:L67)="R")+(UPPER(H67:L67)="P")))/5</f>
        <v>0.4</v>
      </c>
    </row>
    <row r="68" spans="1:13" ht="13.5" customHeight="1" thickBot="1" x14ac:dyDescent="0.25">
      <c r="A68" t="s">
        <v>317</v>
      </c>
      <c r="B68" s="61"/>
      <c r="C68" s="66" t="s">
        <v>66</v>
      </c>
      <c r="D68" s="67"/>
      <c r="E68" s="67" t="s">
        <v>66</v>
      </c>
      <c r="F68" s="67"/>
      <c r="G68" s="64">
        <f t="shared" si="1"/>
        <v>0.4</v>
      </c>
      <c r="H68" s="61"/>
      <c r="I68" s="66" t="s">
        <v>66</v>
      </c>
      <c r="J68" s="67"/>
      <c r="K68" s="67" t="s">
        <v>66</v>
      </c>
      <c r="L68" s="67"/>
      <c r="M68" s="64">
        <f t="array" ref="M68">(SUMPRODUCT((UPPER(H68:L68)="R")+(UPPER(H68:L68)="P")))/5</f>
        <v>0.4</v>
      </c>
    </row>
    <row r="69" spans="1:13" ht="13.5" customHeight="1" thickBot="1" x14ac:dyDescent="0.25">
      <c r="A69" t="s">
        <v>323</v>
      </c>
      <c r="B69" s="61"/>
      <c r="C69" s="66" t="s">
        <v>66</v>
      </c>
      <c r="D69" s="67"/>
      <c r="E69" s="67" t="s">
        <v>66</v>
      </c>
      <c r="F69" s="67"/>
      <c r="G69" s="64">
        <f t="shared" si="1"/>
        <v>0.4</v>
      </c>
      <c r="H69" s="61"/>
      <c r="I69" s="66" t="s">
        <v>66</v>
      </c>
      <c r="J69" s="67"/>
      <c r="K69" s="67" t="s">
        <v>66</v>
      </c>
      <c r="L69" s="67"/>
      <c r="M69" s="64">
        <f t="array" ref="M69">(SUMPRODUCT((UPPER(H69:L69)="R")+(UPPER(H69:L69)="P")))/5</f>
        <v>0.4</v>
      </c>
    </row>
    <row r="70" spans="1:13" ht="13.5" customHeight="1" thickBot="1" x14ac:dyDescent="0.25">
      <c r="A70" t="s">
        <v>315</v>
      </c>
      <c r="B70" s="61"/>
      <c r="C70" s="66" t="s">
        <v>66</v>
      </c>
      <c r="D70" s="67"/>
      <c r="E70" s="67" t="s">
        <v>66</v>
      </c>
      <c r="F70" s="67"/>
      <c r="G70" s="64">
        <f t="shared" si="1"/>
        <v>0.4</v>
      </c>
      <c r="H70" s="61"/>
      <c r="I70" s="66"/>
      <c r="J70" s="67"/>
      <c r="K70" s="67" t="s">
        <v>66</v>
      </c>
      <c r="L70" s="67"/>
      <c r="M70" s="64">
        <f t="array" ref="M70">(SUMPRODUCT((UPPER(H70:L70)="R")+(UPPER(H70:L70)="P")))/5</f>
        <v>0.2</v>
      </c>
    </row>
    <row r="71" spans="1:13" ht="13.5" customHeight="1" thickBot="1" x14ac:dyDescent="0.25">
      <c r="A71" t="s">
        <v>322</v>
      </c>
      <c r="B71" s="61"/>
      <c r="C71" s="66" t="s">
        <v>66</v>
      </c>
      <c r="D71" s="67"/>
      <c r="E71" s="67" t="s">
        <v>66</v>
      </c>
      <c r="F71" s="67"/>
      <c r="G71" s="64">
        <f t="shared" si="1"/>
        <v>0.4</v>
      </c>
      <c r="H71" s="61"/>
      <c r="I71" s="66" t="s">
        <v>66</v>
      </c>
      <c r="J71" s="67"/>
      <c r="K71" s="67" t="s">
        <v>66</v>
      </c>
      <c r="L71" s="67"/>
      <c r="M71" s="64">
        <f t="array" ref="M71">(SUMPRODUCT((UPPER(H71:L71)="R")+(UPPER(H71:L71)="P")))/5</f>
        <v>0.4</v>
      </c>
    </row>
    <row r="72" spans="1:13" ht="13.5" customHeight="1" thickBot="1" x14ac:dyDescent="0.25">
      <c r="A72" t="s">
        <v>312</v>
      </c>
      <c r="B72" s="61"/>
      <c r="C72" s="66" t="s">
        <v>67</v>
      </c>
      <c r="D72" s="67"/>
      <c r="E72" s="67" t="s">
        <v>67</v>
      </c>
      <c r="F72" s="67"/>
      <c r="G72" s="64">
        <f t="shared" si="1"/>
        <v>0</v>
      </c>
      <c r="H72" s="61"/>
      <c r="I72" s="66" t="s">
        <v>67</v>
      </c>
      <c r="J72" s="67"/>
      <c r="K72" s="67" t="s">
        <v>67</v>
      </c>
      <c r="L72" s="67"/>
      <c r="M72" s="64">
        <f t="array" ref="M72">(SUMPRODUCT((UPPER(H72:L72)="R")+(UPPER(H72:L72)="P")))/5</f>
        <v>0</v>
      </c>
    </row>
    <row r="73" spans="1:13" ht="13.5" customHeight="1" thickBot="1" x14ac:dyDescent="0.25">
      <c r="A73" t="s">
        <v>319</v>
      </c>
      <c r="B73" s="61"/>
      <c r="C73" s="66" t="s">
        <v>66</v>
      </c>
      <c r="D73" s="67"/>
      <c r="E73" s="67" t="s">
        <v>66</v>
      </c>
      <c r="F73" s="67"/>
      <c r="G73" s="64">
        <f t="shared" si="1"/>
        <v>0.4</v>
      </c>
      <c r="H73" s="61"/>
      <c r="I73" s="66" t="s">
        <v>66</v>
      </c>
      <c r="J73" s="67"/>
      <c r="K73" s="67" t="s">
        <v>66</v>
      </c>
      <c r="L73" s="67"/>
      <c r="M73" s="64">
        <f t="array" ref="M73">(SUMPRODUCT((UPPER(H73:L73)="R")+(UPPER(H73:L73)="P")))/5</f>
        <v>0.4</v>
      </c>
    </row>
    <row r="74" spans="1:13" ht="13.5" customHeight="1" thickBot="1" x14ac:dyDescent="0.25">
      <c r="A74" t="s">
        <v>316</v>
      </c>
      <c r="B74" s="61"/>
      <c r="C74" s="66" t="s">
        <v>67</v>
      </c>
      <c r="D74" s="67"/>
      <c r="E74" s="67" t="s">
        <v>66</v>
      </c>
      <c r="F74" s="67"/>
      <c r="G74" s="64">
        <f t="shared" si="1"/>
        <v>0.2</v>
      </c>
      <c r="H74" s="61"/>
      <c r="I74" s="66" t="s">
        <v>67</v>
      </c>
      <c r="J74" s="67"/>
      <c r="K74" s="67" t="s">
        <v>66</v>
      </c>
      <c r="L74" s="67"/>
      <c r="M74" s="64">
        <f t="array" ref="M74">(SUMPRODUCT((UPPER(H74:L74)="R")+(UPPER(H74:L74)="P")))/5</f>
        <v>0.2</v>
      </c>
    </row>
    <row r="75" spans="1:13" ht="13.5" customHeight="1" thickBot="1" x14ac:dyDescent="0.25">
      <c r="A75" t="s">
        <v>310</v>
      </c>
      <c r="B75" s="61"/>
      <c r="C75" s="66" t="s">
        <v>67</v>
      </c>
      <c r="D75" s="67"/>
      <c r="E75" s="67" t="s">
        <v>66</v>
      </c>
      <c r="F75" s="67"/>
      <c r="G75" s="64">
        <f t="shared" si="1"/>
        <v>0.2</v>
      </c>
      <c r="H75" s="61"/>
      <c r="I75" s="66" t="s">
        <v>67</v>
      </c>
      <c r="J75" s="67"/>
      <c r="K75" s="67" t="s">
        <v>66</v>
      </c>
      <c r="L75" s="67"/>
      <c r="M75" s="64">
        <f t="array" ref="M75">(SUMPRODUCT((UPPER(H75:L75)="R")+(UPPER(H75:L75)="P")))/5</f>
        <v>0.2</v>
      </c>
    </row>
    <row r="76" spans="1:13" ht="13.5" customHeight="1" thickBot="1" x14ac:dyDescent="0.25">
      <c r="A76" t="s">
        <v>321</v>
      </c>
      <c r="B76" s="61"/>
      <c r="C76" s="66" t="s">
        <v>66</v>
      </c>
      <c r="D76" s="67"/>
      <c r="E76" s="67" t="s">
        <v>66</v>
      </c>
      <c r="F76" s="67"/>
      <c r="G76" s="64">
        <f t="shared" si="1"/>
        <v>0.4</v>
      </c>
      <c r="H76" s="61"/>
      <c r="I76" s="66" t="s">
        <v>66</v>
      </c>
      <c r="J76" s="67"/>
      <c r="K76" s="67" t="s">
        <v>66</v>
      </c>
      <c r="L76" s="67"/>
      <c r="M76" s="64">
        <f t="array" ref="M76">(SUMPRODUCT((UPPER(H76:L76)="R")+(UPPER(H76:L76)="P")))/5</f>
        <v>0.4</v>
      </c>
    </row>
    <row r="77" spans="1:13" ht="13.5" customHeight="1" thickBot="1" x14ac:dyDescent="0.25">
      <c r="A77" t="s">
        <v>328</v>
      </c>
      <c r="B77" s="61"/>
      <c r="C77" s="66" t="s">
        <v>66</v>
      </c>
      <c r="D77" s="67"/>
      <c r="E77" s="67" t="s">
        <v>66</v>
      </c>
      <c r="F77" s="67"/>
      <c r="G77" s="64">
        <f t="shared" si="1"/>
        <v>0.4</v>
      </c>
      <c r="H77" s="61"/>
      <c r="I77" s="66" t="s">
        <v>66</v>
      </c>
      <c r="J77" s="67"/>
      <c r="K77" s="67" t="s">
        <v>66</v>
      </c>
      <c r="L77" s="67"/>
      <c r="M77" s="64">
        <f t="array" ref="M77">(SUMPRODUCT((UPPER(H77:L77)="R")+(UPPER(H77:L77)="P")))/5</f>
        <v>0.4</v>
      </c>
    </row>
    <row r="78" spans="1:13" ht="13.5" customHeight="1" x14ac:dyDescent="0.2"/>
    <row r="79" spans="1:13" ht="13.5" customHeight="1" x14ac:dyDescent="0.2"/>
    <row r="80" spans="1:13"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sheetData>
  <sortState xmlns:xlrd2="http://schemas.microsoft.com/office/spreadsheetml/2017/richdata2" ref="A55:A81">
    <sortCondition ref="A55:A81"/>
  </sortState>
  <mergeCells count="10">
    <mergeCell ref="N51:AA51"/>
    <mergeCell ref="B2:G2"/>
    <mergeCell ref="N1:AA1"/>
    <mergeCell ref="B51:M51"/>
    <mergeCell ref="A51:A52"/>
    <mergeCell ref="H52:M52"/>
    <mergeCell ref="B1:M1"/>
    <mergeCell ref="B52:G52"/>
    <mergeCell ref="H2:M2"/>
    <mergeCell ref="A1:A2"/>
  </mergeCells>
  <conditionalFormatting sqref="B5:H28">
    <cfRule type="containsText" dxfId="142" priority="14" operator="containsText" text="CO">
      <formula>NOT(ISERROR(SEARCH(("CO"),(B5))))</formula>
    </cfRule>
    <cfRule type="containsText" dxfId="141" priority="15" operator="containsText" text="R">
      <formula>NOT(ISERROR(SEARCH(("R"),(B5))))</formula>
    </cfRule>
    <cfRule type="containsText" dxfId="140" priority="16" operator="containsText" text="TP">
      <formula>NOT(ISERROR(SEARCH(("TP"),(B5))))</formula>
    </cfRule>
    <cfRule type="containsText" dxfId="139" priority="17" operator="containsText" text="CL">
      <formula>NOT(ISERROR(SEARCH(("CL"),(B5))))</formula>
    </cfRule>
  </conditionalFormatting>
  <conditionalFormatting sqref="B4:L4 M19 M29 B29:L34 M33 B5:B28 D5:H28 J5:L28">
    <cfRule type="containsText" dxfId="138" priority="42" operator="containsText" text="NO">
      <formula>NOT(ISERROR(SEARCH(("NO"),(B4))))</formula>
    </cfRule>
  </conditionalFormatting>
  <conditionalFormatting sqref="B4:L4 M19 M29 B29:L34 M33">
    <cfRule type="containsText" dxfId="137" priority="41" operator="containsText" text="CL">
      <formula>NOT(ISERROR(SEARCH(("CL"),(B4))))</formula>
    </cfRule>
    <cfRule type="containsText" dxfId="136" priority="40" operator="containsText" text="TP">
      <formula>NOT(ISERROR(SEARCH(("TP"),(B4))))</formula>
    </cfRule>
    <cfRule type="containsText" dxfId="135" priority="39" operator="containsText" text="R">
      <formula>NOT(ISERROR(SEARCH(("R"),(B4))))</formula>
    </cfRule>
    <cfRule type="containsText" dxfId="134" priority="38" operator="containsText" text="CO">
      <formula>NOT(ISERROR(SEARCH(("CO"),(B4))))</formula>
    </cfRule>
  </conditionalFormatting>
  <conditionalFormatting sqref="B54:L77 M69">
    <cfRule type="containsText" dxfId="133" priority="25" operator="containsText" text="CO">
      <formula>NOT(ISERROR(SEARCH(("CO"),(B54))))</formula>
    </cfRule>
    <cfRule type="containsText" dxfId="132" priority="29" operator="containsText" text="NO">
      <formula>NOT(ISERROR(SEARCH(("NO"),(B54))))</formula>
    </cfRule>
    <cfRule type="containsText" dxfId="131" priority="28" operator="containsText" text="CL">
      <formula>NOT(ISERROR(SEARCH(("CL"),(B54))))</formula>
    </cfRule>
    <cfRule type="containsText" dxfId="130" priority="27" operator="containsText" text="TP">
      <formula>NOT(ISERROR(SEARCH(("TP"),(B54))))</formula>
    </cfRule>
    <cfRule type="containsText" dxfId="129" priority="26" operator="containsText" text="R">
      <formula>NOT(ISERROR(SEARCH(("R"),(B54))))</formula>
    </cfRule>
  </conditionalFormatting>
  <conditionalFormatting sqref="B4:M4 B5:B28 D5:H28 J5:M28 B29:M34">
    <cfRule type="containsText" dxfId="128" priority="44" operator="containsText" text="P">
      <formula>NOT(ISERROR(SEARCH(("P"),(B4))))</formula>
    </cfRule>
    <cfRule type="containsText" dxfId="127" priority="43" operator="containsText" text="F">
      <formula>NOT(ISERROR(SEARCH(("F"),(B4))))</formula>
    </cfRule>
  </conditionalFormatting>
  <conditionalFormatting sqref="B54:M77">
    <cfRule type="containsText" dxfId="126" priority="33" operator="containsText" text="R">
      <formula>NOT(ISERROR(SEARCH(("R"),(B54))))</formula>
    </cfRule>
    <cfRule type="containsText" dxfId="125" priority="31" operator="containsText" text="P">
      <formula>NOT(ISERROR(SEARCH(("P"),(B54))))</formula>
    </cfRule>
    <cfRule type="containsText" dxfId="124" priority="30" operator="containsText" text="F">
      <formula>NOT(ISERROR(SEARCH(("F"),(B54))))</formula>
    </cfRule>
  </conditionalFormatting>
  <conditionalFormatting sqref="C5:C28">
    <cfRule type="containsText" dxfId="123" priority="18" operator="containsText" text="CO">
      <formula>NOT(ISERROR(SEARCH(("CO"),(C5))))</formula>
    </cfRule>
    <cfRule type="containsText" dxfId="122" priority="19" operator="containsText" text="R">
      <formula>NOT(ISERROR(SEARCH(("R"),(C5))))</formula>
    </cfRule>
    <cfRule type="containsText" dxfId="121" priority="21" operator="containsText" text="F">
      <formula>NOT(ISERROR(SEARCH(("F"),(C5))))</formula>
    </cfRule>
    <cfRule type="containsText" dxfId="120" priority="22" operator="containsText" text="R">
      <formula>NOT(ISERROR(SEARCH(("R"),(C5))))</formula>
    </cfRule>
    <cfRule type="containsText" dxfId="119" priority="23" operator="containsText" text="P">
      <formula>NOT(ISERROR(SEARCH(("P"),(C5))))</formula>
    </cfRule>
    <cfRule type="containsText" dxfId="118" priority="24" operator="containsText" text="F">
      <formula>NOT(ISERROR(SEARCH(("F"),(C5))))</formula>
    </cfRule>
    <cfRule type="containsText" dxfId="117" priority="20" operator="containsText" text="P">
      <formula>NOT(ISERROR(SEARCH(("P"),(C5))))</formula>
    </cfRule>
    <cfRule type="containsText" dxfId="116" priority="13" operator="containsText" text="NO">
      <formula>NOT(ISERROR(SEARCH(("NO"),(C5))))</formula>
    </cfRule>
  </conditionalFormatting>
  <conditionalFormatting sqref="G4:G34 M4:M34">
    <cfRule type="cellIs" dxfId="115" priority="47" operator="lessThan">
      <formula>0.25</formula>
    </cfRule>
    <cfRule type="cellIs" dxfId="114" priority="48" operator="between">
      <formula>0.25</formula>
      <formula>0.5</formula>
    </cfRule>
    <cfRule type="cellIs" dxfId="113" priority="49" operator="between">
      <formula>0.5</formula>
      <formula>0.75</formula>
    </cfRule>
    <cfRule type="cellIs" dxfId="112" priority="50" operator="greaterThan">
      <formula>0.75</formula>
    </cfRule>
  </conditionalFormatting>
  <conditionalFormatting sqref="G54:G77 M54:M77">
    <cfRule type="cellIs" dxfId="111" priority="34" operator="lessThan">
      <formula>0.25</formula>
    </cfRule>
    <cfRule type="cellIs" dxfId="110" priority="35" operator="between">
      <formula>0.25</formula>
      <formula>0.5</formula>
    </cfRule>
    <cfRule type="cellIs" dxfId="109" priority="36" operator="between">
      <formula>0.5</formula>
      <formula>0.75</formula>
    </cfRule>
    <cfRule type="cellIs" dxfId="108" priority="37" operator="greaterThan">
      <formula>0.75</formula>
    </cfRule>
  </conditionalFormatting>
  <conditionalFormatting sqref="I5:I28">
    <cfRule type="containsText" dxfId="107" priority="12" operator="containsText" text="F">
      <formula>NOT(ISERROR(SEARCH(("F"),(I5))))</formula>
    </cfRule>
    <cfRule type="containsText" dxfId="106" priority="11" operator="containsText" text="P">
      <formula>NOT(ISERROR(SEARCH(("P"),(I5))))</formula>
    </cfRule>
    <cfRule type="containsText" dxfId="105" priority="10" operator="containsText" text="R">
      <formula>NOT(ISERROR(SEARCH(("R"),(I5))))</formula>
    </cfRule>
    <cfRule type="containsText" dxfId="104" priority="9" operator="containsText" text="F">
      <formula>NOT(ISERROR(SEARCH(("F"),(I5))))</formula>
    </cfRule>
    <cfRule type="containsText" dxfId="103" priority="8" operator="containsText" text="P">
      <formula>NOT(ISERROR(SEARCH(("P"),(I5))))</formula>
    </cfRule>
    <cfRule type="containsText" dxfId="102" priority="6" operator="containsText" text="CO">
      <formula>NOT(ISERROR(SEARCH(("CO"),(I5))))</formula>
    </cfRule>
    <cfRule type="containsText" dxfId="101" priority="7" operator="containsText" text="R">
      <formula>NOT(ISERROR(SEARCH(("R"),(I5))))</formula>
    </cfRule>
    <cfRule type="containsText" dxfId="100" priority="1" operator="containsText" text="NO">
      <formula>NOT(ISERROR(SEARCH(("NO"),(I5))))</formula>
    </cfRule>
  </conditionalFormatting>
  <conditionalFormatting sqref="I5:L28">
    <cfRule type="containsText" dxfId="99" priority="5" operator="containsText" text="CL">
      <formula>NOT(ISERROR(SEARCH(("CL"),(I5))))</formula>
    </cfRule>
    <cfRule type="containsText" dxfId="98" priority="4" operator="containsText" text="TP">
      <formula>NOT(ISERROR(SEARCH(("TP"),(I5))))</formula>
    </cfRule>
    <cfRule type="containsText" dxfId="97" priority="3" operator="containsText" text="R">
      <formula>NOT(ISERROR(SEARCH(("R"),(I5))))</formula>
    </cfRule>
    <cfRule type="containsText" dxfId="96" priority="2" operator="containsText" text="CO">
      <formula>NOT(ISERROR(SEARCH(("CO"),(I5))))</formula>
    </cfRule>
  </conditionalFormatting>
  <conditionalFormatting sqref="J5:M28 B29:M34 B4:M4 B5:B28 D5:H28">
    <cfRule type="containsText" dxfId="95" priority="46" operator="containsText" text="R">
      <formula>NOT(ISERROR(SEARCH(("R"),(B4))))</formula>
    </cfRule>
  </conditionalFormatting>
  <conditionalFormatting sqref="M19 M29 M33">
    <cfRule type="containsText" dxfId="94" priority="45" operator="containsText" text="P">
      <formula>NOT(ISERROR(SEARCH(("P"),(M19))))</formula>
    </cfRule>
  </conditionalFormatting>
  <conditionalFormatting sqref="M69">
    <cfRule type="containsText" dxfId="93" priority="32" operator="containsText" text="P">
      <formula>NOT(ISERROR(SEARCH(("P"),(M69))))</formula>
    </cfRule>
  </conditionalFormatting>
  <pageMargins left="0.511811024" right="0.511811024" top="0.78740157499999996" bottom="0.78740157499999996" header="0.31496062000000002" footer="0.31496062000000002"/>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421"/>
  <sheetViews>
    <sheetView workbookViewId="0"/>
  </sheetViews>
  <sheetFormatPr defaultColWidth="14.42578125" defaultRowHeight="15" customHeight="1" x14ac:dyDescent="0.2"/>
  <cols>
    <col min="1" max="1" width="4.28515625" customWidth="1"/>
    <col min="2" max="2" width="9.140625" customWidth="1"/>
    <col min="3" max="3" width="38" customWidth="1"/>
    <col min="4" max="4" width="8" customWidth="1"/>
    <col min="5" max="5" width="14.7109375" customWidth="1"/>
    <col min="6" max="6" width="11.28515625" customWidth="1"/>
    <col min="7" max="7" width="11.7109375" customWidth="1"/>
    <col min="8" max="8" width="21.85546875" customWidth="1"/>
    <col min="9" max="9" width="7.85546875" customWidth="1"/>
    <col min="10" max="10" width="9.140625" customWidth="1"/>
    <col min="11" max="21" width="8.7109375" customWidth="1"/>
    <col min="22" max="22" width="24.28515625" customWidth="1"/>
    <col min="23" max="23" width="9.140625" customWidth="1"/>
    <col min="24" max="24" width="8.7109375" customWidth="1"/>
    <col min="25" max="25" width="21.140625" customWidth="1"/>
    <col min="26" max="28" width="16.7109375" customWidth="1"/>
    <col min="29" max="29" width="21.7109375" customWidth="1"/>
    <col min="30" max="35" width="8.7109375" customWidth="1"/>
    <col min="36" max="36" width="33" customWidth="1"/>
    <col min="37" max="37" width="29.7109375" customWidth="1"/>
    <col min="38" max="38" width="19.7109375" customWidth="1"/>
    <col min="39" max="41" width="23.7109375" customWidth="1"/>
    <col min="42" max="42" width="19.7109375" customWidth="1"/>
    <col min="43" max="46" width="9.140625" customWidth="1"/>
    <col min="47" max="51" width="8.7109375" customWidth="1"/>
  </cols>
  <sheetData>
    <row r="1" spans="1:46" ht="12.75" customHeight="1" x14ac:dyDescent="0.3">
      <c r="A1" s="52"/>
      <c r="B1" s="53"/>
      <c r="C1" s="54"/>
      <c r="D1" s="53"/>
      <c r="E1" s="55"/>
      <c r="F1" s="55"/>
      <c r="G1" s="55"/>
      <c r="H1" s="55"/>
      <c r="I1" s="55"/>
      <c r="J1" s="55"/>
      <c r="K1" s="55"/>
      <c r="L1" s="55"/>
      <c r="M1" s="55"/>
      <c r="N1" s="55"/>
      <c r="O1" s="55"/>
      <c r="P1" s="55"/>
      <c r="Q1" s="55"/>
      <c r="R1" s="55"/>
      <c r="S1" s="55"/>
      <c r="T1" s="55"/>
      <c r="U1" s="55"/>
      <c r="V1" s="55"/>
      <c r="W1" s="55"/>
      <c r="X1" s="55"/>
      <c r="Y1" s="55"/>
      <c r="Z1" s="55"/>
      <c r="AA1" s="26"/>
      <c r="AB1" s="26"/>
      <c r="AC1" s="26"/>
      <c r="AD1" s="26"/>
      <c r="AE1" s="26"/>
      <c r="AF1" s="26"/>
      <c r="AG1" s="26"/>
      <c r="AH1" s="75"/>
      <c r="AI1" s="75"/>
      <c r="AJ1" s="75"/>
      <c r="AK1" s="75"/>
      <c r="AL1" s="26"/>
      <c r="AM1" s="26"/>
      <c r="AN1" s="56"/>
      <c r="AO1" s="56"/>
      <c r="AP1" s="56"/>
      <c r="AQ1" s="56"/>
      <c r="AR1" s="56"/>
      <c r="AS1" s="56"/>
      <c r="AT1" s="56"/>
    </row>
    <row r="2" spans="1:46" ht="12.75" customHeight="1" x14ac:dyDescent="0.3">
      <c r="A2" s="52"/>
      <c r="B2" s="53"/>
      <c r="C2" s="54"/>
      <c r="D2" s="53"/>
      <c r="E2" s="55"/>
      <c r="F2" s="55"/>
      <c r="G2" s="55"/>
      <c r="H2" s="55"/>
      <c r="I2" s="55"/>
      <c r="J2" s="55"/>
      <c r="K2" s="55"/>
      <c r="L2" s="55"/>
      <c r="M2" s="55"/>
      <c r="N2" s="55"/>
      <c r="O2" s="55"/>
      <c r="P2" s="55"/>
      <c r="Q2" s="55"/>
      <c r="R2" s="55"/>
      <c r="S2" s="55"/>
      <c r="T2" s="55"/>
      <c r="U2" s="55"/>
      <c r="V2" s="55"/>
      <c r="W2" s="55"/>
      <c r="X2" s="55"/>
      <c r="Y2" s="55"/>
      <c r="Z2" s="55"/>
      <c r="AA2" s="26"/>
      <c r="AB2" s="26"/>
      <c r="AC2" s="26"/>
      <c r="AD2" s="26"/>
      <c r="AE2" s="26"/>
      <c r="AF2" s="26"/>
      <c r="AG2" s="26"/>
      <c r="AH2" s="75"/>
      <c r="AI2" s="75"/>
      <c r="AJ2" s="75"/>
      <c r="AK2" s="75"/>
      <c r="AL2" s="26"/>
      <c r="AM2" s="26"/>
      <c r="AN2" s="56"/>
      <c r="AO2" s="56"/>
      <c r="AP2" s="56"/>
      <c r="AQ2" s="56"/>
      <c r="AR2" s="56"/>
      <c r="AS2" s="56"/>
      <c r="AT2" s="56"/>
    </row>
    <row r="3" spans="1:46" ht="12.75" customHeight="1" x14ac:dyDescent="0.3">
      <c r="A3" s="52"/>
      <c r="B3" s="53"/>
      <c r="C3" s="54"/>
      <c r="D3" s="53"/>
      <c r="E3" s="55"/>
      <c r="F3" s="55"/>
      <c r="G3" s="55"/>
      <c r="H3" s="55"/>
      <c r="I3" s="55"/>
      <c r="J3" s="55"/>
      <c r="K3" s="55"/>
      <c r="L3" s="55"/>
      <c r="M3" s="55"/>
      <c r="N3" s="55"/>
      <c r="O3" s="55"/>
      <c r="P3" s="55"/>
      <c r="Q3" s="55"/>
      <c r="R3" s="55"/>
      <c r="S3" s="55"/>
      <c r="T3" s="55"/>
      <c r="U3" s="55"/>
      <c r="V3" s="55"/>
      <c r="W3" s="55"/>
      <c r="X3" s="55"/>
      <c r="Y3" s="55"/>
      <c r="Z3" s="55"/>
      <c r="AA3" s="26"/>
      <c r="AB3" s="26"/>
      <c r="AC3" s="26"/>
      <c r="AD3" s="26"/>
      <c r="AE3" s="26"/>
      <c r="AF3" s="26"/>
      <c r="AG3" s="26"/>
      <c r="AH3" s="75"/>
      <c r="AI3" s="75"/>
      <c r="AJ3" s="75"/>
      <c r="AK3" s="75"/>
      <c r="AL3" s="26"/>
      <c r="AM3" s="26"/>
      <c r="AN3" s="26"/>
      <c r="AO3" s="26"/>
      <c r="AP3" s="56"/>
      <c r="AQ3" s="56"/>
      <c r="AR3" s="56"/>
      <c r="AS3" s="56"/>
      <c r="AT3" s="56"/>
    </row>
    <row r="4" spans="1:46" ht="45" customHeight="1" x14ac:dyDescent="0.2">
      <c r="A4" s="230" t="s">
        <v>333</v>
      </c>
      <c r="B4" s="226"/>
      <c r="C4" s="226"/>
      <c r="D4" s="226"/>
      <c r="E4" s="226"/>
      <c r="F4" s="226"/>
      <c r="G4" s="226"/>
      <c r="H4" s="226"/>
      <c r="I4" s="226"/>
      <c r="J4" s="226"/>
      <c r="K4" s="226"/>
      <c r="L4" s="226"/>
      <c r="M4" s="226"/>
      <c r="N4" s="226"/>
      <c r="O4" s="226"/>
      <c r="P4" s="226"/>
      <c r="Q4" s="226"/>
      <c r="R4" s="226"/>
      <c r="S4" s="226"/>
      <c r="T4" s="227"/>
      <c r="U4" s="26"/>
      <c r="V4" s="26"/>
      <c r="W4" s="26"/>
      <c r="X4" s="26"/>
      <c r="Y4" s="242" t="s">
        <v>334</v>
      </c>
      <c r="Z4" s="226"/>
      <c r="AA4" s="227"/>
      <c r="AB4" s="236">
        <f>SUM(W7,W59,W111,W163,W215,W267,W319,W376,)</f>
        <v>153</v>
      </c>
      <c r="AC4" s="227"/>
      <c r="AD4" s="26"/>
      <c r="AE4" s="26"/>
      <c r="AF4" s="26"/>
      <c r="AG4" s="26"/>
      <c r="AH4" s="240" t="s">
        <v>75</v>
      </c>
      <c r="AI4" s="226"/>
      <c r="AJ4" s="226"/>
      <c r="AK4" s="226"/>
      <c r="AL4" s="226"/>
      <c r="AM4" s="226"/>
      <c r="AN4" s="226"/>
      <c r="AO4" s="227"/>
      <c r="AP4" s="56"/>
      <c r="AQ4" s="56"/>
      <c r="AR4" s="56"/>
      <c r="AS4" s="56"/>
      <c r="AT4" s="56"/>
    </row>
    <row r="5" spans="1:46" ht="21" customHeight="1" x14ac:dyDescent="0.2">
      <c r="A5" s="238"/>
      <c r="B5" s="226"/>
      <c r="C5" s="226"/>
      <c r="D5" s="226"/>
      <c r="E5" s="226"/>
      <c r="F5" s="226"/>
      <c r="G5" s="226"/>
      <c r="H5" s="226"/>
      <c r="I5" s="226"/>
      <c r="J5" s="241" t="s">
        <v>335</v>
      </c>
      <c r="K5" s="226"/>
      <c r="L5" s="226"/>
      <c r="M5" s="226"/>
      <c r="N5" s="226"/>
      <c r="O5" s="226"/>
      <c r="P5" s="226"/>
      <c r="Q5" s="226"/>
      <c r="R5" s="226"/>
      <c r="S5" s="226"/>
      <c r="T5" s="227"/>
      <c r="U5" s="26"/>
      <c r="V5" s="26"/>
      <c r="W5" s="26"/>
      <c r="X5" s="26"/>
      <c r="Y5" s="26"/>
      <c r="Z5" s="26"/>
      <c r="AA5" s="26"/>
      <c r="AB5" s="26"/>
      <c r="AC5" s="26"/>
      <c r="AD5" s="26"/>
      <c r="AE5" s="26"/>
      <c r="AF5" s="26"/>
      <c r="AG5" s="26"/>
      <c r="AH5" s="90"/>
      <c r="AI5" s="91"/>
      <c r="AJ5" s="91"/>
      <c r="AK5" s="91"/>
      <c r="AL5" s="91"/>
      <c r="AM5" s="91"/>
      <c r="AN5" s="91"/>
      <c r="AO5" s="92"/>
      <c r="AP5" s="56"/>
      <c r="AQ5" s="56"/>
      <c r="AR5" s="56"/>
      <c r="AS5" s="56"/>
      <c r="AT5" s="56"/>
    </row>
    <row r="6" spans="1:46" ht="26.25" customHeight="1" x14ac:dyDescent="0.2">
      <c r="A6" s="232" t="s">
        <v>57</v>
      </c>
      <c r="B6" s="228" t="s">
        <v>58</v>
      </c>
      <c r="C6" s="228" t="s">
        <v>59</v>
      </c>
      <c r="D6" s="234" t="s">
        <v>76</v>
      </c>
      <c r="E6" s="228" t="s">
        <v>60</v>
      </c>
      <c r="F6" s="233" t="s">
        <v>15</v>
      </c>
      <c r="G6" s="233" t="s">
        <v>17</v>
      </c>
      <c r="H6" s="233" t="s">
        <v>77</v>
      </c>
      <c r="I6" s="133" t="s">
        <v>237</v>
      </c>
      <c r="J6" s="239" t="s">
        <v>61</v>
      </c>
      <c r="K6" s="226"/>
      <c r="L6" s="226"/>
      <c r="M6" s="226"/>
      <c r="N6" s="227"/>
      <c r="O6" s="239" t="s">
        <v>62</v>
      </c>
      <c r="P6" s="226"/>
      <c r="Q6" s="226"/>
      <c r="R6" s="226"/>
      <c r="S6" s="226"/>
      <c r="T6" s="227"/>
      <c r="U6" s="26"/>
      <c r="V6" s="26"/>
      <c r="W6" s="26"/>
      <c r="X6" s="26"/>
      <c r="Y6" s="26"/>
      <c r="Z6" s="26"/>
      <c r="AA6" s="26"/>
      <c r="AB6" s="26"/>
      <c r="AC6" s="26"/>
      <c r="AD6" s="26"/>
      <c r="AE6" s="26"/>
      <c r="AF6" s="26"/>
      <c r="AG6" s="26"/>
      <c r="AH6" s="232" t="s">
        <v>57</v>
      </c>
      <c r="AI6" s="228" t="s">
        <v>58</v>
      </c>
      <c r="AJ6" s="228" t="s">
        <v>59</v>
      </c>
      <c r="AK6" s="234" t="s">
        <v>78</v>
      </c>
      <c r="AL6" s="235" t="s">
        <v>79</v>
      </c>
      <c r="AM6" s="237" t="s">
        <v>80</v>
      </c>
      <c r="AN6" s="235" t="s">
        <v>81</v>
      </c>
      <c r="AO6" s="235" t="s">
        <v>82</v>
      </c>
      <c r="AP6" s="56"/>
      <c r="AQ6" s="56"/>
      <c r="AR6" s="56"/>
      <c r="AS6" s="56"/>
      <c r="AT6" s="56"/>
    </row>
    <row r="7" spans="1:46" ht="12.75" customHeight="1" x14ac:dyDescent="0.2">
      <c r="A7" s="229"/>
      <c r="B7" s="229"/>
      <c r="C7" s="229"/>
      <c r="D7" s="229"/>
      <c r="E7" s="229"/>
      <c r="F7" s="229"/>
      <c r="G7" s="229"/>
      <c r="H7" s="229"/>
      <c r="I7" s="134"/>
      <c r="J7" s="57">
        <v>45605</v>
      </c>
      <c r="K7" s="57">
        <v>45612</v>
      </c>
      <c r="L7" s="57">
        <v>45619</v>
      </c>
      <c r="M7" s="57">
        <v>45626</v>
      </c>
      <c r="N7" s="57">
        <v>45633</v>
      </c>
      <c r="O7" s="57">
        <v>45605</v>
      </c>
      <c r="P7" s="57">
        <v>45612</v>
      </c>
      <c r="Q7" s="57">
        <v>45619</v>
      </c>
      <c r="R7" s="57">
        <v>45626</v>
      </c>
      <c r="S7" s="57">
        <v>45633</v>
      </c>
      <c r="T7" s="93" t="s">
        <v>65</v>
      </c>
      <c r="U7" s="71"/>
      <c r="V7" s="22" t="s">
        <v>23</v>
      </c>
      <c r="W7" s="23">
        <f>COUNTA(C8:C51)</f>
        <v>25</v>
      </c>
      <c r="X7" s="26"/>
      <c r="Y7" s="81" t="s">
        <v>39</v>
      </c>
      <c r="Z7" s="82" t="s">
        <v>40</v>
      </c>
      <c r="AA7" s="82" t="s">
        <v>41</v>
      </c>
      <c r="AB7" s="83" t="s">
        <v>42</v>
      </c>
      <c r="AC7" s="82" t="s">
        <v>43</v>
      </c>
      <c r="AD7" s="26"/>
      <c r="AE7" s="26"/>
      <c r="AF7" s="26"/>
      <c r="AG7" s="26"/>
      <c r="AH7" s="229"/>
      <c r="AI7" s="229"/>
      <c r="AJ7" s="229"/>
      <c r="AK7" s="229"/>
      <c r="AL7" s="229"/>
      <c r="AM7" s="229"/>
      <c r="AN7" s="229"/>
      <c r="AO7" s="229"/>
      <c r="AP7" s="56"/>
      <c r="AQ7" s="56"/>
      <c r="AR7" s="56"/>
      <c r="AS7" s="56"/>
      <c r="AT7" s="56"/>
    </row>
    <row r="8" spans="1:46" ht="12.75" customHeight="1" x14ac:dyDescent="0.2">
      <c r="A8" s="94">
        <v>1</v>
      </c>
      <c r="B8" s="138">
        <v>5897</v>
      </c>
      <c r="C8" s="139" t="s">
        <v>336</v>
      </c>
      <c r="D8" s="140"/>
      <c r="E8" s="98" t="s">
        <v>71</v>
      </c>
      <c r="F8" s="99">
        <v>45458</v>
      </c>
      <c r="G8" s="100">
        <f t="shared" ref="G8:G32" si="0">DATE(YEAR(F8)+1, MONTH(F8)+6, DAY(F8))</f>
        <v>46006</v>
      </c>
      <c r="H8" s="98" t="str">
        <f t="shared" ref="H8:H32" ca="1" si="1">DATEDIF(F8,TODAY(),"Y") &amp; " anos, " &amp; DATEDIF(F8,TODAY(),"YM") &amp; " meses, " &amp; DATEDIF(F8,TODAY(),"MD") &amp; " dias"</f>
        <v>0 anos, 10 meses, 22 dias</v>
      </c>
      <c r="I8" s="134"/>
      <c r="J8" s="67" t="s">
        <v>66</v>
      </c>
      <c r="K8" s="67"/>
      <c r="L8" s="67"/>
      <c r="M8" s="67"/>
      <c r="N8" s="67"/>
      <c r="O8" s="67"/>
      <c r="P8" s="67"/>
      <c r="Q8" s="67"/>
      <c r="R8" s="67"/>
      <c r="S8" s="67"/>
      <c r="T8" s="88">
        <f t="array" ref="T8">(SUMPRODUCT((UPPER(J8:N8)="R")+(UPPER(J8:N8)="P")))/5</f>
        <v>0.2</v>
      </c>
      <c r="U8" s="71"/>
      <c r="V8" s="26"/>
      <c r="W8" s="26"/>
      <c r="X8" s="26"/>
      <c r="Y8" s="84" t="s">
        <v>44</v>
      </c>
      <c r="Z8" s="65">
        <f t="array" ref="Z8">SUMPRODUCT(LEN(J8:J51) - LEN(SUBSTITUTE(SUBSTITUTE(SUBSTITUTE(SUBSTITUTE(J8:J51,"P",""),"p",""),"R",""),"r","")))</f>
        <v>16</v>
      </c>
      <c r="AA8" s="65">
        <f t="array" ref="AA8">SUMPRODUCT(LEN(J8:J51)-LEN(SUBSTITUTE(SUBSTITUTE(J8:J51,"F",""),"f","")))</f>
        <v>9</v>
      </c>
      <c r="AB8" s="65">
        <f>SUM(Z8:AA8)</f>
        <v>25</v>
      </c>
      <c r="AC8" s="85">
        <f>Z8/AB8</f>
        <v>0.64</v>
      </c>
      <c r="AD8" s="26"/>
      <c r="AE8" s="76"/>
      <c r="AF8" s="26"/>
      <c r="AG8" s="26"/>
      <c r="AH8" s="101">
        <v>1</v>
      </c>
      <c r="AI8" s="102"/>
      <c r="AJ8" s="101"/>
      <c r="AK8" s="103"/>
      <c r="AL8" s="141"/>
      <c r="AM8" s="141"/>
      <c r="AN8" s="141"/>
      <c r="AO8" s="142"/>
      <c r="AP8" s="56"/>
      <c r="AQ8" s="56"/>
      <c r="AR8" s="56"/>
      <c r="AS8" s="56"/>
      <c r="AT8" s="56"/>
    </row>
    <row r="9" spans="1:46" ht="12.75" customHeight="1" x14ac:dyDescent="0.2">
      <c r="A9" s="104">
        <v>2</v>
      </c>
      <c r="B9" s="138">
        <v>5434</v>
      </c>
      <c r="C9" s="139" t="s">
        <v>337</v>
      </c>
      <c r="D9" s="143"/>
      <c r="E9" s="107" t="s">
        <v>71</v>
      </c>
      <c r="F9" s="108">
        <v>45171</v>
      </c>
      <c r="G9" s="109">
        <f t="shared" si="0"/>
        <v>45718</v>
      </c>
      <c r="H9" s="107" t="str">
        <f t="shared" ca="1" si="1"/>
        <v>1 anos, 8 meses, 5 dias</v>
      </c>
      <c r="I9" s="134"/>
      <c r="J9" s="67" t="s">
        <v>67</v>
      </c>
      <c r="K9" s="67"/>
      <c r="L9" s="67"/>
      <c r="M9" s="67"/>
      <c r="N9" s="67"/>
      <c r="O9" s="67"/>
      <c r="P9" s="67"/>
      <c r="Q9" s="67"/>
      <c r="R9" s="67"/>
      <c r="S9" s="67"/>
      <c r="T9" s="88">
        <f t="array" ref="T9">(SUMPRODUCT((UPPER(J9:N9)="R")+(UPPER(J9:N9)="P")))/5</f>
        <v>0</v>
      </c>
      <c r="U9" s="71"/>
      <c r="V9" s="22" t="s">
        <v>72</v>
      </c>
      <c r="W9" s="23">
        <f>SUMPRODUCT(--(ISNUMBER(SEARCH("cl", LOWER(J8:S51)))))</f>
        <v>0</v>
      </c>
      <c r="X9" s="26"/>
      <c r="Y9" s="86" t="s">
        <v>45</v>
      </c>
      <c r="Z9" s="68">
        <f t="array" ref="Z9">SUMPRODUCT(LEN(K8:K51) - LEN(SUBSTITUTE(SUBSTITUTE(SUBSTITUTE(SUBSTITUTE(K8:K51,"P",""),"p",""),"R",""),"r","")))</f>
        <v>0</v>
      </c>
      <c r="AA9" s="68">
        <f t="array" ref="AA9">SUMPRODUCT(LEN(K8:K51)-LEN(SUBSTITUTE(SUBSTITUTE(K8:K51,"F",""),"f","")))</f>
        <v>0</v>
      </c>
      <c r="AB9" s="68">
        <f>SUM(Z9:AA9)</f>
        <v>0</v>
      </c>
      <c r="AC9" s="87" t="e">
        <f>Z9/AB9</f>
        <v>#DIV/0!</v>
      </c>
      <c r="AD9" s="26"/>
      <c r="AE9" s="26"/>
      <c r="AF9" s="26"/>
      <c r="AG9" s="26"/>
      <c r="AH9" s="110">
        <v>2</v>
      </c>
      <c r="AI9" s="111"/>
      <c r="AJ9" s="110"/>
      <c r="AK9" s="112"/>
      <c r="AL9" s="144"/>
      <c r="AM9" s="144"/>
      <c r="AN9" s="144"/>
      <c r="AO9" s="145"/>
      <c r="AP9" s="56"/>
      <c r="AQ9" s="56"/>
      <c r="AR9" s="56"/>
      <c r="AS9" s="56"/>
      <c r="AT9" s="56"/>
    </row>
    <row r="10" spans="1:46" ht="12.75" customHeight="1" x14ac:dyDescent="0.2">
      <c r="A10" s="104">
        <v>3</v>
      </c>
      <c r="B10" s="138">
        <v>5837</v>
      </c>
      <c r="C10" s="139" t="s">
        <v>338</v>
      </c>
      <c r="D10" s="143"/>
      <c r="E10" s="107" t="s">
        <v>71</v>
      </c>
      <c r="F10" s="108">
        <v>45402</v>
      </c>
      <c r="G10" s="109">
        <f t="shared" si="0"/>
        <v>45950</v>
      </c>
      <c r="H10" s="107" t="str">
        <f t="shared" ca="1" si="1"/>
        <v>1 anos, 0 meses, 17 dias</v>
      </c>
      <c r="I10" s="134"/>
      <c r="J10" s="67" t="s">
        <v>67</v>
      </c>
      <c r="K10" s="67"/>
      <c r="L10" s="67"/>
      <c r="M10" s="67"/>
      <c r="N10" s="67"/>
      <c r="O10" s="67"/>
      <c r="P10" s="67"/>
      <c r="Q10" s="67"/>
      <c r="R10" s="67"/>
      <c r="S10" s="67"/>
      <c r="T10" s="88">
        <f t="array" ref="T10">(SUMPRODUCT((UPPER(J10:N10)="R")+(UPPER(J10:N10)="P")))/5</f>
        <v>0</v>
      </c>
      <c r="U10" s="71"/>
      <c r="V10" s="56"/>
      <c r="W10" s="56"/>
      <c r="X10" s="26"/>
      <c r="Y10" s="86" t="s">
        <v>46</v>
      </c>
      <c r="Z10" s="69">
        <f t="array" ref="Z10">SUMPRODUCT(LEN(L8:L51) - LEN(SUBSTITUTE(SUBSTITUTE(SUBSTITUTE(SUBSTITUTE(L8:L51,"P",""),"p",""),"R",""),"r","")))</f>
        <v>0</v>
      </c>
      <c r="AA10" s="69">
        <f t="array" ref="AA10">SUMPRODUCT(LEN(L8:L53)-LEN(SUBSTITUTE(SUBSTITUTE(L8:L53,"F",""),"f","")))</f>
        <v>0</v>
      </c>
      <c r="AB10" s="69">
        <f>SUM(Z10:AA10)</f>
        <v>0</v>
      </c>
      <c r="AC10" s="87" t="e">
        <f>Z10/AB10</f>
        <v>#DIV/0!</v>
      </c>
      <c r="AD10" s="26"/>
      <c r="AE10" s="26"/>
      <c r="AF10" s="26"/>
      <c r="AG10" s="26"/>
      <c r="AH10" s="110">
        <v>3</v>
      </c>
      <c r="AI10" s="111"/>
      <c r="AJ10" s="110"/>
      <c r="AK10" s="112"/>
      <c r="AL10" s="144"/>
      <c r="AM10" s="144"/>
      <c r="AN10" s="144"/>
      <c r="AO10" s="145"/>
      <c r="AP10" s="56"/>
      <c r="AQ10" s="56"/>
      <c r="AR10" s="56"/>
      <c r="AS10" s="56"/>
      <c r="AT10" s="56"/>
    </row>
    <row r="11" spans="1:46" ht="12.75" customHeight="1" x14ac:dyDescent="0.2">
      <c r="A11" s="104">
        <v>4</v>
      </c>
      <c r="B11" s="146">
        <v>5316</v>
      </c>
      <c r="C11" s="139" t="s">
        <v>339</v>
      </c>
      <c r="D11" s="143"/>
      <c r="E11" s="107" t="s">
        <v>162</v>
      </c>
      <c r="F11" s="108">
        <v>45073</v>
      </c>
      <c r="G11" s="109">
        <f t="shared" si="0"/>
        <v>45623</v>
      </c>
      <c r="H11" s="107" t="str">
        <f t="shared" ca="1" si="1"/>
        <v>1 anos, 11 meses, 10 dias</v>
      </c>
      <c r="I11" s="134"/>
      <c r="J11" s="67" t="s">
        <v>66</v>
      </c>
      <c r="K11" s="67"/>
      <c r="L11" s="67"/>
      <c r="M11" s="67"/>
      <c r="N11" s="67"/>
      <c r="O11" s="67"/>
      <c r="P11" s="67"/>
      <c r="Q11" s="67"/>
      <c r="R11" s="67"/>
      <c r="S11" s="67"/>
      <c r="T11" s="88">
        <f t="array" ref="T11">(SUMPRODUCT((UPPER(J11:N11)="R")+(UPPER(J11:N11)="P")))/5</f>
        <v>0.2</v>
      </c>
      <c r="U11" s="71"/>
      <c r="V11" s="22" t="s">
        <v>73</v>
      </c>
      <c r="W11" s="23">
        <f>SUMPRODUCT(--(ISNUMBER(SEARCH("no", LOWER(J8:S51)))))</f>
        <v>0</v>
      </c>
      <c r="X11" s="26"/>
      <c r="Y11" s="86" t="s">
        <v>47</v>
      </c>
      <c r="Z11" s="69">
        <f t="array" ref="Z11">SUMPRODUCT(LEN(M8:M51) - LEN(SUBSTITUTE(SUBSTITUTE(SUBSTITUTE(SUBSTITUTE(M8:M51,"P",""),"p",""),"R",""),"r","")))</f>
        <v>0</v>
      </c>
      <c r="AA11" s="69">
        <f t="array" ref="AA11">SUMPRODUCT(LEN(M8:M53)-LEN(SUBSTITUTE(SUBSTITUTE(M8:M53,"F",""),"f","")))</f>
        <v>0</v>
      </c>
      <c r="AB11" s="69">
        <f>SUM(Z11:AA11)</f>
        <v>0</v>
      </c>
      <c r="AC11" s="87" t="e">
        <f>Z11/AB11</f>
        <v>#DIV/0!</v>
      </c>
      <c r="AD11" s="26"/>
      <c r="AE11" s="26"/>
      <c r="AF11" s="26"/>
      <c r="AG11" s="26"/>
      <c r="AH11" s="110">
        <v>4</v>
      </c>
      <c r="AI11" s="111"/>
      <c r="AJ11" s="110"/>
      <c r="AK11" s="112"/>
      <c r="AL11" s="144"/>
      <c r="AM11" s="144"/>
      <c r="AN11" s="144"/>
      <c r="AO11" s="145"/>
      <c r="AP11" s="56"/>
      <c r="AQ11" s="56"/>
      <c r="AR11" s="56"/>
      <c r="AS11" s="56"/>
      <c r="AT11" s="56"/>
    </row>
    <row r="12" spans="1:46" ht="12.75" customHeight="1" x14ac:dyDescent="0.2">
      <c r="A12" s="104">
        <v>5</v>
      </c>
      <c r="B12" s="138">
        <v>5723</v>
      </c>
      <c r="C12" s="139" t="s">
        <v>340</v>
      </c>
      <c r="D12" s="143"/>
      <c r="E12" s="107" t="s">
        <v>71</v>
      </c>
      <c r="F12" s="108">
        <v>45367</v>
      </c>
      <c r="G12" s="109">
        <f t="shared" si="0"/>
        <v>45916</v>
      </c>
      <c r="H12" s="107" t="str">
        <f t="shared" ca="1" si="1"/>
        <v>1 anos, 1 meses, 21 dias</v>
      </c>
      <c r="I12" s="134"/>
      <c r="J12" s="67" t="s">
        <v>66</v>
      </c>
      <c r="K12" s="67"/>
      <c r="L12" s="67"/>
      <c r="M12" s="67"/>
      <c r="N12" s="67"/>
      <c r="O12" s="67"/>
      <c r="P12" s="67"/>
      <c r="Q12" s="67"/>
      <c r="R12" s="67"/>
      <c r="S12" s="67"/>
      <c r="T12" s="88">
        <f t="array" ref="T12">(SUMPRODUCT((UPPER(J12:N12)="R")+(UPPER(J12:N12)="P")))/5</f>
        <v>0.2</v>
      </c>
      <c r="U12" s="71"/>
      <c r="V12" s="56"/>
      <c r="W12" s="56"/>
      <c r="X12" s="26"/>
      <c r="Y12" s="116" t="s">
        <v>48</v>
      </c>
      <c r="Z12" s="70">
        <f t="array" ref="Z12">SUMPRODUCT(LEN(N8:N51) - LEN(SUBSTITUTE(SUBSTITUTE(SUBSTITUTE(SUBSTITUTE(N8:N51,"P",""),"p",""),"R",""),"r","")))</f>
        <v>0</v>
      </c>
      <c r="AA12" s="70">
        <f t="array" ref="AA12">SUMPRODUCT(LEN(N8:N51)-LEN(SUBSTITUTE(SUBSTITUTE(N8:N51,"F",""),"f","")))</f>
        <v>0</v>
      </c>
      <c r="AB12" s="70">
        <f>SUM(Z12:AA12)</f>
        <v>0</v>
      </c>
      <c r="AC12" s="117" t="e">
        <f>Z12/AB12</f>
        <v>#DIV/0!</v>
      </c>
      <c r="AD12" s="26"/>
      <c r="AE12" s="26"/>
      <c r="AF12" s="26"/>
      <c r="AG12" s="26"/>
      <c r="AH12" s="110">
        <v>5</v>
      </c>
      <c r="AI12" s="111"/>
      <c r="AJ12" s="110"/>
      <c r="AK12" s="112"/>
      <c r="AL12" s="144"/>
      <c r="AM12" s="144"/>
      <c r="AN12" s="144"/>
      <c r="AO12" s="145"/>
      <c r="AP12" s="56"/>
      <c r="AQ12" s="56"/>
      <c r="AR12" s="56"/>
      <c r="AS12" s="56"/>
      <c r="AT12" s="56"/>
    </row>
    <row r="13" spans="1:46" ht="12.75" customHeight="1" x14ac:dyDescent="0.2">
      <c r="A13" s="104">
        <v>6</v>
      </c>
      <c r="B13" s="138">
        <v>5652</v>
      </c>
      <c r="C13" s="139" t="s">
        <v>341</v>
      </c>
      <c r="D13" s="143"/>
      <c r="E13" s="107" t="s">
        <v>71</v>
      </c>
      <c r="F13" s="108">
        <v>45353</v>
      </c>
      <c r="G13" s="109">
        <f t="shared" si="0"/>
        <v>45902</v>
      </c>
      <c r="H13" s="107" t="str">
        <f t="shared" ca="1" si="1"/>
        <v>1 anos, 2 meses, 5 dias</v>
      </c>
      <c r="I13" s="134"/>
      <c r="J13" s="67" t="s">
        <v>67</v>
      </c>
      <c r="K13" s="67"/>
      <c r="L13" s="67"/>
      <c r="M13" s="67"/>
      <c r="N13" s="67"/>
      <c r="O13" s="67"/>
      <c r="P13" s="67"/>
      <c r="Q13" s="67"/>
      <c r="R13" s="67"/>
      <c r="S13" s="67"/>
      <c r="T13" s="88">
        <f t="array" ref="T13">(SUMPRODUCT((UPPER(J13:N13)="R")+(UPPER(J13:N13)="P")))/5</f>
        <v>0</v>
      </c>
      <c r="U13" s="71"/>
      <c r="V13" s="22" t="s">
        <v>74</v>
      </c>
      <c r="W13" s="23">
        <f>SUMPRODUCT(--(ISNUMBER(SEARCH("co", LOWER(J8:S51)))))</f>
        <v>0</v>
      </c>
      <c r="X13" s="26"/>
      <c r="Y13" s="71"/>
      <c r="Z13" s="71"/>
      <c r="AA13" s="26"/>
      <c r="AB13" s="26"/>
      <c r="AC13" s="26"/>
      <c r="AD13" s="26"/>
      <c r="AE13" s="26"/>
      <c r="AF13" s="26"/>
      <c r="AG13" s="26"/>
      <c r="AH13" s="110">
        <v>6</v>
      </c>
      <c r="AI13" s="111"/>
      <c r="AJ13" s="110"/>
      <c r="AK13" s="112"/>
      <c r="AL13" s="144"/>
      <c r="AM13" s="144"/>
      <c r="AN13" s="144"/>
      <c r="AO13" s="145"/>
      <c r="AP13" s="56"/>
      <c r="AQ13" s="56"/>
      <c r="AR13" s="56"/>
      <c r="AS13" s="56"/>
      <c r="AT13" s="56"/>
    </row>
    <row r="14" spans="1:46" ht="12.75" customHeight="1" x14ac:dyDescent="0.2">
      <c r="A14" s="104">
        <v>7</v>
      </c>
      <c r="B14" s="138">
        <v>5593</v>
      </c>
      <c r="C14" s="139" t="s">
        <v>342</v>
      </c>
      <c r="D14" s="143"/>
      <c r="E14" s="107" t="s">
        <v>71</v>
      </c>
      <c r="F14" s="108">
        <v>45332</v>
      </c>
      <c r="G14" s="109">
        <f t="shared" si="0"/>
        <v>45879</v>
      </c>
      <c r="H14" s="107" t="str">
        <f t="shared" ca="1" si="1"/>
        <v>1 anos, 2 meses, 27 dias</v>
      </c>
      <c r="I14" s="134"/>
      <c r="J14" s="67" t="s">
        <v>66</v>
      </c>
      <c r="K14" s="67"/>
      <c r="L14" s="67"/>
      <c r="M14" s="67"/>
      <c r="N14" s="67"/>
      <c r="O14" s="67"/>
      <c r="P14" s="67"/>
      <c r="Q14" s="67"/>
      <c r="R14" s="67"/>
      <c r="S14" s="67"/>
      <c r="T14" s="88">
        <f t="array" ref="T14">(SUMPRODUCT((UPPER(J14:N14)="R")+(UPPER(J14:N14)="P")))/5</f>
        <v>0.2</v>
      </c>
      <c r="U14" s="71"/>
      <c r="V14" s="71"/>
      <c r="W14" s="71"/>
      <c r="X14" s="71"/>
      <c r="Y14" s="33" t="s">
        <v>62</v>
      </c>
      <c r="Z14" s="34" t="s">
        <v>40</v>
      </c>
      <c r="AA14" s="34" t="s">
        <v>41</v>
      </c>
      <c r="AB14" s="35" t="s">
        <v>42</v>
      </c>
      <c r="AC14" s="34" t="s">
        <v>43</v>
      </c>
      <c r="AD14" s="26"/>
      <c r="AE14" s="26"/>
      <c r="AF14" s="26"/>
      <c r="AG14" s="26"/>
      <c r="AH14" s="110">
        <v>7</v>
      </c>
      <c r="AI14" s="111"/>
      <c r="AJ14" s="110"/>
      <c r="AK14" s="112"/>
      <c r="AL14" s="144"/>
      <c r="AM14" s="144"/>
      <c r="AN14" s="144"/>
      <c r="AO14" s="145"/>
      <c r="AP14" s="56"/>
      <c r="AQ14" s="56"/>
      <c r="AR14" s="56"/>
      <c r="AS14" s="56"/>
      <c r="AT14" s="56"/>
    </row>
    <row r="15" spans="1:46" ht="12.75" customHeight="1" x14ac:dyDescent="0.2">
      <c r="A15" s="104">
        <v>8</v>
      </c>
      <c r="B15" s="146">
        <v>5860</v>
      </c>
      <c r="C15" s="139" t="s">
        <v>343</v>
      </c>
      <c r="D15" s="143"/>
      <c r="E15" s="107" t="s">
        <v>71</v>
      </c>
      <c r="F15" s="108">
        <v>45402</v>
      </c>
      <c r="G15" s="109">
        <f t="shared" si="0"/>
        <v>45950</v>
      </c>
      <c r="H15" s="107" t="str">
        <f t="shared" ca="1" si="1"/>
        <v>1 anos, 0 meses, 17 dias</v>
      </c>
      <c r="I15" s="134"/>
      <c r="J15" s="67" t="s">
        <v>66</v>
      </c>
      <c r="K15" s="67"/>
      <c r="L15" s="67"/>
      <c r="M15" s="67"/>
      <c r="N15" s="67"/>
      <c r="O15" s="67"/>
      <c r="P15" s="67"/>
      <c r="Q15" s="67"/>
      <c r="R15" s="67"/>
      <c r="S15" s="67"/>
      <c r="T15" s="88">
        <f t="array" ref="T15">(SUMPRODUCT((UPPER(J15:N15)="R")+(UPPER(J15:N15)="P")))/5</f>
        <v>0.2</v>
      </c>
      <c r="U15" s="71"/>
      <c r="V15" s="26"/>
      <c r="W15" s="26"/>
      <c r="X15" s="26"/>
      <c r="Y15" s="36" t="s">
        <v>44</v>
      </c>
      <c r="Z15" s="28">
        <f t="array" ref="Z15">SUMPRODUCT(LEN(O8:O51) - LEN(SUBSTITUTE(SUBSTITUTE(SUBSTITUTE(SUBSTITUTE(O8:O51,"P",""),"p",""),"R",""),"r","")))</f>
        <v>0</v>
      </c>
      <c r="AA15" s="28">
        <f t="array" ref="AA15">SUMPRODUCT(LEN(O8:O51)-LEN(SUBSTITUTE(SUBSTITUTE(O8:O51,"F",""),"f","")))</f>
        <v>0</v>
      </c>
      <c r="AB15" s="28">
        <f>SUM(Z15:AA15)</f>
        <v>0</v>
      </c>
      <c r="AC15" s="38" t="e">
        <f>Z15/AB15</f>
        <v>#DIV/0!</v>
      </c>
      <c r="AD15" s="26"/>
      <c r="AE15" s="26"/>
      <c r="AF15" s="26"/>
      <c r="AG15" s="26"/>
      <c r="AH15" s="110">
        <v>8</v>
      </c>
      <c r="AI15" s="111"/>
      <c r="AJ15" s="110"/>
      <c r="AK15" s="112"/>
      <c r="AL15" s="144"/>
      <c r="AM15" s="144"/>
      <c r="AN15" s="144"/>
      <c r="AO15" s="145"/>
      <c r="AP15" s="56"/>
      <c r="AQ15" s="56"/>
      <c r="AR15" s="56"/>
      <c r="AS15" s="56"/>
      <c r="AT15" s="56"/>
    </row>
    <row r="16" spans="1:46" ht="12.75" customHeight="1" x14ac:dyDescent="0.2">
      <c r="A16" s="104">
        <v>9</v>
      </c>
      <c r="B16" s="138">
        <v>5820</v>
      </c>
      <c r="C16" s="139" t="s">
        <v>344</v>
      </c>
      <c r="D16" s="143"/>
      <c r="E16" s="107" t="s">
        <v>71</v>
      </c>
      <c r="F16" s="108">
        <v>45381</v>
      </c>
      <c r="G16" s="109">
        <f t="shared" si="0"/>
        <v>45930</v>
      </c>
      <c r="H16" s="107" t="str">
        <f t="shared" ca="1" si="1"/>
        <v>1 anos, 1 meses, 7 dias</v>
      </c>
      <c r="I16" s="134"/>
      <c r="J16" s="67" t="s">
        <v>67</v>
      </c>
      <c r="K16" s="67"/>
      <c r="L16" s="67"/>
      <c r="M16" s="67"/>
      <c r="N16" s="67"/>
      <c r="O16" s="67"/>
      <c r="P16" s="67"/>
      <c r="Q16" s="67"/>
      <c r="R16" s="67"/>
      <c r="S16" s="67"/>
      <c r="T16" s="88">
        <f t="array" ref="T16">(SUMPRODUCT((UPPER(J16:N16)="R")+(UPPER(J16:N16)="P")))/5</f>
        <v>0</v>
      </c>
      <c r="U16" s="71"/>
      <c r="V16" s="26"/>
      <c r="W16" s="26"/>
      <c r="X16" s="26"/>
      <c r="Y16" s="39" t="s">
        <v>45</v>
      </c>
      <c r="Z16" s="40">
        <f t="array" ref="Z16">SUMPRODUCT(LEN(P8:P51) - LEN(SUBSTITUTE(SUBSTITUTE(SUBSTITUTE(SUBSTITUTE(P8:P51,"P",""),"p",""),"R",""),"r","")))</f>
        <v>0</v>
      </c>
      <c r="AA16" s="40">
        <f t="array" ref="AA16">SUMPRODUCT(LEN(P8:P51)-LEN(SUBSTITUTE(SUBSTITUTE(P8:P51,"F",""),"f","")))</f>
        <v>0</v>
      </c>
      <c r="AB16" s="30">
        <f>SUM(Z16:AA16)</f>
        <v>0</v>
      </c>
      <c r="AC16" s="42" t="e">
        <f>Z16/AB16</f>
        <v>#DIV/0!</v>
      </c>
      <c r="AD16" s="26"/>
      <c r="AE16" s="26"/>
      <c r="AF16" s="26"/>
      <c r="AG16" s="26"/>
      <c r="AH16" s="110">
        <v>9</v>
      </c>
      <c r="AI16" s="111"/>
      <c r="AJ16" s="110"/>
      <c r="AK16" s="112"/>
      <c r="AL16" s="144"/>
      <c r="AM16" s="144"/>
      <c r="AN16" s="144"/>
      <c r="AO16" s="145"/>
      <c r="AP16" s="56"/>
      <c r="AQ16" s="56"/>
      <c r="AR16" s="56"/>
      <c r="AS16" s="56"/>
      <c r="AT16" s="56"/>
    </row>
    <row r="17" spans="1:46" ht="12.75" customHeight="1" x14ac:dyDescent="0.2">
      <c r="A17" s="104">
        <v>10</v>
      </c>
      <c r="B17" s="138">
        <v>5650</v>
      </c>
      <c r="C17" s="139" t="s">
        <v>345</v>
      </c>
      <c r="D17" s="143"/>
      <c r="E17" s="107" t="s">
        <v>71</v>
      </c>
      <c r="F17" s="108">
        <v>45353</v>
      </c>
      <c r="G17" s="109">
        <f t="shared" si="0"/>
        <v>45902</v>
      </c>
      <c r="H17" s="107" t="str">
        <f t="shared" ca="1" si="1"/>
        <v>1 anos, 2 meses, 5 dias</v>
      </c>
      <c r="I17" s="134"/>
      <c r="J17" s="67" t="s">
        <v>66</v>
      </c>
      <c r="K17" s="67"/>
      <c r="L17" s="67"/>
      <c r="M17" s="67"/>
      <c r="N17" s="67"/>
      <c r="O17" s="67"/>
      <c r="P17" s="67"/>
      <c r="Q17" s="67"/>
      <c r="R17" s="67"/>
      <c r="S17" s="67"/>
      <c r="T17" s="88">
        <f t="array" ref="T17">(SUMPRODUCT((UPPER(J17:N17)="R")+(UPPER(J17:N17)="P")))/5</f>
        <v>0.2</v>
      </c>
      <c r="U17" s="71"/>
      <c r="V17" s="26"/>
      <c r="W17" s="26"/>
      <c r="X17" s="26"/>
      <c r="Y17" s="39" t="s">
        <v>46</v>
      </c>
      <c r="Z17" s="30">
        <f t="array" ref="Z17">SUMPRODUCT(LEN(Q8:Q51) - LEN(SUBSTITUTE(SUBSTITUTE(SUBSTITUTE(SUBSTITUTE(Q8:Q51,"P",""),"p",""),"R",""),"r","")))</f>
        <v>0</v>
      </c>
      <c r="AA17" s="30">
        <f t="array" ref="AA17">SUMPRODUCT(LEN(Q8:Q51)-LEN(SUBSTITUTE(SUBSTITUTE(Q8:Q51,"F",""),"f","")))</f>
        <v>0</v>
      </c>
      <c r="AB17" s="30">
        <f>SUM(Z17:AA17)</f>
        <v>0</v>
      </c>
      <c r="AC17" s="42" t="e">
        <f>Z17/AB17</f>
        <v>#DIV/0!</v>
      </c>
      <c r="AD17" s="26"/>
      <c r="AE17" s="26"/>
      <c r="AF17" s="26"/>
      <c r="AG17" s="26"/>
      <c r="AH17" s="110">
        <v>10</v>
      </c>
      <c r="AI17" s="111"/>
      <c r="AJ17" s="110"/>
      <c r="AK17" s="112"/>
      <c r="AL17" s="144"/>
      <c r="AM17" s="144"/>
      <c r="AN17" s="144"/>
      <c r="AO17" s="145"/>
      <c r="AP17" s="56"/>
      <c r="AQ17" s="56"/>
      <c r="AR17" s="56"/>
      <c r="AS17" s="56"/>
      <c r="AT17" s="56"/>
    </row>
    <row r="18" spans="1:46" ht="12.75" customHeight="1" x14ac:dyDescent="0.2">
      <c r="A18" s="104">
        <v>11</v>
      </c>
      <c r="B18" s="138">
        <v>5552</v>
      </c>
      <c r="C18" s="139" t="s">
        <v>346</v>
      </c>
      <c r="D18" s="143"/>
      <c r="E18" s="107" t="s">
        <v>71</v>
      </c>
      <c r="F18" s="108">
        <v>45259</v>
      </c>
      <c r="G18" s="109">
        <f t="shared" si="0"/>
        <v>45806</v>
      </c>
      <c r="H18" s="107" t="str">
        <f t="shared" ca="1" si="1"/>
        <v>1 anos, 5 meses, 8 dias</v>
      </c>
      <c r="I18" s="134"/>
      <c r="J18" s="67" t="s">
        <v>66</v>
      </c>
      <c r="K18" s="67"/>
      <c r="L18" s="67"/>
      <c r="M18" s="67"/>
      <c r="N18" s="67"/>
      <c r="O18" s="67"/>
      <c r="P18" s="67"/>
      <c r="Q18" s="67"/>
      <c r="R18" s="67"/>
      <c r="S18" s="67"/>
      <c r="T18" s="88">
        <f t="array" ref="T18">(SUMPRODUCT((UPPER(J18:N18)="R")+(UPPER(J18:N18)="P")))/5</f>
        <v>0.2</v>
      </c>
      <c r="U18" s="71"/>
      <c r="V18" s="26"/>
      <c r="W18" s="26"/>
      <c r="X18" s="26"/>
      <c r="Y18" s="39" t="s">
        <v>47</v>
      </c>
      <c r="Z18" s="30">
        <f t="array" ref="Z18">SUMPRODUCT(LEN(R8:R51) - LEN(SUBSTITUTE(SUBSTITUTE(SUBSTITUTE(SUBSTITUTE(R8:R51,"P",""),"p",""),"R",""),"r","")))</f>
        <v>0</v>
      </c>
      <c r="AA18" s="30">
        <f t="array" ref="AA18">SUMPRODUCT(LEN(R8:R51)-LEN(SUBSTITUTE(SUBSTITUTE(R8:R51,"F",""),"f","")))</f>
        <v>0</v>
      </c>
      <c r="AB18" s="30">
        <f>SUM(Z18:AA18)</f>
        <v>0</v>
      </c>
      <c r="AC18" s="42" t="e">
        <f>Z18/AB18</f>
        <v>#DIV/0!</v>
      </c>
      <c r="AD18" s="26"/>
      <c r="AE18" s="26"/>
      <c r="AF18" s="26"/>
      <c r="AG18" s="26"/>
      <c r="AH18" s="110">
        <v>11</v>
      </c>
      <c r="AI18" s="111"/>
      <c r="AJ18" s="110"/>
      <c r="AK18" s="112"/>
      <c r="AL18" s="144"/>
      <c r="AM18" s="144"/>
      <c r="AN18" s="144"/>
      <c r="AO18" s="145"/>
      <c r="AP18" s="56"/>
      <c r="AQ18" s="56"/>
      <c r="AR18" s="56"/>
      <c r="AS18" s="56"/>
      <c r="AT18" s="56"/>
    </row>
    <row r="19" spans="1:46" ht="12.75" customHeight="1" x14ac:dyDescent="0.2">
      <c r="A19" s="104">
        <v>12</v>
      </c>
      <c r="B19" s="146">
        <v>5848</v>
      </c>
      <c r="C19" s="139" t="s">
        <v>347</v>
      </c>
      <c r="D19" s="143"/>
      <c r="E19" s="107" t="s">
        <v>71</v>
      </c>
      <c r="F19" s="108">
        <v>45402</v>
      </c>
      <c r="G19" s="109">
        <f t="shared" si="0"/>
        <v>45950</v>
      </c>
      <c r="H19" s="107" t="str">
        <f t="shared" ca="1" si="1"/>
        <v>1 anos, 0 meses, 17 dias</v>
      </c>
      <c r="I19" s="134"/>
      <c r="J19" s="67" t="s">
        <v>66</v>
      </c>
      <c r="K19" s="67"/>
      <c r="L19" s="67"/>
      <c r="M19" s="67"/>
      <c r="N19" s="67"/>
      <c r="O19" s="67"/>
      <c r="P19" s="67"/>
      <c r="Q19" s="67"/>
      <c r="R19" s="67"/>
      <c r="S19" s="67"/>
      <c r="T19" s="88">
        <f t="array" ref="T19">(SUMPRODUCT((UPPER(J19:N19)="R")+(UPPER(J19:N19)="P")))/5</f>
        <v>0.2</v>
      </c>
      <c r="U19" s="71"/>
      <c r="V19" s="26"/>
      <c r="W19" s="26"/>
      <c r="X19" s="26"/>
      <c r="Y19" s="44" t="s">
        <v>48</v>
      </c>
      <c r="Z19" s="32">
        <f t="array" ref="Z19">SUMPRODUCT(LEN(S8:S51) - LEN(SUBSTITUTE(SUBSTITUTE(SUBSTITUTE(SUBSTITUTE(S8:S51,"P",""),"p",""),"R",""),"r","")))</f>
        <v>0</v>
      </c>
      <c r="AA19" s="32">
        <f t="array" ref="AA19">SUMPRODUCT(LEN(S8:S51)-LEN(SUBSTITUTE(SUBSTITUTE(S8:S51,"F",""),"f","")))</f>
        <v>0</v>
      </c>
      <c r="AB19" s="32">
        <f>SUM(Z19:AA19)</f>
        <v>0</v>
      </c>
      <c r="AC19" s="46" t="e">
        <f>Z19/AB19</f>
        <v>#DIV/0!</v>
      </c>
      <c r="AD19" s="26"/>
      <c r="AE19" s="26"/>
      <c r="AF19" s="26"/>
      <c r="AG19" s="26"/>
      <c r="AH19" s="110">
        <v>12</v>
      </c>
      <c r="AI19" s="111"/>
      <c r="AJ19" s="110"/>
      <c r="AK19" s="112"/>
      <c r="AL19" s="144"/>
      <c r="AM19" s="144"/>
      <c r="AN19" s="144"/>
      <c r="AO19" s="145"/>
      <c r="AP19" s="56"/>
      <c r="AQ19" s="56"/>
      <c r="AR19" s="56"/>
      <c r="AS19" s="56"/>
      <c r="AT19" s="56"/>
    </row>
    <row r="20" spans="1:46" ht="12.75" customHeight="1" x14ac:dyDescent="0.2">
      <c r="A20" s="104">
        <v>13</v>
      </c>
      <c r="B20" s="138">
        <v>5651</v>
      </c>
      <c r="C20" s="139" t="s">
        <v>348</v>
      </c>
      <c r="D20" s="143"/>
      <c r="E20" s="107" t="s">
        <v>71</v>
      </c>
      <c r="F20" s="108">
        <v>45353</v>
      </c>
      <c r="G20" s="109">
        <f t="shared" si="0"/>
        <v>45902</v>
      </c>
      <c r="H20" s="107" t="str">
        <f t="shared" ca="1" si="1"/>
        <v>1 anos, 2 meses, 5 dias</v>
      </c>
      <c r="I20" s="134"/>
      <c r="J20" s="67" t="s">
        <v>67</v>
      </c>
      <c r="K20" s="67"/>
      <c r="L20" s="67"/>
      <c r="M20" s="67"/>
      <c r="N20" s="67"/>
      <c r="O20" s="67"/>
      <c r="P20" s="67"/>
      <c r="Q20" s="67"/>
      <c r="R20" s="67"/>
      <c r="S20" s="67"/>
      <c r="T20" s="88">
        <f t="array" ref="T20">(SUMPRODUCT((UPPER(J20:N20)="R")+(UPPER(J20:N20)="P")))/5</f>
        <v>0</v>
      </c>
      <c r="U20" s="71"/>
      <c r="V20" s="72"/>
      <c r="W20" s="71"/>
      <c r="X20" s="71"/>
      <c r="Y20" s="26"/>
      <c r="Z20" s="26"/>
      <c r="AA20" s="26"/>
      <c r="AB20" s="26"/>
      <c r="AC20" s="26"/>
      <c r="AD20" s="26"/>
      <c r="AE20" s="26"/>
      <c r="AF20" s="26"/>
      <c r="AG20" s="26"/>
      <c r="AH20" s="110">
        <v>13</v>
      </c>
      <c r="AI20" s="111"/>
      <c r="AJ20" s="110"/>
      <c r="AK20" s="112"/>
      <c r="AL20" s="144"/>
      <c r="AM20" s="144"/>
      <c r="AN20" s="144"/>
      <c r="AO20" s="145"/>
      <c r="AP20" s="56"/>
      <c r="AQ20" s="56"/>
      <c r="AR20" s="56"/>
      <c r="AS20" s="56"/>
      <c r="AT20" s="56"/>
    </row>
    <row r="21" spans="1:46" ht="12.75" customHeight="1" x14ac:dyDescent="0.2">
      <c r="A21" s="104">
        <v>14</v>
      </c>
      <c r="B21" s="138">
        <v>5833</v>
      </c>
      <c r="C21" s="139" t="s">
        <v>349</v>
      </c>
      <c r="D21" s="143"/>
      <c r="E21" s="107" t="s">
        <v>71</v>
      </c>
      <c r="F21" s="108">
        <v>45381</v>
      </c>
      <c r="G21" s="109">
        <f t="shared" si="0"/>
        <v>45930</v>
      </c>
      <c r="H21" s="107" t="str">
        <f t="shared" ca="1" si="1"/>
        <v>1 anos, 1 meses, 7 dias</v>
      </c>
      <c r="I21" s="134"/>
      <c r="J21" s="67" t="s">
        <v>66</v>
      </c>
      <c r="K21" s="67"/>
      <c r="L21" s="67"/>
      <c r="M21" s="67"/>
      <c r="N21" s="67"/>
      <c r="O21" s="67"/>
      <c r="P21" s="67"/>
      <c r="Q21" s="67"/>
      <c r="R21" s="67"/>
      <c r="S21" s="67"/>
      <c r="T21" s="88">
        <f t="array" ref="T21">(SUMPRODUCT((UPPER(J21:N21)="R")+(UPPER(J21:N21)="P")))/5</f>
        <v>0.2</v>
      </c>
      <c r="U21" s="71"/>
      <c r="V21" s="72"/>
      <c r="W21" s="71"/>
      <c r="X21" s="71"/>
      <c r="Y21" s="225" t="s">
        <v>68</v>
      </c>
      <c r="Z21" s="226"/>
      <c r="AA21" s="227"/>
      <c r="AB21" s="73" t="e">
        <f>(SUM(AC8:AC12)/5)</f>
        <v>#DIV/0!</v>
      </c>
      <c r="AC21" s="26"/>
      <c r="AD21" s="26"/>
      <c r="AE21" s="26"/>
      <c r="AF21" s="26"/>
      <c r="AG21" s="26"/>
      <c r="AH21" s="110">
        <v>14</v>
      </c>
      <c r="AI21" s="111"/>
      <c r="AJ21" s="110"/>
      <c r="AK21" s="112"/>
      <c r="AL21" s="144"/>
      <c r="AM21" s="144"/>
      <c r="AN21" s="144"/>
      <c r="AO21" s="145"/>
      <c r="AP21" s="56"/>
      <c r="AQ21" s="56"/>
      <c r="AR21" s="56"/>
      <c r="AS21" s="56"/>
      <c r="AT21" s="56"/>
    </row>
    <row r="22" spans="1:46" ht="12.75" customHeight="1" x14ac:dyDescent="0.2">
      <c r="A22" s="104">
        <v>15</v>
      </c>
      <c r="B22" s="138">
        <v>5720</v>
      </c>
      <c r="C22" s="139" t="s">
        <v>350</v>
      </c>
      <c r="D22" s="143"/>
      <c r="E22" s="107" t="s">
        <v>71</v>
      </c>
      <c r="F22" s="108">
        <v>45367</v>
      </c>
      <c r="G22" s="109">
        <f t="shared" si="0"/>
        <v>45916</v>
      </c>
      <c r="H22" s="107" t="str">
        <f t="shared" ca="1" si="1"/>
        <v>1 anos, 1 meses, 21 dias</v>
      </c>
      <c r="I22" s="134"/>
      <c r="J22" s="67" t="s">
        <v>67</v>
      </c>
      <c r="K22" s="67"/>
      <c r="L22" s="67"/>
      <c r="M22" s="67"/>
      <c r="N22" s="67"/>
      <c r="O22" s="67"/>
      <c r="P22" s="67"/>
      <c r="Q22" s="67"/>
      <c r="R22" s="67"/>
      <c r="S22" s="67"/>
      <c r="T22" s="88">
        <f t="array" ref="T22">(SUMPRODUCT((UPPER(J22:N22)="R")+(UPPER(J22:N22)="P")))/5</f>
        <v>0</v>
      </c>
      <c r="U22" s="71"/>
      <c r="V22" s="72"/>
      <c r="W22" s="71"/>
      <c r="X22" s="71"/>
      <c r="Y22" s="71"/>
      <c r="Z22" s="74"/>
      <c r="AA22" s="26"/>
      <c r="AB22" s="26"/>
      <c r="AC22" s="26"/>
      <c r="AD22" s="26"/>
      <c r="AE22" s="26"/>
      <c r="AF22" s="26"/>
      <c r="AG22" s="26"/>
      <c r="AH22" s="110">
        <v>15</v>
      </c>
      <c r="AI22" s="111"/>
      <c r="AJ22" s="110"/>
      <c r="AK22" s="112"/>
      <c r="AL22" s="144"/>
      <c r="AM22" s="144"/>
      <c r="AN22" s="144"/>
      <c r="AO22" s="145"/>
      <c r="AP22" s="56"/>
      <c r="AQ22" s="56"/>
      <c r="AR22" s="56"/>
      <c r="AS22" s="56"/>
      <c r="AT22" s="56"/>
    </row>
    <row r="23" spans="1:46" ht="12.75" customHeight="1" x14ac:dyDescent="0.2">
      <c r="A23" s="104">
        <v>16</v>
      </c>
      <c r="B23" s="146">
        <v>5721</v>
      </c>
      <c r="C23" s="139" t="s">
        <v>351</v>
      </c>
      <c r="D23" s="143"/>
      <c r="E23" s="107" t="s">
        <v>71</v>
      </c>
      <c r="F23" s="108">
        <v>45367</v>
      </c>
      <c r="G23" s="109">
        <f t="shared" si="0"/>
        <v>45916</v>
      </c>
      <c r="H23" s="107" t="str">
        <f t="shared" ca="1" si="1"/>
        <v>1 anos, 1 meses, 21 dias</v>
      </c>
      <c r="I23" s="134"/>
      <c r="J23" s="67" t="s">
        <v>66</v>
      </c>
      <c r="K23" s="67"/>
      <c r="L23" s="67"/>
      <c r="M23" s="67"/>
      <c r="N23" s="67"/>
      <c r="O23" s="67"/>
      <c r="P23" s="67"/>
      <c r="Q23" s="67"/>
      <c r="R23" s="67"/>
      <c r="S23" s="67"/>
      <c r="T23" s="88">
        <f t="array" ref="T23">(SUMPRODUCT((UPPER(J23:N23)="R")+(UPPER(J23:N23)="P")))/5</f>
        <v>0.2</v>
      </c>
      <c r="U23" s="71"/>
      <c r="V23" s="72"/>
      <c r="W23" s="71"/>
      <c r="X23" s="71"/>
      <c r="Y23" s="225" t="s">
        <v>69</v>
      </c>
      <c r="Z23" s="226"/>
      <c r="AA23" s="227"/>
      <c r="AB23" s="73" t="e">
        <f>SUM(AC15:AC19)</f>
        <v>#DIV/0!</v>
      </c>
      <c r="AC23" s="26"/>
      <c r="AD23" s="26"/>
      <c r="AE23" s="26"/>
      <c r="AF23" s="26"/>
      <c r="AG23" s="26"/>
      <c r="AH23" s="110">
        <v>16</v>
      </c>
      <c r="AI23" s="111"/>
      <c r="AJ23" s="110"/>
      <c r="AK23" s="112"/>
      <c r="AL23" s="144"/>
      <c r="AM23" s="144"/>
      <c r="AN23" s="144"/>
      <c r="AO23" s="145"/>
      <c r="AP23" s="56"/>
      <c r="AQ23" s="56"/>
      <c r="AR23" s="56"/>
      <c r="AS23" s="56"/>
      <c r="AT23" s="56"/>
    </row>
    <row r="24" spans="1:46" ht="12.75" customHeight="1" x14ac:dyDescent="0.2">
      <c r="A24" s="104">
        <v>17</v>
      </c>
      <c r="B24" s="138">
        <v>5890</v>
      </c>
      <c r="C24" s="139" t="s">
        <v>352</v>
      </c>
      <c r="D24" s="147"/>
      <c r="E24" s="107" t="s">
        <v>71</v>
      </c>
      <c r="F24" s="108">
        <v>45409</v>
      </c>
      <c r="G24" s="109">
        <f t="shared" si="0"/>
        <v>45957</v>
      </c>
      <c r="H24" s="107" t="str">
        <f t="shared" ca="1" si="1"/>
        <v>1 anos, 0 meses, 10 dias</v>
      </c>
      <c r="I24" s="134"/>
      <c r="J24" s="67" t="s">
        <v>66</v>
      </c>
      <c r="K24" s="67"/>
      <c r="L24" s="67"/>
      <c r="M24" s="67"/>
      <c r="N24" s="67"/>
      <c r="O24" s="67"/>
      <c r="P24" s="67"/>
      <c r="Q24" s="67"/>
      <c r="R24" s="67"/>
      <c r="S24" s="67"/>
      <c r="T24" s="88">
        <f t="array" ref="T24">(SUMPRODUCT((UPPER(J24:N24)="R")+(UPPER(J24:N24)="P")))/5</f>
        <v>0.2</v>
      </c>
      <c r="U24" s="71"/>
      <c r="V24" s="72"/>
      <c r="W24" s="71"/>
      <c r="X24" s="71"/>
      <c r="Y24" s="71"/>
      <c r="Z24" s="74"/>
      <c r="AA24" s="26"/>
      <c r="AB24" s="26"/>
      <c r="AC24" s="26"/>
      <c r="AD24" s="26"/>
      <c r="AE24" s="26"/>
      <c r="AF24" s="26"/>
      <c r="AG24" s="26"/>
      <c r="AH24" s="110">
        <v>17</v>
      </c>
      <c r="AI24" s="111"/>
      <c r="AJ24" s="110"/>
      <c r="AK24" s="112"/>
      <c r="AL24" s="144"/>
      <c r="AM24" s="144"/>
      <c r="AN24" s="144"/>
      <c r="AO24" s="145"/>
      <c r="AP24" s="56"/>
      <c r="AQ24" s="56"/>
      <c r="AR24" s="56"/>
      <c r="AS24" s="56"/>
      <c r="AT24" s="56"/>
    </row>
    <row r="25" spans="1:46" ht="13.5" customHeight="1" x14ac:dyDescent="0.2">
      <c r="A25" s="104">
        <v>18</v>
      </c>
      <c r="B25" s="138">
        <v>5518</v>
      </c>
      <c r="C25" s="139" t="s">
        <v>353</v>
      </c>
      <c r="D25" s="148"/>
      <c r="E25" s="107" t="s">
        <v>71</v>
      </c>
      <c r="F25" s="108">
        <v>45248</v>
      </c>
      <c r="G25" s="109">
        <f t="shared" si="0"/>
        <v>45795</v>
      </c>
      <c r="H25" s="107" t="str">
        <f t="shared" ca="1" si="1"/>
        <v>1 anos, 5 meses, 19 dias</v>
      </c>
      <c r="I25" s="134"/>
      <c r="J25" s="67" t="s">
        <v>66</v>
      </c>
      <c r="K25" s="67"/>
      <c r="L25" s="67"/>
      <c r="M25" s="67"/>
      <c r="N25" s="67"/>
      <c r="O25" s="67"/>
      <c r="P25" s="67"/>
      <c r="Q25" s="67"/>
      <c r="R25" s="67"/>
      <c r="S25" s="67"/>
      <c r="T25" s="88">
        <f t="array" ref="T25">(SUMPRODUCT((UPPER(J25:N25)="R")+(UPPER(J25:N25)="P")))/5</f>
        <v>0.2</v>
      </c>
      <c r="U25" s="71"/>
      <c r="V25" s="72"/>
      <c r="W25" s="71"/>
      <c r="X25" s="71"/>
      <c r="Y25" s="231" t="s">
        <v>354</v>
      </c>
      <c r="Z25" s="192"/>
      <c r="AA25" s="193"/>
      <c r="AB25" s="243" t="e">
        <f>SUM(AB21,AB73,AB125,AB177,AB229,AB281,AB333,AB390)</f>
        <v>#DIV/0!</v>
      </c>
      <c r="AC25" s="26"/>
      <c r="AD25" s="26"/>
      <c r="AE25" s="26"/>
      <c r="AF25" s="26"/>
      <c r="AG25" s="26"/>
      <c r="AH25" s="110">
        <v>18</v>
      </c>
      <c r="AI25" s="111"/>
      <c r="AJ25" s="110"/>
      <c r="AK25" s="112"/>
      <c r="AL25" s="144"/>
      <c r="AM25" s="144"/>
      <c r="AN25" s="144"/>
      <c r="AO25" s="145"/>
      <c r="AP25" s="56"/>
      <c r="AQ25" s="56"/>
      <c r="AR25" s="56"/>
      <c r="AS25" s="56"/>
      <c r="AT25" s="56"/>
    </row>
    <row r="26" spans="1:46" ht="12.75" customHeight="1" x14ac:dyDescent="0.2">
      <c r="A26" s="104">
        <v>19</v>
      </c>
      <c r="B26" s="138">
        <v>5722</v>
      </c>
      <c r="C26" s="139" t="s">
        <v>355</v>
      </c>
      <c r="D26" s="149"/>
      <c r="E26" s="107" t="s">
        <v>71</v>
      </c>
      <c r="F26" s="108">
        <v>45367</v>
      </c>
      <c r="G26" s="109">
        <f t="shared" si="0"/>
        <v>45916</v>
      </c>
      <c r="H26" s="107" t="str">
        <f t="shared" ca="1" si="1"/>
        <v>1 anos, 1 meses, 21 dias</v>
      </c>
      <c r="I26" s="134"/>
      <c r="J26" s="67" t="s">
        <v>66</v>
      </c>
      <c r="K26" s="67"/>
      <c r="L26" s="67"/>
      <c r="M26" s="67"/>
      <c r="N26" s="67"/>
      <c r="O26" s="67"/>
      <c r="P26" s="67"/>
      <c r="Q26" s="67"/>
      <c r="R26" s="67"/>
      <c r="S26" s="67"/>
      <c r="T26" s="88">
        <f t="array" ref="T26">(SUMPRODUCT((UPPER(J26:N26)="R")+(UPPER(J26:N26)="P")))/5</f>
        <v>0.2</v>
      </c>
      <c r="U26" s="71"/>
      <c r="V26" s="72"/>
      <c r="W26" s="71"/>
      <c r="X26" s="71"/>
      <c r="Y26" s="197"/>
      <c r="Z26" s="198"/>
      <c r="AA26" s="199"/>
      <c r="AB26" s="229"/>
      <c r="AC26" s="26"/>
      <c r="AD26" s="26"/>
      <c r="AE26" s="26"/>
      <c r="AF26" s="26"/>
      <c r="AG26" s="26"/>
      <c r="AH26" s="110">
        <v>19</v>
      </c>
      <c r="AI26" s="111"/>
      <c r="AJ26" s="110"/>
      <c r="AK26" s="112"/>
      <c r="AL26" s="144"/>
      <c r="AM26" s="144"/>
      <c r="AN26" s="144"/>
      <c r="AO26" s="145"/>
      <c r="AP26" s="56"/>
      <c r="AQ26" s="56"/>
      <c r="AR26" s="56"/>
      <c r="AS26" s="56"/>
      <c r="AT26" s="56"/>
    </row>
    <row r="27" spans="1:46" ht="12.75" customHeight="1" x14ac:dyDescent="0.2">
      <c r="A27" s="104">
        <v>20</v>
      </c>
      <c r="B27" s="146">
        <v>5489</v>
      </c>
      <c r="C27" s="139" t="s">
        <v>356</v>
      </c>
      <c r="D27" s="149"/>
      <c r="E27" s="107" t="s">
        <v>71</v>
      </c>
      <c r="F27" s="108">
        <v>45192</v>
      </c>
      <c r="G27" s="109">
        <f t="shared" si="0"/>
        <v>45739</v>
      </c>
      <c r="H27" s="107" t="str">
        <f t="shared" ca="1" si="1"/>
        <v>1 anos, 7 meses, 14 dias</v>
      </c>
      <c r="I27" s="134"/>
      <c r="J27" s="67" t="s">
        <v>66</v>
      </c>
      <c r="K27" s="67"/>
      <c r="L27" s="67"/>
      <c r="M27" s="67"/>
      <c r="N27" s="67"/>
      <c r="O27" s="67"/>
      <c r="P27" s="67"/>
      <c r="Q27" s="67"/>
      <c r="R27" s="67"/>
      <c r="S27" s="67"/>
      <c r="T27" s="88">
        <f t="array" ref="T27">(SUMPRODUCT((UPPER(J27:N27)="R")+(UPPER(J27:N27)="P")))/5</f>
        <v>0.2</v>
      </c>
      <c r="U27" s="71"/>
      <c r="V27" s="72"/>
      <c r="W27" s="71"/>
      <c r="X27" s="71"/>
      <c r="Y27" s="76"/>
      <c r="Z27" s="77"/>
      <c r="AA27" s="78"/>
      <c r="AB27" s="26"/>
      <c r="AC27" s="26"/>
      <c r="AD27" s="26"/>
      <c r="AE27" s="26"/>
      <c r="AF27" s="26"/>
      <c r="AG27" s="26"/>
      <c r="AH27" s="110">
        <v>20</v>
      </c>
      <c r="AI27" s="111"/>
      <c r="AJ27" s="110"/>
      <c r="AK27" s="112"/>
      <c r="AL27" s="144"/>
      <c r="AM27" s="144"/>
      <c r="AN27" s="144"/>
      <c r="AO27" s="145"/>
      <c r="AP27" s="56"/>
      <c r="AQ27" s="56"/>
      <c r="AR27" s="56"/>
      <c r="AS27" s="56"/>
      <c r="AT27" s="56"/>
    </row>
    <row r="28" spans="1:46" ht="13.5" customHeight="1" x14ac:dyDescent="0.2">
      <c r="A28" s="104">
        <v>21</v>
      </c>
      <c r="B28" s="138">
        <v>5324</v>
      </c>
      <c r="C28" s="139" t="s">
        <v>357</v>
      </c>
      <c r="D28" s="149"/>
      <c r="E28" s="107" t="s">
        <v>162</v>
      </c>
      <c r="F28" s="108">
        <v>45087</v>
      </c>
      <c r="G28" s="109">
        <f t="shared" si="0"/>
        <v>45636</v>
      </c>
      <c r="H28" s="107" t="str">
        <f t="shared" ca="1" si="1"/>
        <v>1 anos, 10 meses, 27 dias</v>
      </c>
      <c r="I28" s="134"/>
      <c r="J28" s="67" t="s">
        <v>67</v>
      </c>
      <c r="K28" s="67"/>
      <c r="L28" s="67"/>
      <c r="M28" s="67"/>
      <c r="N28" s="67"/>
      <c r="O28" s="67"/>
      <c r="P28" s="67"/>
      <c r="Q28" s="67"/>
      <c r="R28" s="67"/>
      <c r="S28" s="67"/>
      <c r="T28" s="88">
        <f t="array" ref="T28">(SUMPRODUCT((UPPER(J28:N28)="R")+(UPPER(J28:N28)="P")))/5</f>
        <v>0</v>
      </c>
      <c r="U28" s="71"/>
      <c r="V28" s="72"/>
      <c r="W28" s="71"/>
      <c r="X28" s="71"/>
      <c r="Y28" s="231" t="s">
        <v>358</v>
      </c>
      <c r="Z28" s="192"/>
      <c r="AA28" s="193"/>
      <c r="AB28" s="243" t="e">
        <f>SUM(AB23,AB75,AB127,AB179,AB231,AB283,AB335,AB392)</f>
        <v>#DIV/0!</v>
      </c>
      <c r="AC28" s="26"/>
      <c r="AD28" s="26"/>
      <c r="AE28" s="26"/>
      <c r="AF28" s="26"/>
      <c r="AG28" s="26"/>
      <c r="AH28" s="110">
        <v>21</v>
      </c>
      <c r="AI28" s="111"/>
      <c r="AJ28" s="110"/>
      <c r="AK28" s="112"/>
      <c r="AL28" s="144"/>
      <c r="AM28" s="144"/>
      <c r="AN28" s="144"/>
      <c r="AO28" s="145"/>
      <c r="AP28" s="56"/>
      <c r="AQ28" s="56"/>
      <c r="AR28" s="56"/>
      <c r="AS28" s="56"/>
      <c r="AT28" s="56"/>
    </row>
    <row r="29" spans="1:46" ht="12.75" customHeight="1" x14ac:dyDescent="0.2">
      <c r="A29" s="104">
        <v>22</v>
      </c>
      <c r="B29" s="138">
        <v>5452</v>
      </c>
      <c r="C29" s="139" t="s">
        <v>359</v>
      </c>
      <c r="D29" s="149"/>
      <c r="E29" s="107" t="s">
        <v>71</v>
      </c>
      <c r="F29" s="108">
        <v>45178</v>
      </c>
      <c r="G29" s="109">
        <f t="shared" si="0"/>
        <v>45725</v>
      </c>
      <c r="H29" s="107" t="str">
        <f t="shared" ca="1" si="1"/>
        <v>1 anos, 7 meses, 28 dias</v>
      </c>
      <c r="I29" s="134"/>
      <c r="J29" s="67" t="s">
        <v>66</v>
      </c>
      <c r="K29" s="67"/>
      <c r="L29" s="67"/>
      <c r="M29" s="67"/>
      <c r="N29" s="67"/>
      <c r="O29" s="67"/>
      <c r="P29" s="67"/>
      <c r="Q29" s="67"/>
      <c r="R29" s="67"/>
      <c r="S29" s="67"/>
      <c r="T29" s="88">
        <f t="array" ref="T29">(SUMPRODUCT((UPPER(J29:N29)="R")+(UPPER(J29:N29)="P")))/5</f>
        <v>0.2</v>
      </c>
      <c r="U29" s="71"/>
      <c r="V29" s="72"/>
      <c r="W29" s="71"/>
      <c r="X29" s="71"/>
      <c r="Y29" s="197"/>
      <c r="Z29" s="198"/>
      <c r="AA29" s="199"/>
      <c r="AB29" s="229"/>
      <c r="AC29" s="26"/>
      <c r="AD29" s="26"/>
      <c r="AE29" s="26"/>
      <c r="AF29" s="26"/>
      <c r="AG29" s="26"/>
      <c r="AH29" s="110">
        <v>22</v>
      </c>
      <c r="AI29" s="111"/>
      <c r="AJ29" s="110"/>
      <c r="AK29" s="112"/>
      <c r="AL29" s="144"/>
      <c r="AM29" s="144"/>
      <c r="AN29" s="144"/>
      <c r="AO29" s="145"/>
      <c r="AP29" s="56"/>
      <c r="AQ29" s="56"/>
      <c r="AR29" s="56"/>
      <c r="AS29" s="56"/>
      <c r="AT29" s="56"/>
    </row>
    <row r="30" spans="1:46" ht="12.75" customHeight="1" x14ac:dyDescent="0.2">
      <c r="A30" s="104">
        <v>23</v>
      </c>
      <c r="B30" s="138">
        <v>5842</v>
      </c>
      <c r="C30" s="139" t="s">
        <v>360</v>
      </c>
      <c r="D30" s="149"/>
      <c r="E30" s="107" t="s">
        <v>71</v>
      </c>
      <c r="F30" s="108">
        <v>45402</v>
      </c>
      <c r="G30" s="109">
        <f t="shared" si="0"/>
        <v>45950</v>
      </c>
      <c r="H30" s="107" t="str">
        <f t="shared" ca="1" si="1"/>
        <v>1 anos, 0 meses, 17 dias</v>
      </c>
      <c r="I30" s="134"/>
      <c r="J30" s="67" t="s">
        <v>67</v>
      </c>
      <c r="K30" s="67"/>
      <c r="L30" s="67"/>
      <c r="M30" s="67"/>
      <c r="N30" s="67"/>
      <c r="O30" s="67"/>
      <c r="P30" s="67"/>
      <c r="Q30" s="67"/>
      <c r="R30" s="67"/>
      <c r="S30" s="67"/>
      <c r="T30" s="88">
        <f t="array" ref="T30">(SUMPRODUCT((UPPER(J30:N30)="R")+(UPPER(J30:N30)="P")))/5</f>
        <v>0</v>
      </c>
      <c r="U30" s="71"/>
      <c r="V30" s="72"/>
      <c r="W30" s="71"/>
      <c r="X30" s="71"/>
      <c r="Y30" s="71"/>
      <c r="Z30" s="74"/>
      <c r="AA30" s="26"/>
      <c r="AB30" s="26"/>
      <c r="AC30" s="26"/>
      <c r="AD30" s="26"/>
      <c r="AE30" s="26"/>
      <c r="AF30" s="26"/>
      <c r="AG30" s="26"/>
      <c r="AH30" s="110">
        <v>23</v>
      </c>
      <c r="AI30" s="111"/>
      <c r="AJ30" s="110"/>
      <c r="AK30" s="112"/>
      <c r="AL30" s="144"/>
      <c r="AM30" s="144"/>
      <c r="AN30" s="144"/>
      <c r="AO30" s="145"/>
      <c r="AP30" s="56"/>
      <c r="AQ30" s="56"/>
      <c r="AR30" s="56"/>
      <c r="AS30" s="56"/>
      <c r="AT30" s="56"/>
    </row>
    <row r="31" spans="1:46" ht="12.75" customHeight="1" x14ac:dyDescent="0.2">
      <c r="A31" s="104">
        <v>24</v>
      </c>
      <c r="B31" s="146">
        <v>5515</v>
      </c>
      <c r="C31" s="139" t="s">
        <v>361</v>
      </c>
      <c r="D31" s="149"/>
      <c r="E31" s="107" t="s">
        <v>71</v>
      </c>
      <c r="F31" s="108">
        <v>45246</v>
      </c>
      <c r="G31" s="109">
        <f t="shared" si="0"/>
        <v>45793</v>
      </c>
      <c r="H31" s="107" t="str">
        <f t="shared" ca="1" si="1"/>
        <v>1 anos, 5 meses, 21 dias</v>
      </c>
      <c r="I31" s="134"/>
      <c r="J31" s="67" t="s">
        <v>66</v>
      </c>
      <c r="K31" s="67"/>
      <c r="L31" s="67"/>
      <c r="M31" s="67"/>
      <c r="N31" s="67"/>
      <c r="O31" s="67"/>
      <c r="P31" s="67"/>
      <c r="Q31" s="67"/>
      <c r="R31" s="67"/>
      <c r="S31" s="67"/>
      <c r="T31" s="88">
        <f t="array" ref="T31">(SUMPRODUCT((UPPER(J31:N31)="R")+(UPPER(J31:N31)="P")))/5</f>
        <v>0.2</v>
      </c>
      <c r="U31" s="71"/>
      <c r="V31" s="72"/>
      <c r="W31" s="71"/>
      <c r="X31" s="71"/>
      <c r="Y31" s="71"/>
      <c r="Z31" s="74"/>
      <c r="AA31" s="26"/>
      <c r="AB31" s="26"/>
      <c r="AC31" s="26"/>
      <c r="AD31" s="26"/>
      <c r="AE31" s="26"/>
      <c r="AF31" s="26"/>
      <c r="AG31" s="26"/>
      <c r="AH31" s="110">
        <v>24</v>
      </c>
      <c r="AI31" s="111"/>
      <c r="AJ31" s="110"/>
      <c r="AK31" s="112"/>
      <c r="AL31" s="144"/>
      <c r="AM31" s="144"/>
      <c r="AN31" s="144"/>
      <c r="AO31" s="145"/>
      <c r="AP31" s="56"/>
      <c r="AQ31" s="56"/>
      <c r="AR31" s="56"/>
      <c r="AS31" s="56"/>
      <c r="AT31" s="56"/>
    </row>
    <row r="32" spans="1:46" ht="12.75" customHeight="1" x14ac:dyDescent="0.2">
      <c r="A32" s="104">
        <v>25</v>
      </c>
      <c r="B32" s="138">
        <v>5843</v>
      </c>
      <c r="C32" s="139" t="s">
        <v>362</v>
      </c>
      <c r="D32" s="149"/>
      <c r="E32" s="107" t="s">
        <v>71</v>
      </c>
      <c r="F32" s="108">
        <v>45402</v>
      </c>
      <c r="G32" s="109">
        <f t="shared" si="0"/>
        <v>45950</v>
      </c>
      <c r="H32" s="107" t="str">
        <f t="shared" ca="1" si="1"/>
        <v>1 anos, 0 meses, 17 dias</v>
      </c>
      <c r="I32" s="134"/>
      <c r="J32" s="67" t="s">
        <v>67</v>
      </c>
      <c r="K32" s="67"/>
      <c r="L32" s="67"/>
      <c r="M32" s="67"/>
      <c r="N32" s="67"/>
      <c r="O32" s="67"/>
      <c r="P32" s="67"/>
      <c r="Q32" s="67"/>
      <c r="R32" s="67"/>
      <c r="S32" s="67"/>
      <c r="T32" s="88">
        <f t="array" ref="T32">(SUMPRODUCT((UPPER(J32:N32)="R")+(UPPER(J32:N32)="P")))/5</f>
        <v>0</v>
      </c>
      <c r="U32" s="71"/>
      <c r="V32" s="72"/>
      <c r="W32" s="71"/>
      <c r="X32" s="71"/>
      <c r="Y32" s="71"/>
      <c r="Z32" s="74"/>
      <c r="AA32" s="26"/>
      <c r="AB32" s="26"/>
      <c r="AC32" s="26"/>
      <c r="AD32" s="26"/>
      <c r="AE32" s="26"/>
      <c r="AF32" s="26"/>
      <c r="AG32" s="26"/>
      <c r="AH32" s="110">
        <v>25</v>
      </c>
      <c r="AI32" s="111"/>
      <c r="AJ32" s="110"/>
      <c r="AK32" s="112"/>
      <c r="AL32" s="144"/>
      <c r="AM32" s="144"/>
      <c r="AN32" s="144"/>
      <c r="AO32" s="145"/>
      <c r="AP32" s="56"/>
      <c r="AQ32" s="56"/>
      <c r="AR32" s="56"/>
      <c r="AS32" s="56"/>
      <c r="AT32" s="56"/>
    </row>
    <row r="33" spans="1:46" ht="12.75" customHeight="1" x14ac:dyDescent="0.2">
      <c r="A33" s="104">
        <v>26</v>
      </c>
      <c r="B33" s="138"/>
      <c r="C33" s="139"/>
      <c r="D33" s="149"/>
      <c r="E33" s="107"/>
      <c r="F33" s="108"/>
      <c r="G33" s="109"/>
      <c r="H33" s="107"/>
      <c r="I33" s="134"/>
      <c r="J33" s="67"/>
      <c r="K33" s="67"/>
      <c r="L33" s="67"/>
      <c r="M33" s="67"/>
      <c r="N33" s="67"/>
      <c r="O33" s="67"/>
      <c r="P33" s="67"/>
      <c r="Q33" s="67"/>
      <c r="R33" s="67"/>
      <c r="S33" s="67"/>
      <c r="T33" s="88">
        <f t="array" ref="T33">(SUMPRODUCT((UPPER(J33:N33)="R")+(UPPER(J33:N33)="P")))/5</f>
        <v>0</v>
      </c>
      <c r="U33" s="71"/>
      <c r="V33" s="72"/>
      <c r="W33" s="71"/>
      <c r="X33" s="71"/>
      <c r="Y33" s="71"/>
      <c r="Z33" s="74"/>
      <c r="AA33" s="26"/>
      <c r="AB33" s="26"/>
      <c r="AC33" s="26"/>
      <c r="AD33" s="26"/>
      <c r="AE33" s="26"/>
      <c r="AF33" s="26"/>
      <c r="AG33" s="26"/>
      <c r="AH33" s="110">
        <v>26</v>
      </c>
      <c r="AI33" s="111"/>
      <c r="AJ33" s="110"/>
      <c r="AK33" s="112"/>
      <c r="AL33" s="144"/>
      <c r="AM33" s="144"/>
      <c r="AN33" s="144"/>
      <c r="AO33" s="145"/>
      <c r="AP33" s="56"/>
      <c r="AQ33" s="56"/>
      <c r="AR33" s="56"/>
      <c r="AS33" s="56"/>
      <c r="AT33" s="56"/>
    </row>
    <row r="34" spans="1:46" ht="12.75" customHeight="1" x14ac:dyDescent="0.2">
      <c r="A34" s="104">
        <v>27</v>
      </c>
      <c r="B34" s="138"/>
      <c r="C34" s="139"/>
      <c r="D34" s="149"/>
      <c r="E34" s="107"/>
      <c r="F34" s="108"/>
      <c r="G34" s="109"/>
      <c r="H34" s="107"/>
      <c r="I34" s="134"/>
      <c r="J34" s="67"/>
      <c r="K34" s="67"/>
      <c r="L34" s="67"/>
      <c r="M34" s="67"/>
      <c r="N34" s="67"/>
      <c r="O34" s="67"/>
      <c r="P34" s="67"/>
      <c r="Q34" s="67"/>
      <c r="R34" s="67"/>
      <c r="S34" s="67"/>
      <c r="T34" s="88">
        <f t="array" ref="T34">(SUMPRODUCT((UPPER(J34:N34)="R")+(UPPER(J34:N34)="P")))/5</f>
        <v>0</v>
      </c>
      <c r="U34" s="71"/>
      <c r="V34" s="72"/>
      <c r="W34" s="71"/>
      <c r="X34" s="71"/>
      <c r="Y34" s="71"/>
      <c r="Z34" s="74"/>
      <c r="AA34" s="26"/>
      <c r="AB34" s="26"/>
      <c r="AC34" s="26"/>
      <c r="AD34" s="26"/>
      <c r="AE34" s="26"/>
      <c r="AF34" s="26"/>
      <c r="AG34" s="26"/>
      <c r="AH34" s="110">
        <v>27</v>
      </c>
      <c r="AI34" s="111"/>
      <c r="AJ34" s="110"/>
      <c r="AK34" s="112"/>
      <c r="AL34" s="144"/>
      <c r="AM34" s="144"/>
      <c r="AN34" s="144"/>
      <c r="AO34" s="145"/>
      <c r="AP34" s="56"/>
      <c r="AQ34" s="56"/>
      <c r="AR34" s="56"/>
      <c r="AS34" s="56"/>
      <c r="AT34" s="56"/>
    </row>
    <row r="35" spans="1:46" ht="12.75" customHeight="1" x14ac:dyDescent="0.2">
      <c r="A35" s="104">
        <v>28</v>
      </c>
      <c r="B35" s="146"/>
      <c r="C35" s="115"/>
      <c r="D35" s="114"/>
      <c r="E35" s="107"/>
      <c r="F35" s="108"/>
      <c r="G35" s="109"/>
      <c r="H35" s="107"/>
      <c r="I35" s="134"/>
      <c r="J35" s="67"/>
      <c r="K35" s="67"/>
      <c r="L35" s="67"/>
      <c r="M35" s="67"/>
      <c r="N35" s="67"/>
      <c r="O35" s="67"/>
      <c r="P35" s="67"/>
      <c r="Q35" s="67"/>
      <c r="R35" s="67"/>
      <c r="S35" s="67"/>
      <c r="T35" s="88">
        <f t="array" ref="T35">(SUMPRODUCT((UPPER(J35:N35)="R")+(UPPER(J35:N35)="P")))/5</f>
        <v>0</v>
      </c>
      <c r="U35" s="71"/>
      <c r="V35" s="72"/>
      <c r="W35" s="71"/>
      <c r="X35" s="71"/>
      <c r="Y35" s="71"/>
      <c r="Z35" s="74"/>
      <c r="AA35" s="26"/>
      <c r="AB35" s="26"/>
      <c r="AC35" s="26"/>
      <c r="AD35" s="26"/>
      <c r="AE35" s="26"/>
      <c r="AF35" s="26"/>
      <c r="AG35" s="26"/>
      <c r="AH35" s="110">
        <v>28</v>
      </c>
      <c r="AI35" s="111"/>
      <c r="AJ35" s="110"/>
      <c r="AK35" s="112"/>
      <c r="AL35" s="144"/>
      <c r="AM35" s="144"/>
      <c r="AN35" s="144"/>
      <c r="AO35" s="145"/>
      <c r="AP35" s="56"/>
      <c r="AQ35" s="56"/>
      <c r="AR35" s="56"/>
      <c r="AS35" s="56"/>
      <c r="AT35" s="56"/>
    </row>
    <row r="36" spans="1:46" ht="12.75" customHeight="1" x14ac:dyDescent="0.2">
      <c r="A36" s="104">
        <v>29</v>
      </c>
      <c r="B36" s="146"/>
      <c r="C36" s="115"/>
      <c r="D36" s="114"/>
      <c r="E36" s="107"/>
      <c r="F36" s="108"/>
      <c r="G36" s="109"/>
      <c r="H36" s="107"/>
      <c r="I36" s="134"/>
      <c r="J36" s="67"/>
      <c r="K36" s="67"/>
      <c r="L36" s="67"/>
      <c r="M36" s="67"/>
      <c r="N36" s="67"/>
      <c r="O36" s="67"/>
      <c r="P36" s="67"/>
      <c r="Q36" s="67"/>
      <c r="R36" s="67"/>
      <c r="S36" s="67"/>
      <c r="T36" s="88">
        <f t="array" ref="T36">(SUMPRODUCT((UPPER(J36:N36)="R")+(UPPER(J36:N36)="P")))/5</f>
        <v>0</v>
      </c>
      <c r="U36" s="71"/>
      <c r="V36" s="72"/>
      <c r="W36" s="71"/>
      <c r="X36" s="71"/>
      <c r="Y36" s="71"/>
      <c r="Z36" s="74"/>
      <c r="AA36" s="26"/>
      <c r="AB36" s="26"/>
      <c r="AC36" s="26"/>
      <c r="AD36" s="26"/>
      <c r="AE36" s="26"/>
      <c r="AF36" s="26"/>
      <c r="AG36" s="26"/>
      <c r="AH36" s="110">
        <v>29</v>
      </c>
      <c r="AI36" s="111"/>
      <c r="AJ36" s="110"/>
      <c r="AK36" s="112"/>
      <c r="AL36" s="144"/>
      <c r="AM36" s="144"/>
      <c r="AN36" s="144"/>
      <c r="AO36" s="145"/>
      <c r="AP36" s="56"/>
      <c r="AQ36" s="56"/>
      <c r="AR36" s="56"/>
      <c r="AS36" s="56"/>
      <c r="AT36" s="56"/>
    </row>
    <row r="37" spans="1:46" ht="12.75" customHeight="1" x14ac:dyDescent="0.2">
      <c r="A37" s="104">
        <v>30</v>
      </c>
      <c r="B37" s="146"/>
      <c r="C37" s="115"/>
      <c r="D37" s="114"/>
      <c r="E37" s="107"/>
      <c r="F37" s="108"/>
      <c r="G37" s="109"/>
      <c r="H37" s="107"/>
      <c r="I37" s="134"/>
      <c r="J37" s="67"/>
      <c r="K37" s="67"/>
      <c r="L37" s="67"/>
      <c r="M37" s="67"/>
      <c r="N37" s="67"/>
      <c r="O37" s="67"/>
      <c r="P37" s="67"/>
      <c r="Q37" s="67"/>
      <c r="R37" s="67"/>
      <c r="S37" s="67"/>
      <c r="T37" s="88">
        <f t="array" ref="T37">(SUMPRODUCT((UPPER(J37:N37)="R")+(UPPER(J37:N37)="P")))/5</f>
        <v>0</v>
      </c>
      <c r="U37" s="71"/>
      <c r="V37" s="72"/>
      <c r="W37" s="71"/>
      <c r="X37" s="71"/>
      <c r="Y37" s="71"/>
      <c r="Z37" s="74"/>
      <c r="AA37" s="26"/>
      <c r="AB37" s="26"/>
      <c r="AC37" s="26"/>
      <c r="AD37" s="26"/>
      <c r="AE37" s="26"/>
      <c r="AF37" s="26"/>
      <c r="AG37" s="26"/>
      <c r="AH37" s="110">
        <v>30</v>
      </c>
      <c r="AI37" s="111"/>
      <c r="AJ37" s="110"/>
      <c r="AK37" s="112"/>
      <c r="AL37" s="144"/>
      <c r="AM37" s="144"/>
      <c r="AN37" s="144"/>
      <c r="AO37" s="145"/>
      <c r="AP37" s="56"/>
      <c r="AQ37" s="56"/>
      <c r="AR37" s="56"/>
      <c r="AS37" s="56"/>
      <c r="AT37" s="56"/>
    </row>
    <row r="38" spans="1:46" ht="12.75" customHeight="1" x14ac:dyDescent="0.2">
      <c r="A38" s="104">
        <v>31</v>
      </c>
      <c r="B38" s="146"/>
      <c r="C38" s="115"/>
      <c r="D38" s="114"/>
      <c r="E38" s="107"/>
      <c r="F38" s="108"/>
      <c r="G38" s="109"/>
      <c r="H38" s="107"/>
      <c r="I38" s="134"/>
      <c r="J38" s="67"/>
      <c r="K38" s="67"/>
      <c r="L38" s="67"/>
      <c r="M38" s="67"/>
      <c r="N38" s="67"/>
      <c r="O38" s="67"/>
      <c r="P38" s="67"/>
      <c r="Q38" s="67"/>
      <c r="R38" s="67"/>
      <c r="S38" s="67"/>
      <c r="T38" s="88">
        <f t="array" ref="T38">(SUMPRODUCT((UPPER(J38:N38)="R")+(UPPER(J38:N38)="P")))/5</f>
        <v>0</v>
      </c>
      <c r="U38" s="71"/>
      <c r="V38" s="72"/>
      <c r="W38" s="71"/>
      <c r="X38" s="71"/>
      <c r="Y38" s="71"/>
      <c r="Z38" s="74"/>
      <c r="AA38" s="26"/>
      <c r="AB38" s="26"/>
      <c r="AC38" s="26"/>
      <c r="AD38" s="26"/>
      <c r="AE38" s="26"/>
      <c r="AF38" s="26"/>
      <c r="AG38" s="26"/>
      <c r="AH38" s="110">
        <v>31</v>
      </c>
      <c r="AI38" s="111"/>
      <c r="AJ38" s="110"/>
      <c r="AK38" s="112"/>
      <c r="AL38" s="144"/>
      <c r="AM38" s="144"/>
      <c r="AN38" s="144"/>
      <c r="AO38" s="145"/>
      <c r="AP38" s="56"/>
      <c r="AQ38" s="56"/>
      <c r="AR38" s="56"/>
      <c r="AS38" s="56"/>
      <c r="AT38" s="56"/>
    </row>
    <row r="39" spans="1:46" ht="12.75" customHeight="1" x14ac:dyDescent="0.2">
      <c r="A39" s="104">
        <v>32</v>
      </c>
      <c r="B39" s="146"/>
      <c r="C39" s="115"/>
      <c r="D39" s="114"/>
      <c r="E39" s="107"/>
      <c r="F39" s="108"/>
      <c r="G39" s="109"/>
      <c r="H39" s="107"/>
      <c r="I39" s="134"/>
      <c r="J39" s="67"/>
      <c r="K39" s="67"/>
      <c r="L39" s="67"/>
      <c r="M39" s="67"/>
      <c r="N39" s="67"/>
      <c r="O39" s="67"/>
      <c r="P39" s="67"/>
      <c r="Q39" s="67"/>
      <c r="R39" s="67"/>
      <c r="S39" s="67"/>
      <c r="T39" s="88">
        <f t="array" ref="T39">(SUMPRODUCT((UPPER(J39:N39)="R")+(UPPER(J39:N39)="P")))/5</f>
        <v>0</v>
      </c>
      <c r="U39" s="71"/>
      <c r="V39" s="72"/>
      <c r="W39" s="71"/>
      <c r="X39" s="71"/>
      <c r="Y39" s="71"/>
      <c r="Z39" s="74"/>
      <c r="AA39" s="26"/>
      <c r="AB39" s="26"/>
      <c r="AC39" s="26"/>
      <c r="AD39" s="26"/>
      <c r="AE39" s="26"/>
      <c r="AF39" s="26"/>
      <c r="AG39" s="26"/>
      <c r="AH39" s="110">
        <v>32</v>
      </c>
      <c r="AI39" s="111"/>
      <c r="AJ39" s="110"/>
      <c r="AK39" s="112"/>
      <c r="AL39" s="144"/>
      <c r="AM39" s="144"/>
      <c r="AN39" s="144"/>
      <c r="AO39" s="145"/>
      <c r="AP39" s="56"/>
      <c r="AQ39" s="56"/>
      <c r="AR39" s="56"/>
      <c r="AS39" s="56"/>
      <c r="AT39" s="56"/>
    </row>
    <row r="40" spans="1:46" ht="12.75" customHeight="1" x14ac:dyDescent="0.2">
      <c r="A40" s="104">
        <v>33</v>
      </c>
      <c r="B40" s="114"/>
      <c r="C40" s="115"/>
      <c r="D40" s="114"/>
      <c r="E40" s="107"/>
      <c r="F40" s="108"/>
      <c r="G40" s="109"/>
      <c r="H40" s="107"/>
      <c r="I40" s="134"/>
      <c r="J40" s="67"/>
      <c r="K40" s="67"/>
      <c r="L40" s="67"/>
      <c r="M40" s="67"/>
      <c r="N40" s="67"/>
      <c r="O40" s="67"/>
      <c r="P40" s="67"/>
      <c r="Q40" s="67"/>
      <c r="R40" s="67"/>
      <c r="S40" s="67"/>
      <c r="T40" s="88">
        <f t="array" ref="T40">(SUMPRODUCT((UPPER(J40:N40)="R")+(UPPER(J40:N40)="P")))/5</f>
        <v>0</v>
      </c>
      <c r="U40" s="71"/>
      <c r="V40" s="72"/>
      <c r="W40" s="71"/>
      <c r="X40" s="71"/>
      <c r="Y40" s="71"/>
      <c r="Z40" s="74"/>
      <c r="AA40" s="26"/>
      <c r="AB40" s="26"/>
      <c r="AC40" s="26"/>
      <c r="AD40" s="26"/>
      <c r="AE40" s="26"/>
      <c r="AF40" s="26"/>
      <c r="AG40" s="26"/>
      <c r="AH40" s="110">
        <v>33</v>
      </c>
      <c r="AI40" s="111"/>
      <c r="AJ40" s="110"/>
      <c r="AK40" s="112"/>
      <c r="AL40" s="144"/>
      <c r="AM40" s="144"/>
      <c r="AN40" s="144"/>
      <c r="AO40" s="145"/>
      <c r="AP40" s="56"/>
      <c r="AQ40" s="56"/>
      <c r="AR40" s="56"/>
      <c r="AS40" s="56"/>
      <c r="AT40" s="56"/>
    </row>
    <row r="41" spans="1:46" ht="12.75" customHeight="1" x14ac:dyDescent="0.2">
      <c r="A41" s="104">
        <v>34</v>
      </c>
      <c r="B41" s="114"/>
      <c r="C41" s="115"/>
      <c r="D41" s="114"/>
      <c r="E41" s="107"/>
      <c r="F41" s="108"/>
      <c r="G41" s="109"/>
      <c r="H41" s="107"/>
      <c r="I41" s="134"/>
      <c r="J41" s="67"/>
      <c r="K41" s="67"/>
      <c r="L41" s="67"/>
      <c r="M41" s="67"/>
      <c r="N41" s="67"/>
      <c r="O41" s="67"/>
      <c r="P41" s="67"/>
      <c r="Q41" s="67"/>
      <c r="R41" s="67"/>
      <c r="S41" s="67"/>
      <c r="T41" s="88">
        <f t="array" ref="T41">(SUMPRODUCT((UPPER(J41:N41)="R")+(UPPER(J41:N41)="P")))/5</f>
        <v>0</v>
      </c>
      <c r="U41" s="71"/>
      <c r="V41" s="72"/>
      <c r="W41" s="71"/>
      <c r="X41" s="71"/>
      <c r="Y41" s="71"/>
      <c r="Z41" s="74"/>
      <c r="AA41" s="26"/>
      <c r="AB41" s="26"/>
      <c r="AC41" s="26"/>
      <c r="AD41" s="26"/>
      <c r="AE41" s="26"/>
      <c r="AF41" s="26"/>
      <c r="AG41" s="26"/>
      <c r="AH41" s="110">
        <v>34</v>
      </c>
      <c r="AI41" s="111"/>
      <c r="AJ41" s="110"/>
      <c r="AK41" s="112"/>
      <c r="AL41" s="144"/>
      <c r="AM41" s="144"/>
      <c r="AN41" s="144"/>
      <c r="AO41" s="145"/>
      <c r="AP41" s="56"/>
      <c r="AQ41" s="56"/>
      <c r="AR41" s="56"/>
      <c r="AS41" s="56"/>
      <c r="AT41" s="56"/>
    </row>
    <row r="42" spans="1:46" ht="12.75" customHeight="1" x14ac:dyDescent="0.2">
      <c r="A42" s="104">
        <v>35</v>
      </c>
      <c r="B42" s="114"/>
      <c r="C42" s="115"/>
      <c r="D42" s="114"/>
      <c r="E42" s="107"/>
      <c r="F42" s="108"/>
      <c r="G42" s="109"/>
      <c r="H42" s="107"/>
      <c r="I42" s="134"/>
      <c r="J42" s="67"/>
      <c r="K42" s="67"/>
      <c r="L42" s="67"/>
      <c r="M42" s="67"/>
      <c r="N42" s="67"/>
      <c r="O42" s="67"/>
      <c r="P42" s="67"/>
      <c r="Q42" s="67"/>
      <c r="R42" s="67"/>
      <c r="S42" s="67"/>
      <c r="T42" s="88">
        <f t="array" ref="T42">(SUMPRODUCT((UPPER(J42:N42)="R")+(UPPER(J42:N42)="P")))/5</f>
        <v>0</v>
      </c>
      <c r="U42" s="71"/>
      <c r="V42" s="72"/>
      <c r="W42" s="71"/>
      <c r="X42" s="71"/>
      <c r="Y42" s="71"/>
      <c r="Z42" s="74"/>
      <c r="AA42" s="26"/>
      <c r="AB42" s="26"/>
      <c r="AC42" s="26"/>
      <c r="AD42" s="26"/>
      <c r="AE42" s="26"/>
      <c r="AF42" s="26"/>
      <c r="AG42" s="26"/>
      <c r="AH42" s="110">
        <v>35</v>
      </c>
      <c r="AI42" s="111"/>
      <c r="AJ42" s="110"/>
      <c r="AK42" s="112"/>
      <c r="AL42" s="144"/>
      <c r="AM42" s="144"/>
      <c r="AN42" s="144"/>
      <c r="AO42" s="145"/>
      <c r="AP42" s="56"/>
      <c r="AQ42" s="56"/>
      <c r="AR42" s="56"/>
      <c r="AS42" s="56"/>
      <c r="AT42" s="56"/>
    </row>
    <row r="43" spans="1:46" ht="12.75" customHeight="1" x14ac:dyDescent="0.2">
      <c r="A43" s="104">
        <v>36</v>
      </c>
      <c r="B43" s="114"/>
      <c r="C43" s="115"/>
      <c r="D43" s="114"/>
      <c r="E43" s="107"/>
      <c r="F43" s="108"/>
      <c r="G43" s="109"/>
      <c r="H43" s="107"/>
      <c r="I43" s="134"/>
      <c r="J43" s="67"/>
      <c r="K43" s="67"/>
      <c r="L43" s="67"/>
      <c r="M43" s="67"/>
      <c r="N43" s="67"/>
      <c r="O43" s="67"/>
      <c r="P43" s="67"/>
      <c r="Q43" s="67"/>
      <c r="R43" s="67"/>
      <c r="S43" s="67"/>
      <c r="T43" s="88">
        <f t="array" ref="T43">(SUMPRODUCT((UPPER(J43:N43)="R")+(UPPER(J43:N43)="P")))/5</f>
        <v>0</v>
      </c>
      <c r="U43" s="71"/>
      <c r="V43" s="72"/>
      <c r="W43" s="71"/>
      <c r="X43" s="71"/>
      <c r="Y43" s="71"/>
      <c r="Z43" s="74"/>
      <c r="AA43" s="26"/>
      <c r="AB43" s="26"/>
      <c r="AC43" s="26"/>
      <c r="AD43" s="26"/>
      <c r="AE43" s="26"/>
      <c r="AF43" s="26"/>
      <c r="AG43" s="26"/>
      <c r="AH43" s="110">
        <v>36</v>
      </c>
      <c r="AI43" s="111"/>
      <c r="AJ43" s="110"/>
      <c r="AK43" s="112"/>
      <c r="AL43" s="144"/>
      <c r="AM43" s="144"/>
      <c r="AN43" s="144"/>
      <c r="AO43" s="145"/>
      <c r="AP43" s="56"/>
      <c r="AQ43" s="56"/>
      <c r="AR43" s="56"/>
      <c r="AS43" s="56"/>
      <c r="AT43" s="56"/>
    </row>
    <row r="44" spans="1:46" ht="12.75" customHeight="1" x14ac:dyDescent="0.2">
      <c r="A44" s="104">
        <v>37</v>
      </c>
      <c r="B44" s="114"/>
      <c r="C44" s="115"/>
      <c r="D44" s="114"/>
      <c r="E44" s="107"/>
      <c r="F44" s="108"/>
      <c r="G44" s="109"/>
      <c r="H44" s="107"/>
      <c r="I44" s="134"/>
      <c r="J44" s="67"/>
      <c r="K44" s="67"/>
      <c r="L44" s="67"/>
      <c r="M44" s="67"/>
      <c r="N44" s="67"/>
      <c r="O44" s="67"/>
      <c r="P44" s="67"/>
      <c r="Q44" s="67"/>
      <c r="R44" s="67"/>
      <c r="S44" s="67"/>
      <c r="T44" s="88">
        <f t="array" ref="T44">(SUMPRODUCT((UPPER(J44:N44)="R")+(UPPER(J44:N44)="P")))/5</f>
        <v>0</v>
      </c>
      <c r="U44" s="71"/>
      <c r="V44" s="72"/>
      <c r="W44" s="71"/>
      <c r="X44" s="71"/>
      <c r="Y44" s="71"/>
      <c r="Z44" s="74"/>
      <c r="AA44" s="26"/>
      <c r="AB44" s="26"/>
      <c r="AC44" s="26"/>
      <c r="AD44" s="26"/>
      <c r="AE44" s="26"/>
      <c r="AF44" s="26"/>
      <c r="AG44" s="26"/>
      <c r="AH44" s="110">
        <v>37</v>
      </c>
      <c r="AI44" s="111"/>
      <c r="AJ44" s="110"/>
      <c r="AK44" s="112"/>
      <c r="AL44" s="144"/>
      <c r="AM44" s="144"/>
      <c r="AN44" s="144"/>
      <c r="AO44" s="145"/>
      <c r="AP44" s="56"/>
      <c r="AQ44" s="56"/>
      <c r="AR44" s="56"/>
      <c r="AS44" s="56"/>
      <c r="AT44" s="56"/>
    </row>
    <row r="45" spans="1:46" ht="12.75" customHeight="1" x14ac:dyDescent="0.2">
      <c r="A45" s="104">
        <v>38</v>
      </c>
      <c r="B45" s="114"/>
      <c r="C45" s="115"/>
      <c r="D45" s="114"/>
      <c r="E45" s="107"/>
      <c r="F45" s="108"/>
      <c r="G45" s="109"/>
      <c r="H45" s="107"/>
      <c r="I45" s="134"/>
      <c r="J45" s="67"/>
      <c r="K45" s="67"/>
      <c r="L45" s="67"/>
      <c r="M45" s="67"/>
      <c r="N45" s="67"/>
      <c r="O45" s="67"/>
      <c r="P45" s="67"/>
      <c r="Q45" s="67"/>
      <c r="R45" s="67"/>
      <c r="S45" s="67"/>
      <c r="T45" s="88">
        <f t="array" ref="T45">(SUMPRODUCT((UPPER(J45:N45)="R")+(UPPER(J45:N45)="P")))/5</f>
        <v>0</v>
      </c>
      <c r="U45" s="71"/>
      <c r="V45" s="72"/>
      <c r="W45" s="71"/>
      <c r="X45" s="71"/>
      <c r="Y45" s="71"/>
      <c r="Z45" s="74"/>
      <c r="AA45" s="26"/>
      <c r="AB45" s="26"/>
      <c r="AC45" s="26"/>
      <c r="AD45" s="26"/>
      <c r="AE45" s="26"/>
      <c r="AF45" s="26"/>
      <c r="AG45" s="26"/>
      <c r="AH45" s="110">
        <v>38</v>
      </c>
      <c r="AI45" s="111"/>
      <c r="AJ45" s="110"/>
      <c r="AK45" s="112"/>
      <c r="AL45" s="144"/>
      <c r="AM45" s="144"/>
      <c r="AN45" s="144"/>
      <c r="AO45" s="145"/>
      <c r="AP45" s="56"/>
      <c r="AQ45" s="56"/>
      <c r="AR45" s="56"/>
      <c r="AS45" s="56"/>
      <c r="AT45" s="56"/>
    </row>
    <row r="46" spans="1:46" ht="12.75" customHeight="1" x14ac:dyDescent="0.2">
      <c r="A46" s="104">
        <v>39</v>
      </c>
      <c r="B46" s="114"/>
      <c r="C46" s="115"/>
      <c r="D46" s="114"/>
      <c r="E46" s="107"/>
      <c r="F46" s="108"/>
      <c r="G46" s="109"/>
      <c r="H46" s="107"/>
      <c r="I46" s="134"/>
      <c r="J46" s="67"/>
      <c r="K46" s="67"/>
      <c r="L46" s="67"/>
      <c r="M46" s="67"/>
      <c r="N46" s="67"/>
      <c r="O46" s="67"/>
      <c r="P46" s="67"/>
      <c r="Q46" s="67"/>
      <c r="R46" s="67"/>
      <c r="S46" s="67"/>
      <c r="T46" s="88">
        <f t="array" ref="T46">(SUMPRODUCT((UPPER(J46:N46)="R")+(UPPER(J46:N46)="P")))/5</f>
        <v>0</v>
      </c>
      <c r="U46" s="71"/>
      <c r="V46" s="72"/>
      <c r="W46" s="71"/>
      <c r="X46" s="71"/>
      <c r="Y46" s="71"/>
      <c r="Z46" s="74"/>
      <c r="AA46" s="26"/>
      <c r="AB46" s="26"/>
      <c r="AC46" s="26"/>
      <c r="AD46" s="26"/>
      <c r="AE46" s="26"/>
      <c r="AF46" s="26"/>
      <c r="AG46" s="26"/>
      <c r="AH46" s="110">
        <v>39</v>
      </c>
      <c r="AI46" s="111"/>
      <c r="AJ46" s="110"/>
      <c r="AK46" s="112"/>
      <c r="AL46" s="144"/>
      <c r="AM46" s="144"/>
      <c r="AN46" s="144"/>
      <c r="AO46" s="145"/>
      <c r="AP46" s="56"/>
      <c r="AQ46" s="56"/>
      <c r="AR46" s="56"/>
      <c r="AS46" s="56"/>
      <c r="AT46" s="56"/>
    </row>
    <row r="47" spans="1:46" ht="12.75" customHeight="1" x14ac:dyDescent="0.2">
      <c r="A47" s="104">
        <v>40</v>
      </c>
      <c r="B47" s="114"/>
      <c r="C47" s="115"/>
      <c r="D47" s="114"/>
      <c r="E47" s="107"/>
      <c r="F47" s="108"/>
      <c r="G47" s="109"/>
      <c r="H47" s="107"/>
      <c r="I47" s="134"/>
      <c r="J47" s="67"/>
      <c r="K47" s="67"/>
      <c r="L47" s="67"/>
      <c r="M47" s="67"/>
      <c r="N47" s="67"/>
      <c r="O47" s="67"/>
      <c r="P47" s="67"/>
      <c r="Q47" s="67"/>
      <c r="R47" s="67"/>
      <c r="S47" s="67"/>
      <c r="T47" s="88">
        <f t="array" ref="T47">(SUMPRODUCT((UPPER(J47:N47)="R")+(UPPER(J47:N47)="P")))/5</f>
        <v>0</v>
      </c>
      <c r="U47" s="71"/>
      <c r="V47" s="72"/>
      <c r="W47" s="71"/>
      <c r="X47" s="71"/>
      <c r="Y47" s="71"/>
      <c r="Z47" s="74"/>
      <c r="AA47" s="26"/>
      <c r="AB47" s="26"/>
      <c r="AC47" s="26"/>
      <c r="AD47" s="26"/>
      <c r="AE47" s="26"/>
      <c r="AF47" s="26"/>
      <c r="AG47" s="26"/>
      <c r="AH47" s="110">
        <v>40</v>
      </c>
      <c r="AI47" s="111"/>
      <c r="AJ47" s="110"/>
      <c r="AK47" s="112"/>
      <c r="AL47" s="144"/>
      <c r="AM47" s="144"/>
      <c r="AN47" s="144"/>
      <c r="AO47" s="145"/>
      <c r="AP47" s="56"/>
      <c r="AQ47" s="56"/>
      <c r="AR47" s="56"/>
      <c r="AS47" s="56"/>
      <c r="AT47" s="56"/>
    </row>
    <row r="48" spans="1:46" ht="12.75" customHeight="1" x14ac:dyDescent="0.2">
      <c r="A48" s="104">
        <v>41</v>
      </c>
      <c r="B48" s="114"/>
      <c r="C48" s="115"/>
      <c r="D48" s="114"/>
      <c r="E48" s="107"/>
      <c r="F48" s="108"/>
      <c r="G48" s="109"/>
      <c r="H48" s="107"/>
      <c r="I48" s="134"/>
      <c r="J48" s="67"/>
      <c r="K48" s="67"/>
      <c r="L48" s="67"/>
      <c r="M48" s="67"/>
      <c r="N48" s="67"/>
      <c r="O48" s="67"/>
      <c r="P48" s="67"/>
      <c r="Q48" s="67"/>
      <c r="R48" s="67"/>
      <c r="S48" s="67"/>
      <c r="T48" s="88">
        <f t="array" ref="T48">(SUMPRODUCT((UPPER(J48:N48)="R")+(UPPER(J48:N48)="P")))/5</f>
        <v>0</v>
      </c>
      <c r="U48" s="71"/>
      <c r="V48" s="72"/>
      <c r="W48" s="71"/>
      <c r="X48" s="71"/>
      <c r="Y48" s="71"/>
      <c r="Z48" s="74"/>
      <c r="AA48" s="26"/>
      <c r="AB48" s="26"/>
      <c r="AC48" s="26"/>
      <c r="AD48" s="26"/>
      <c r="AE48" s="26"/>
      <c r="AF48" s="26"/>
      <c r="AG48" s="26"/>
      <c r="AH48" s="110">
        <v>41</v>
      </c>
      <c r="AI48" s="111"/>
      <c r="AJ48" s="110"/>
      <c r="AK48" s="112"/>
      <c r="AL48" s="144"/>
      <c r="AM48" s="144"/>
      <c r="AN48" s="144"/>
      <c r="AO48" s="145"/>
      <c r="AP48" s="56"/>
      <c r="AQ48" s="56"/>
      <c r="AR48" s="56"/>
      <c r="AS48" s="56"/>
      <c r="AT48" s="56"/>
    </row>
    <row r="49" spans="1:46" ht="12.75" customHeight="1" x14ac:dyDescent="0.2">
      <c r="A49" s="104">
        <v>42</v>
      </c>
      <c r="B49" s="114"/>
      <c r="C49" s="115"/>
      <c r="D49" s="114"/>
      <c r="E49" s="107"/>
      <c r="F49" s="108"/>
      <c r="G49" s="109"/>
      <c r="H49" s="107"/>
      <c r="I49" s="134"/>
      <c r="J49" s="67"/>
      <c r="K49" s="67"/>
      <c r="L49" s="67"/>
      <c r="M49" s="67"/>
      <c r="N49" s="67"/>
      <c r="O49" s="67"/>
      <c r="P49" s="67"/>
      <c r="Q49" s="67"/>
      <c r="R49" s="67"/>
      <c r="S49" s="67"/>
      <c r="T49" s="88">
        <f t="array" ref="T49">(SUMPRODUCT((UPPER(J49:N49)="R")+(UPPER(J49:N49)="P")))/5</f>
        <v>0</v>
      </c>
      <c r="U49" s="71"/>
      <c r="V49" s="72"/>
      <c r="W49" s="71"/>
      <c r="X49" s="71"/>
      <c r="Y49" s="71"/>
      <c r="Z49" s="74"/>
      <c r="AA49" s="26"/>
      <c r="AB49" s="26"/>
      <c r="AC49" s="26"/>
      <c r="AD49" s="26"/>
      <c r="AE49" s="26"/>
      <c r="AF49" s="26"/>
      <c r="AG49" s="26"/>
      <c r="AH49" s="110">
        <v>42</v>
      </c>
      <c r="AI49" s="111"/>
      <c r="AJ49" s="110"/>
      <c r="AK49" s="112"/>
      <c r="AL49" s="144"/>
      <c r="AM49" s="144"/>
      <c r="AN49" s="144"/>
      <c r="AO49" s="145"/>
      <c r="AP49" s="56"/>
      <c r="AQ49" s="56"/>
      <c r="AR49" s="56"/>
      <c r="AS49" s="56"/>
      <c r="AT49" s="56"/>
    </row>
    <row r="50" spans="1:46" ht="12.75" customHeight="1" x14ac:dyDescent="0.2">
      <c r="A50" s="104">
        <v>43</v>
      </c>
      <c r="B50" s="114"/>
      <c r="C50" s="115"/>
      <c r="D50" s="114"/>
      <c r="E50" s="107"/>
      <c r="F50" s="108"/>
      <c r="G50" s="109"/>
      <c r="H50" s="107"/>
      <c r="I50" s="134"/>
      <c r="J50" s="67"/>
      <c r="K50" s="67"/>
      <c r="L50" s="67"/>
      <c r="M50" s="67"/>
      <c r="N50" s="67"/>
      <c r="O50" s="67"/>
      <c r="P50" s="67"/>
      <c r="Q50" s="67"/>
      <c r="R50" s="67"/>
      <c r="S50" s="67"/>
      <c r="T50" s="88">
        <f t="array" ref="T50">(SUMPRODUCT((UPPER(J50:N50)="R")+(UPPER(J50:N50)="P")))/5</f>
        <v>0</v>
      </c>
      <c r="U50" s="71"/>
      <c r="V50" s="72"/>
      <c r="W50" s="71"/>
      <c r="X50" s="71"/>
      <c r="Y50" s="71"/>
      <c r="Z50" s="74"/>
      <c r="AA50" s="26"/>
      <c r="AB50" s="26"/>
      <c r="AC50" s="26"/>
      <c r="AD50" s="26"/>
      <c r="AE50" s="26"/>
      <c r="AF50" s="26"/>
      <c r="AG50" s="26"/>
      <c r="AH50" s="110">
        <v>43</v>
      </c>
      <c r="AI50" s="111"/>
      <c r="AJ50" s="110"/>
      <c r="AK50" s="112"/>
      <c r="AL50" s="144"/>
      <c r="AM50" s="144"/>
      <c r="AN50" s="144"/>
      <c r="AO50" s="145"/>
      <c r="AP50" s="56"/>
      <c r="AQ50" s="56"/>
      <c r="AR50" s="56"/>
      <c r="AS50" s="56"/>
      <c r="AT50" s="56"/>
    </row>
    <row r="51" spans="1:46" ht="12.75" customHeight="1" x14ac:dyDescent="0.2">
      <c r="A51" s="120">
        <v>44</v>
      </c>
      <c r="B51" s="121"/>
      <c r="C51" s="122"/>
      <c r="D51" s="121"/>
      <c r="E51" s="123"/>
      <c r="F51" s="124"/>
      <c r="G51" s="125"/>
      <c r="H51" s="123"/>
      <c r="I51" s="135"/>
      <c r="J51" s="67"/>
      <c r="K51" s="67"/>
      <c r="L51" s="67"/>
      <c r="M51" s="67"/>
      <c r="N51" s="67"/>
      <c r="O51" s="67"/>
      <c r="P51" s="67"/>
      <c r="Q51" s="67"/>
      <c r="R51" s="67"/>
      <c r="S51" s="67"/>
      <c r="T51" s="88">
        <f t="array" ref="T51">(SUMPRODUCT((UPPER(J51:N51)="R")+(UPPER(J51:N51)="P")))/5</f>
        <v>0</v>
      </c>
      <c r="U51" s="71"/>
      <c r="V51" s="71"/>
      <c r="W51" s="71"/>
      <c r="X51" s="71"/>
      <c r="Y51" s="71"/>
      <c r="Z51" s="71"/>
      <c r="AA51" s="26"/>
      <c r="AB51" s="26"/>
      <c r="AC51" s="26"/>
      <c r="AD51" s="26"/>
      <c r="AE51" s="26"/>
      <c r="AF51" s="26"/>
      <c r="AG51" s="26"/>
      <c r="AH51" s="126">
        <v>44</v>
      </c>
      <c r="AI51" s="127"/>
      <c r="AJ51" s="126"/>
      <c r="AK51" s="128"/>
      <c r="AL51" s="150"/>
      <c r="AM51" s="150"/>
      <c r="AN51" s="150"/>
      <c r="AO51" s="151"/>
      <c r="AP51" s="56"/>
      <c r="AQ51" s="56"/>
      <c r="AR51" s="56"/>
      <c r="AS51" s="56"/>
      <c r="AT51" s="56"/>
    </row>
    <row r="52" spans="1:46" ht="12.75" customHeight="1" x14ac:dyDescent="0.2">
      <c r="A52" s="129"/>
      <c r="B52" s="79"/>
      <c r="C52" s="79"/>
      <c r="D52" s="79"/>
      <c r="E52" s="79"/>
      <c r="F52" s="79"/>
      <c r="G52" s="79"/>
      <c r="H52" s="79"/>
      <c r="I52" s="79"/>
      <c r="J52" s="89"/>
      <c r="K52" s="89"/>
      <c r="L52" s="89"/>
      <c r="M52" s="89"/>
      <c r="N52" s="89"/>
      <c r="O52" s="89"/>
      <c r="P52" s="89"/>
      <c r="Q52" s="89"/>
      <c r="R52" s="89"/>
      <c r="S52" s="89"/>
      <c r="T52" s="130"/>
      <c r="U52" s="71"/>
      <c r="V52" s="71"/>
      <c r="W52" s="71"/>
      <c r="X52" s="71"/>
      <c r="Y52" s="71"/>
      <c r="Z52" s="71"/>
      <c r="AA52" s="26"/>
      <c r="AB52" s="26"/>
      <c r="AC52" s="26"/>
      <c r="AD52" s="26"/>
      <c r="AE52" s="26"/>
      <c r="AF52" s="26"/>
      <c r="AG52" s="26"/>
      <c r="AH52" s="75"/>
      <c r="AI52" s="75"/>
      <c r="AJ52" s="75"/>
      <c r="AK52" s="75"/>
      <c r="AL52" s="26"/>
      <c r="AM52" s="26"/>
      <c r="AN52" s="26"/>
      <c r="AO52" s="26"/>
      <c r="AP52" s="56"/>
      <c r="AQ52" s="56"/>
      <c r="AR52" s="56"/>
      <c r="AS52" s="56"/>
      <c r="AT52" s="56"/>
    </row>
    <row r="53" spans="1:46" ht="12.75" customHeight="1" x14ac:dyDescent="0.3">
      <c r="A53" s="52"/>
      <c r="B53" s="53"/>
      <c r="C53" s="54"/>
      <c r="D53" s="53"/>
      <c r="E53" s="55"/>
      <c r="F53" s="55"/>
      <c r="G53" s="55"/>
      <c r="H53" s="55"/>
      <c r="I53" s="55"/>
      <c r="J53" s="55"/>
      <c r="K53" s="55"/>
      <c r="L53" s="55"/>
      <c r="M53" s="55"/>
      <c r="N53" s="55"/>
      <c r="O53" s="55"/>
      <c r="P53" s="55"/>
      <c r="Q53" s="55"/>
      <c r="R53" s="55"/>
      <c r="S53" s="55"/>
      <c r="T53" s="55"/>
      <c r="U53" s="55"/>
      <c r="V53" s="55"/>
      <c r="W53" s="55"/>
      <c r="X53" s="55"/>
      <c r="Y53" s="55"/>
      <c r="Z53" s="55"/>
      <c r="AA53" s="26"/>
      <c r="AB53" s="26"/>
      <c r="AC53" s="26"/>
      <c r="AD53" s="26"/>
      <c r="AE53" s="26"/>
      <c r="AF53" s="26"/>
      <c r="AG53" s="26"/>
      <c r="AH53" s="75"/>
      <c r="AI53" s="75"/>
      <c r="AJ53" s="75"/>
      <c r="AK53" s="75"/>
      <c r="AL53" s="26"/>
      <c r="AM53" s="26"/>
      <c r="AN53" s="26"/>
      <c r="AO53" s="26"/>
      <c r="AP53" s="56"/>
      <c r="AQ53" s="56"/>
      <c r="AR53" s="56"/>
      <c r="AS53" s="56"/>
      <c r="AT53" s="56"/>
    </row>
    <row r="54" spans="1:46" ht="12.75" customHeight="1" x14ac:dyDescent="0.3">
      <c r="A54" s="52"/>
      <c r="B54" s="53"/>
      <c r="C54" s="54"/>
      <c r="D54" s="53"/>
      <c r="E54" s="55"/>
      <c r="F54" s="55"/>
      <c r="G54" s="55"/>
      <c r="H54" s="55"/>
      <c r="I54" s="55"/>
      <c r="J54" s="55"/>
      <c r="K54" s="55"/>
      <c r="L54" s="55"/>
      <c r="M54" s="55"/>
      <c r="N54" s="55"/>
      <c r="O54" s="55"/>
      <c r="P54" s="55"/>
      <c r="Q54" s="55"/>
      <c r="R54" s="55"/>
      <c r="S54" s="55"/>
      <c r="T54" s="55"/>
      <c r="U54" s="55"/>
      <c r="V54" s="55"/>
      <c r="W54" s="55"/>
      <c r="X54" s="55"/>
      <c r="Y54" s="55"/>
      <c r="Z54" s="55"/>
      <c r="AA54" s="26"/>
      <c r="AB54" s="26"/>
      <c r="AC54" s="26"/>
      <c r="AD54" s="26"/>
      <c r="AE54" s="26"/>
      <c r="AF54" s="26"/>
      <c r="AG54" s="26"/>
      <c r="AH54" s="75"/>
      <c r="AI54" s="75"/>
      <c r="AJ54" s="75"/>
      <c r="AK54" s="75"/>
      <c r="AL54" s="26"/>
      <c r="AM54" s="26"/>
      <c r="AN54" s="26"/>
      <c r="AO54" s="26"/>
      <c r="AP54" s="56"/>
      <c r="AQ54" s="56"/>
      <c r="AR54" s="56"/>
      <c r="AS54" s="56"/>
      <c r="AT54" s="56"/>
    </row>
    <row r="55" spans="1:46" ht="12.75" customHeight="1" x14ac:dyDescent="0.3">
      <c r="A55" s="52"/>
      <c r="B55" s="53"/>
      <c r="C55" s="54"/>
      <c r="D55" s="53"/>
      <c r="E55" s="55"/>
      <c r="F55" s="55"/>
      <c r="G55" s="55"/>
      <c r="H55" s="55"/>
      <c r="I55" s="55"/>
      <c r="J55" s="55"/>
      <c r="K55" s="55"/>
      <c r="L55" s="55"/>
      <c r="M55" s="55"/>
      <c r="N55" s="55"/>
      <c r="O55" s="55"/>
      <c r="P55" s="55"/>
      <c r="Q55" s="55"/>
      <c r="R55" s="55"/>
      <c r="S55" s="55"/>
      <c r="T55" s="55"/>
      <c r="U55" s="55"/>
      <c r="V55" s="55"/>
      <c r="W55" s="55"/>
      <c r="X55" s="55"/>
      <c r="Y55" s="55"/>
      <c r="Z55" s="55"/>
      <c r="AA55" s="26"/>
      <c r="AB55" s="26"/>
      <c r="AC55" s="26"/>
      <c r="AD55" s="26"/>
      <c r="AE55" s="26"/>
      <c r="AF55" s="26"/>
      <c r="AG55" s="26"/>
      <c r="AH55" s="75"/>
      <c r="AI55" s="75"/>
      <c r="AJ55" s="75"/>
      <c r="AK55" s="75"/>
      <c r="AL55" s="26"/>
      <c r="AM55" s="26"/>
      <c r="AN55" s="26"/>
      <c r="AO55" s="26"/>
      <c r="AP55" s="56"/>
      <c r="AQ55" s="56"/>
      <c r="AR55" s="56"/>
      <c r="AS55" s="56"/>
      <c r="AT55" s="56"/>
    </row>
    <row r="56" spans="1:46" ht="45" customHeight="1" x14ac:dyDescent="0.2">
      <c r="A56" s="230"/>
      <c r="B56" s="226"/>
      <c r="C56" s="226"/>
      <c r="D56" s="226"/>
      <c r="E56" s="226"/>
      <c r="F56" s="226"/>
      <c r="G56" s="226"/>
      <c r="H56" s="226"/>
      <c r="I56" s="226"/>
      <c r="J56" s="226"/>
      <c r="K56" s="226"/>
      <c r="L56" s="226"/>
      <c r="M56" s="226"/>
      <c r="N56" s="226"/>
      <c r="O56" s="226"/>
      <c r="P56" s="226"/>
      <c r="Q56" s="226"/>
      <c r="R56" s="226"/>
      <c r="S56" s="226"/>
      <c r="T56" s="227"/>
      <c r="U56" s="26"/>
      <c r="V56" s="26"/>
      <c r="W56" s="26"/>
      <c r="X56" s="26"/>
      <c r="Y56" s="26"/>
      <c r="Z56" s="26"/>
      <c r="AA56" s="26"/>
      <c r="AB56" s="26"/>
      <c r="AC56" s="26"/>
      <c r="AD56" s="26"/>
      <c r="AE56" s="26"/>
      <c r="AF56" s="26"/>
      <c r="AG56" s="26"/>
      <c r="AH56" s="240" t="s">
        <v>75</v>
      </c>
      <c r="AI56" s="226"/>
      <c r="AJ56" s="226"/>
      <c r="AK56" s="226"/>
      <c r="AL56" s="226"/>
      <c r="AM56" s="226"/>
      <c r="AN56" s="226"/>
      <c r="AO56" s="227"/>
      <c r="AP56" s="56"/>
      <c r="AQ56" s="56"/>
      <c r="AR56" s="56"/>
      <c r="AS56" s="56"/>
      <c r="AT56" s="56"/>
    </row>
    <row r="57" spans="1:46" ht="21" customHeight="1" x14ac:dyDescent="0.2">
      <c r="A57" s="238"/>
      <c r="B57" s="226"/>
      <c r="C57" s="226"/>
      <c r="D57" s="226"/>
      <c r="E57" s="226"/>
      <c r="F57" s="226"/>
      <c r="G57" s="226"/>
      <c r="H57" s="226"/>
      <c r="I57" s="226"/>
      <c r="J57" s="241" t="s">
        <v>335</v>
      </c>
      <c r="K57" s="226"/>
      <c r="L57" s="226"/>
      <c r="M57" s="226"/>
      <c r="N57" s="226"/>
      <c r="O57" s="226"/>
      <c r="P57" s="226"/>
      <c r="Q57" s="226"/>
      <c r="R57" s="226"/>
      <c r="S57" s="226"/>
      <c r="T57" s="227"/>
      <c r="U57" s="26"/>
      <c r="V57" s="26"/>
      <c r="W57" s="26"/>
      <c r="X57" s="26"/>
      <c r="Y57" s="26"/>
      <c r="Z57" s="26"/>
      <c r="AA57" s="26"/>
      <c r="AB57" s="26"/>
      <c r="AC57" s="26"/>
      <c r="AD57" s="26"/>
      <c r="AE57" s="26"/>
      <c r="AF57" s="26"/>
      <c r="AG57" s="26"/>
      <c r="AH57" s="90"/>
      <c r="AI57" s="91"/>
      <c r="AJ57" s="91"/>
      <c r="AK57" s="91"/>
      <c r="AL57" s="91"/>
      <c r="AM57" s="91"/>
      <c r="AN57" s="91"/>
      <c r="AO57" s="92"/>
      <c r="AP57" s="56"/>
      <c r="AQ57" s="56"/>
      <c r="AR57" s="56"/>
      <c r="AS57" s="56"/>
      <c r="AT57" s="56"/>
    </row>
    <row r="58" spans="1:46" x14ac:dyDescent="0.2">
      <c r="A58" s="232" t="s">
        <v>57</v>
      </c>
      <c r="B58" s="228" t="s">
        <v>58</v>
      </c>
      <c r="C58" s="228" t="s">
        <v>59</v>
      </c>
      <c r="D58" s="234" t="s">
        <v>76</v>
      </c>
      <c r="E58" s="228" t="s">
        <v>60</v>
      </c>
      <c r="F58" s="233" t="s">
        <v>15</v>
      </c>
      <c r="G58" s="233" t="s">
        <v>17</v>
      </c>
      <c r="H58" s="233" t="s">
        <v>77</v>
      </c>
      <c r="I58" s="133" t="s">
        <v>237</v>
      </c>
      <c r="J58" s="239" t="s">
        <v>61</v>
      </c>
      <c r="K58" s="226"/>
      <c r="L58" s="226"/>
      <c r="M58" s="226"/>
      <c r="N58" s="227"/>
      <c r="O58" s="239" t="s">
        <v>62</v>
      </c>
      <c r="P58" s="226"/>
      <c r="Q58" s="226"/>
      <c r="R58" s="226"/>
      <c r="S58" s="226"/>
      <c r="T58" s="227"/>
      <c r="U58" s="26"/>
      <c r="V58" s="26"/>
      <c r="W58" s="26"/>
      <c r="X58" s="26"/>
      <c r="Y58" s="26"/>
      <c r="Z58" s="26"/>
      <c r="AA58" s="26"/>
      <c r="AB58" s="26"/>
      <c r="AC58" s="26"/>
      <c r="AD58" s="26"/>
      <c r="AE58" s="26"/>
      <c r="AF58" s="26"/>
      <c r="AG58" s="26"/>
      <c r="AH58" s="232" t="s">
        <v>57</v>
      </c>
      <c r="AI58" s="228" t="s">
        <v>58</v>
      </c>
      <c r="AJ58" s="228" t="s">
        <v>59</v>
      </c>
      <c r="AK58" s="234" t="s">
        <v>78</v>
      </c>
      <c r="AL58" s="235" t="s">
        <v>79</v>
      </c>
      <c r="AM58" s="237" t="s">
        <v>80</v>
      </c>
      <c r="AN58" s="235" t="s">
        <v>81</v>
      </c>
      <c r="AO58" s="235" t="s">
        <v>82</v>
      </c>
      <c r="AP58" s="56"/>
      <c r="AQ58" s="56"/>
      <c r="AR58" s="56"/>
      <c r="AS58" s="56"/>
      <c r="AT58" s="56"/>
    </row>
    <row r="59" spans="1:46" ht="12.75" customHeight="1" x14ac:dyDescent="0.2">
      <c r="A59" s="229"/>
      <c r="B59" s="229"/>
      <c r="C59" s="229"/>
      <c r="D59" s="229"/>
      <c r="E59" s="229"/>
      <c r="F59" s="229"/>
      <c r="G59" s="229"/>
      <c r="H59" s="229"/>
      <c r="I59" s="134"/>
      <c r="J59" s="57">
        <v>45605</v>
      </c>
      <c r="K59" s="57">
        <v>45612</v>
      </c>
      <c r="L59" s="57">
        <v>45619</v>
      </c>
      <c r="M59" s="57">
        <v>45626</v>
      </c>
      <c r="N59" s="57">
        <v>45633</v>
      </c>
      <c r="O59" s="57">
        <v>45605</v>
      </c>
      <c r="P59" s="57">
        <v>45612</v>
      </c>
      <c r="Q59" s="57">
        <v>45619</v>
      </c>
      <c r="R59" s="57">
        <v>45626</v>
      </c>
      <c r="S59" s="57">
        <v>45633</v>
      </c>
      <c r="T59" s="93" t="s">
        <v>65</v>
      </c>
      <c r="U59" s="71"/>
      <c r="V59" s="22" t="s">
        <v>23</v>
      </c>
      <c r="W59" s="23">
        <f>COUNTA(C60:C103)</f>
        <v>5</v>
      </c>
      <c r="X59" s="26"/>
      <c r="Y59" s="81" t="s">
        <v>39</v>
      </c>
      <c r="Z59" s="82" t="s">
        <v>40</v>
      </c>
      <c r="AA59" s="82" t="s">
        <v>41</v>
      </c>
      <c r="AB59" s="83" t="s">
        <v>42</v>
      </c>
      <c r="AC59" s="82" t="s">
        <v>43</v>
      </c>
      <c r="AD59" s="26"/>
      <c r="AE59" s="26"/>
      <c r="AF59" s="26"/>
      <c r="AG59" s="26"/>
      <c r="AH59" s="229"/>
      <c r="AI59" s="229"/>
      <c r="AJ59" s="229"/>
      <c r="AK59" s="229"/>
      <c r="AL59" s="229"/>
      <c r="AM59" s="229"/>
      <c r="AN59" s="229"/>
      <c r="AO59" s="229"/>
      <c r="AP59" s="56"/>
      <c r="AQ59" s="56"/>
      <c r="AR59" s="56"/>
      <c r="AS59" s="56"/>
      <c r="AT59" s="56"/>
    </row>
    <row r="60" spans="1:46" ht="12.75" customHeight="1" x14ac:dyDescent="0.2">
      <c r="A60" s="94">
        <v>1</v>
      </c>
      <c r="B60" s="95">
        <v>5924</v>
      </c>
      <c r="C60" s="113" t="s">
        <v>363</v>
      </c>
      <c r="D60" s="97"/>
      <c r="E60" s="98" t="s">
        <v>71</v>
      </c>
      <c r="F60" s="99">
        <v>45549</v>
      </c>
      <c r="G60" s="100">
        <f>DATE(YEAR(F60)+1, MONTH(F60)+6, DAY(F60))</f>
        <v>46095</v>
      </c>
      <c r="H60" s="98" t="str">
        <f ca="1">DATEDIF(F60,TODAY(),"Y") &amp; " anos, " &amp; DATEDIF(F60,TODAY(),"YM") &amp; " meses, " &amp; DATEDIF(F60,TODAY(),"MD") &amp; " dias"</f>
        <v>0 anos, 7 meses, 23 dias</v>
      </c>
      <c r="I60" s="134"/>
      <c r="J60" s="67" t="s">
        <v>66</v>
      </c>
      <c r="K60" s="67"/>
      <c r="L60" s="67"/>
      <c r="M60" s="67"/>
      <c r="N60" s="67"/>
      <c r="O60" s="67" t="s">
        <v>66</v>
      </c>
      <c r="P60" s="67"/>
      <c r="Q60" s="67"/>
      <c r="R60" s="67"/>
      <c r="S60" s="67"/>
      <c r="T60" s="88">
        <f t="array" ref="T60">(SUMPRODUCT((UPPER(J60:S60)="R")+(UPPER(J60:S60)="P")))/10</f>
        <v>0.2</v>
      </c>
      <c r="U60" s="71"/>
      <c r="V60" s="26"/>
      <c r="W60" s="26"/>
      <c r="X60" s="26"/>
      <c r="Y60" s="84" t="s">
        <v>44</v>
      </c>
      <c r="Z60" s="65">
        <f t="array" ref="Z60">SUMPRODUCT(LEN(J60:J103) - LEN(SUBSTITUTE(SUBSTITUTE(SUBSTITUTE(SUBSTITUTE(J60:J103,"P",""),"p",""),"R",""),"r","")))</f>
        <v>4</v>
      </c>
      <c r="AA60" s="65">
        <f t="array" ref="AA60">SUMPRODUCT(LEN(J60:J103)-LEN(SUBSTITUTE(SUBSTITUTE(J60:J103,"F",""),"f","")))</f>
        <v>1</v>
      </c>
      <c r="AB60" s="65">
        <f>SUM(Z60:AA60)</f>
        <v>5</v>
      </c>
      <c r="AC60" s="85">
        <f>Z60/AB60</f>
        <v>0.8</v>
      </c>
      <c r="AD60" s="26"/>
      <c r="AE60" s="76"/>
      <c r="AF60" s="26"/>
      <c r="AG60" s="26"/>
      <c r="AH60" s="101">
        <v>1</v>
      </c>
      <c r="AI60" s="102"/>
      <c r="AJ60" s="101"/>
      <c r="AK60" s="103"/>
      <c r="AL60" s="141"/>
      <c r="AM60" s="141"/>
      <c r="AN60" s="141"/>
      <c r="AO60" s="142"/>
      <c r="AP60" s="56"/>
      <c r="AQ60" s="56"/>
      <c r="AR60" s="56"/>
      <c r="AS60" s="56"/>
      <c r="AT60" s="56"/>
    </row>
    <row r="61" spans="1:46" ht="12.75" customHeight="1" x14ac:dyDescent="0.2">
      <c r="A61" s="104">
        <v>2</v>
      </c>
      <c r="B61" s="105">
        <v>5928</v>
      </c>
      <c r="C61" s="113" t="s">
        <v>364</v>
      </c>
      <c r="D61" s="105"/>
      <c r="E61" s="107" t="s">
        <v>71</v>
      </c>
      <c r="F61" s="108">
        <v>45549</v>
      </c>
      <c r="G61" s="109">
        <f>DATE(YEAR(F61)+1, MONTH(F61)+6, DAY(F61))</f>
        <v>46095</v>
      </c>
      <c r="H61" s="107" t="str">
        <f ca="1">DATEDIF(F61,TODAY(),"Y") &amp; " anos, " &amp; DATEDIF(F61,TODAY(),"YM") &amp; " meses, " &amp; DATEDIF(F61,TODAY(),"MD") &amp; " dias"</f>
        <v>0 anos, 7 meses, 23 dias</v>
      </c>
      <c r="I61" s="134"/>
      <c r="J61" s="67" t="s">
        <v>66</v>
      </c>
      <c r="K61" s="67"/>
      <c r="L61" s="67"/>
      <c r="M61" s="67"/>
      <c r="N61" s="67"/>
      <c r="O61" s="67" t="s">
        <v>66</v>
      </c>
      <c r="P61" s="67"/>
      <c r="Q61" s="67"/>
      <c r="R61" s="67"/>
      <c r="S61" s="67"/>
      <c r="T61" s="88">
        <f t="array" ref="T61">(SUMPRODUCT((UPPER(J61:S61)="R")+(UPPER(J61:S61)="P")))/10</f>
        <v>0.2</v>
      </c>
      <c r="U61" s="71"/>
      <c r="V61" s="22" t="s">
        <v>72</v>
      </c>
      <c r="W61" s="23">
        <f>SUMPRODUCT(--(ISNUMBER(SEARCH("cl", LOWER(J60:S103)))))</f>
        <v>0</v>
      </c>
      <c r="X61" s="26"/>
      <c r="Y61" s="86" t="s">
        <v>45</v>
      </c>
      <c r="Z61" s="68">
        <f t="array" ref="Z61">SUMPRODUCT(LEN(K60:K103) - LEN(SUBSTITUTE(SUBSTITUTE(SUBSTITUTE(SUBSTITUTE(K60:K103,"P",""),"p",""),"R",""),"r","")))</f>
        <v>0</v>
      </c>
      <c r="AA61" s="68">
        <f t="array" ref="AA61">SUMPRODUCT(LEN(K60:K103)-LEN(SUBSTITUTE(SUBSTITUTE(K60:K103,"F",""),"f","")))</f>
        <v>0</v>
      </c>
      <c r="AB61" s="68">
        <f>SUM(Z61:AA61)</f>
        <v>0</v>
      </c>
      <c r="AC61" s="87" t="e">
        <f>Z61/AB61</f>
        <v>#DIV/0!</v>
      </c>
      <c r="AD61" s="26"/>
      <c r="AE61" s="26"/>
      <c r="AF61" s="26"/>
      <c r="AG61" s="26"/>
      <c r="AH61" s="110">
        <v>2</v>
      </c>
      <c r="AI61" s="111"/>
      <c r="AJ61" s="110"/>
      <c r="AK61" s="112"/>
      <c r="AL61" s="144"/>
      <c r="AM61" s="144"/>
      <c r="AN61" s="144"/>
      <c r="AO61" s="145"/>
      <c r="AP61" s="56"/>
      <c r="AQ61" s="56"/>
      <c r="AR61" s="56"/>
      <c r="AS61" s="56"/>
      <c r="AT61" s="56"/>
    </row>
    <row r="62" spans="1:46" ht="12.75" customHeight="1" x14ac:dyDescent="0.2">
      <c r="A62" s="104">
        <v>3</v>
      </c>
      <c r="B62" s="114">
        <v>5930</v>
      </c>
      <c r="C62" s="113" t="s">
        <v>365</v>
      </c>
      <c r="D62" s="105"/>
      <c r="E62" s="107" t="s">
        <v>71</v>
      </c>
      <c r="F62" s="108">
        <v>45549</v>
      </c>
      <c r="G62" s="109">
        <f>DATE(YEAR(F62)+1, MONTH(F62)+6, DAY(F62))</f>
        <v>46095</v>
      </c>
      <c r="H62" s="107" t="str">
        <f ca="1">DATEDIF(F62,TODAY(),"Y") &amp; " anos, " &amp; DATEDIF(F62,TODAY(),"YM") &amp; " meses, " &amp; DATEDIF(F62,TODAY(),"MD") &amp; " dias"</f>
        <v>0 anos, 7 meses, 23 dias</v>
      </c>
      <c r="I62" s="134"/>
      <c r="J62" s="67" t="s">
        <v>66</v>
      </c>
      <c r="K62" s="67"/>
      <c r="L62" s="67"/>
      <c r="M62" s="67"/>
      <c r="N62" s="67"/>
      <c r="O62" s="67" t="s">
        <v>66</v>
      </c>
      <c r="P62" s="67"/>
      <c r="Q62" s="67"/>
      <c r="R62" s="67"/>
      <c r="S62" s="67"/>
      <c r="T62" s="88">
        <f t="array" ref="T62">(SUMPRODUCT((UPPER(J62:S62)="R")+(UPPER(J62:S62)="P")))/10</f>
        <v>0.2</v>
      </c>
      <c r="U62" s="71"/>
      <c r="V62" s="56"/>
      <c r="W62" s="56"/>
      <c r="X62" s="26"/>
      <c r="Y62" s="86" t="s">
        <v>46</v>
      </c>
      <c r="Z62" s="69">
        <f t="array" ref="Z62">SUMPRODUCT(LEN(L60:L103) - LEN(SUBSTITUTE(SUBSTITUTE(SUBSTITUTE(SUBSTITUTE(L60:L103,"P",""),"p",""),"R",""),"r","")))</f>
        <v>0</v>
      </c>
      <c r="AA62" s="69">
        <f t="array" ref="AA62">SUMPRODUCT(LEN(L60:L105)-LEN(SUBSTITUTE(SUBSTITUTE(L60:L105,"F",""),"f","")))</f>
        <v>0</v>
      </c>
      <c r="AB62" s="69">
        <f>SUM(Z62:AA62)</f>
        <v>0</v>
      </c>
      <c r="AC62" s="87" t="e">
        <f>Z62/AB62</f>
        <v>#DIV/0!</v>
      </c>
      <c r="AD62" s="26"/>
      <c r="AE62" s="26"/>
      <c r="AF62" s="26"/>
      <c r="AG62" s="26"/>
      <c r="AH62" s="110">
        <v>3</v>
      </c>
      <c r="AI62" s="111"/>
      <c r="AJ62" s="110"/>
      <c r="AK62" s="112"/>
      <c r="AL62" s="144"/>
      <c r="AM62" s="144"/>
      <c r="AN62" s="144"/>
      <c r="AO62" s="145"/>
      <c r="AP62" s="56"/>
      <c r="AQ62" s="56"/>
      <c r="AR62" s="56"/>
      <c r="AS62" s="56"/>
      <c r="AT62" s="56"/>
    </row>
    <row r="63" spans="1:46" ht="12.75" customHeight="1" x14ac:dyDescent="0.2">
      <c r="A63" s="104">
        <v>4</v>
      </c>
      <c r="B63" s="105">
        <v>5916</v>
      </c>
      <c r="C63" s="113" t="s">
        <v>366</v>
      </c>
      <c r="D63" s="105"/>
      <c r="E63" s="107" t="s">
        <v>71</v>
      </c>
      <c r="F63" s="108">
        <v>45535</v>
      </c>
      <c r="G63" s="109">
        <f>DATE(YEAR(F63)+1, MONTH(F63)+6, DAY(F63))</f>
        <v>46084</v>
      </c>
      <c r="H63" s="107" t="str">
        <f ca="1">DATEDIF(F63,TODAY(),"Y") &amp; " anos, " &amp; DATEDIF(F63,TODAY(),"YM") &amp; " meses, " &amp; DATEDIF(F63,TODAY(),"MD") &amp; " dias"</f>
        <v>0 anos, 8 meses, 6 dias</v>
      </c>
      <c r="I63" s="134"/>
      <c r="J63" s="67" t="s">
        <v>66</v>
      </c>
      <c r="K63" s="67"/>
      <c r="L63" s="67"/>
      <c r="M63" s="67"/>
      <c r="N63" s="67"/>
      <c r="O63" s="67" t="s">
        <v>66</v>
      </c>
      <c r="P63" s="67"/>
      <c r="Q63" s="67"/>
      <c r="R63" s="67"/>
      <c r="S63" s="67"/>
      <c r="T63" s="88">
        <f t="array" ref="T63">(SUMPRODUCT((UPPER(J63:S63)="R")+(UPPER(J63:S63)="P")))/10</f>
        <v>0.2</v>
      </c>
      <c r="U63" s="71"/>
      <c r="V63" s="22" t="s">
        <v>73</v>
      </c>
      <c r="W63" s="23">
        <f>SUMPRODUCT(--(ISNUMBER(SEARCH("no", LOWER(J60:S103)))))</f>
        <v>0</v>
      </c>
      <c r="X63" s="26"/>
      <c r="Y63" s="86" t="s">
        <v>47</v>
      </c>
      <c r="Z63" s="69">
        <f t="array" ref="Z63">SUMPRODUCT(LEN(M60:M103) - LEN(SUBSTITUTE(SUBSTITUTE(SUBSTITUTE(SUBSTITUTE(M60:M103,"P",""),"p",""),"R",""),"r","")))</f>
        <v>0</v>
      </c>
      <c r="AA63" s="69">
        <f t="array" ref="AA63">SUMPRODUCT(LEN(M60:M105)-LEN(SUBSTITUTE(SUBSTITUTE(M60:M105,"F",""),"f","")))</f>
        <v>0</v>
      </c>
      <c r="AB63" s="69">
        <f>SUM(Z63:AA63)</f>
        <v>0</v>
      </c>
      <c r="AC63" s="87" t="e">
        <f>Z63/AB63</f>
        <v>#DIV/0!</v>
      </c>
      <c r="AD63" s="26"/>
      <c r="AE63" s="26"/>
      <c r="AF63" s="26"/>
      <c r="AG63" s="26"/>
      <c r="AH63" s="110">
        <v>4</v>
      </c>
      <c r="AI63" s="111"/>
      <c r="AJ63" s="110"/>
      <c r="AK63" s="112"/>
      <c r="AL63" s="144"/>
      <c r="AM63" s="144"/>
      <c r="AN63" s="144"/>
      <c r="AO63" s="145"/>
      <c r="AP63" s="56"/>
      <c r="AQ63" s="56"/>
      <c r="AR63" s="56"/>
      <c r="AS63" s="56"/>
      <c r="AT63" s="56"/>
    </row>
    <row r="64" spans="1:46" ht="12.75" customHeight="1" x14ac:dyDescent="0.2">
      <c r="A64" s="104">
        <v>5</v>
      </c>
      <c r="B64" s="105">
        <v>5931</v>
      </c>
      <c r="C64" s="136" t="s">
        <v>367</v>
      </c>
      <c r="D64" s="105"/>
      <c r="E64" s="107" t="s">
        <v>71</v>
      </c>
      <c r="F64" s="108">
        <v>45570</v>
      </c>
      <c r="G64" s="109">
        <f>DATE(YEAR(F64)+1, MONTH(F64)+6, DAY(F64))</f>
        <v>46117</v>
      </c>
      <c r="H64" s="107" t="str">
        <f ca="1">DATEDIF(F64,TODAY(),"Y") &amp; " anos, " &amp; DATEDIF(F64,TODAY(),"YM") &amp; " meses, " &amp; DATEDIF(F64,TODAY(),"MD") &amp; " dias"</f>
        <v>0 anos, 7 meses, 2 dias</v>
      </c>
      <c r="I64" s="134"/>
      <c r="J64" s="67" t="s">
        <v>67</v>
      </c>
      <c r="K64" s="67"/>
      <c r="L64" s="67"/>
      <c r="M64" s="67"/>
      <c r="N64" s="67"/>
      <c r="O64" s="67" t="s">
        <v>67</v>
      </c>
      <c r="P64" s="67"/>
      <c r="Q64" s="67"/>
      <c r="R64" s="67"/>
      <c r="S64" s="67"/>
      <c r="T64" s="88">
        <f t="array" ref="T64">(SUMPRODUCT((UPPER(J64:S64)="R")+(UPPER(J64:S64)="P")))/10</f>
        <v>0</v>
      </c>
      <c r="U64" s="71"/>
      <c r="V64" s="56"/>
      <c r="W64" s="56"/>
      <c r="X64" s="26"/>
      <c r="Y64" s="116" t="s">
        <v>48</v>
      </c>
      <c r="Z64" s="70">
        <f t="array" ref="Z64">SUMPRODUCT(LEN(N60:N103) - LEN(SUBSTITUTE(SUBSTITUTE(SUBSTITUTE(SUBSTITUTE(N60:N103,"P",""),"p",""),"R",""),"r","")))</f>
        <v>0</v>
      </c>
      <c r="AA64" s="70">
        <f t="array" ref="AA64">SUMPRODUCT(LEN(N60:N103)-LEN(SUBSTITUTE(SUBSTITUTE(N60:N103,"F",""),"f","")))</f>
        <v>0</v>
      </c>
      <c r="AB64" s="70">
        <f>SUM(Z64:AA64)</f>
        <v>0</v>
      </c>
      <c r="AC64" s="117" t="e">
        <f>Z64/AB64</f>
        <v>#DIV/0!</v>
      </c>
      <c r="AD64" s="26"/>
      <c r="AE64" s="26"/>
      <c r="AF64" s="26"/>
      <c r="AG64" s="26"/>
      <c r="AH64" s="110">
        <v>5</v>
      </c>
      <c r="AI64" s="111"/>
      <c r="AJ64" s="110"/>
      <c r="AK64" s="112"/>
      <c r="AL64" s="144"/>
      <c r="AM64" s="144"/>
      <c r="AN64" s="144"/>
      <c r="AO64" s="145"/>
      <c r="AP64" s="56"/>
      <c r="AQ64" s="56"/>
      <c r="AR64" s="56"/>
      <c r="AS64" s="56"/>
      <c r="AT64" s="56"/>
    </row>
    <row r="65" spans="1:46" ht="12.75" customHeight="1" x14ac:dyDescent="0.2">
      <c r="A65" s="104">
        <v>6</v>
      </c>
      <c r="B65" s="114"/>
      <c r="C65" s="113"/>
      <c r="D65" s="105"/>
      <c r="E65" s="107"/>
      <c r="F65" s="108"/>
      <c r="G65" s="109"/>
      <c r="H65" s="107"/>
      <c r="I65" s="134"/>
      <c r="J65" s="67"/>
      <c r="K65" s="67"/>
      <c r="L65" s="67"/>
      <c r="M65" s="67"/>
      <c r="N65" s="67"/>
      <c r="O65" s="67"/>
      <c r="P65" s="67"/>
      <c r="Q65" s="67"/>
      <c r="R65" s="67"/>
      <c r="S65" s="67"/>
      <c r="T65" s="88">
        <f t="array" ref="T65">(SUMPRODUCT((UPPER(J65:S65)="R")+(UPPER(J65:S65)="P")))/10</f>
        <v>0</v>
      </c>
      <c r="U65" s="71"/>
      <c r="V65" s="22" t="s">
        <v>74</v>
      </c>
      <c r="W65" s="23">
        <f>SUMPRODUCT(--(ISNUMBER(SEARCH("co", LOWER(J60:S103)))))</f>
        <v>0</v>
      </c>
      <c r="X65" s="26"/>
      <c r="Y65" s="71"/>
      <c r="Z65" s="71"/>
      <c r="AA65" s="26"/>
      <c r="AB65" s="26"/>
      <c r="AC65" s="26"/>
      <c r="AD65" s="26"/>
      <c r="AE65" s="26"/>
      <c r="AF65" s="26"/>
      <c r="AG65" s="26"/>
      <c r="AH65" s="110">
        <v>6</v>
      </c>
      <c r="AI65" s="111"/>
      <c r="AJ65" s="110"/>
      <c r="AK65" s="112"/>
      <c r="AL65" s="144"/>
      <c r="AM65" s="144"/>
      <c r="AN65" s="144"/>
      <c r="AO65" s="145"/>
      <c r="AP65" s="56"/>
      <c r="AQ65" s="56"/>
      <c r="AR65" s="56"/>
      <c r="AS65" s="56"/>
      <c r="AT65" s="56"/>
    </row>
    <row r="66" spans="1:46" ht="12.75" customHeight="1" x14ac:dyDescent="0.2">
      <c r="A66" s="104">
        <v>7</v>
      </c>
      <c r="B66" s="114"/>
      <c r="C66" s="113"/>
      <c r="D66" s="105"/>
      <c r="E66" s="107"/>
      <c r="F66" s="108"/>
      <c r="G66" s="109"/>
      <c r="H66" s="107"/>
      <c r="I66" s="134"/>
      <c r="J66" s="67"/>
      <c r="K66" s="67"/>
      <c r="L66" s="67"/>
      <c r="M66" s="67"/>
      <c r="N66" s="67"/>
      <c r="O66" s="67"/>
      <c r="P66" s="67"/>
      <c r="Q66" s="67"/>
      <c r="R66" s="67"/>
      <c r="S66" s="67"/>
      <c r="T66" s="88">
        <f t="array" ref="T66">(SUMPRODUCT((UPPER(J66:S66)="R")+(UPPER(J66:S66)="P")))/10</f>
        <v>0</v>
      </c>
      <c r="U66" s="71"/>
      <c r="V66" s="71"/>
      <c r="W66" s="71"/>
      <c r="X66" s="71"/>
      <c r="Y66" s="33" t="s">
        <v>62</v>
      </c>
      <c r="Z66" s="34" t="s">
        <v>40</v>
      </c>
      <c r="AA66" s="34" t="s">
        <v>41</v>
      </c>
      <c r="AB66" s="35" t="s">
        <v>42</v>
      </c>
      <c r="AC66" s="34" t="s">
        <v>43</v>
      </c>
      <c r="AD66" s="26"/>
      <c r="AE66" s="26"/>
      <c r="AF66" s="26"/>
      <c r="AG66" s="26"/>
      <c r="AH66" s="110">
        <v>7</v>
      </c>
      <c r="AI66" s="111"/>
      <c r="AJ66" s="110"/>
      <c r="AK66" s="112"/>
      <c r="AL66" s="144"/>
      <c r="AM66" s="144"/>
      <c r="AN66" s="144"/>
      <c r="AO66" s="145"/>
      <c r="AP66" s="56"/>
      <c r="AQ66" s="56"/>
      <c r="AR66" s="56"/>
      <c r="AS66" s="56"/>
      <c r="AT66" s="56"/>
    </row>
    <row r="67" spans="1:46" ht="12.75" customHeight="1" x14ac:dyDescent="0.2">
      <c r="A67" s="104">
        <v>8</v>
      </c>
      <c r="B67" s="114"/>
      <c r="C67" s="113"/>
      <c r="D67" s="105"/>
      <c r="E67" s="107"/>
      <c r="F67" s="108"/>
      <c r="G67" s="109"/>
      <c r="H67" s="107"/>
      <c r="I67" s="134"/>
      <c r="J67" s="67"/>
      <c r="K67" s="67"/>
      <c r="L67" s="67"/>
      <c r="M67" s="67"/>
      <c r="N67" s="67"/>
      <c r="O67" s="67"/>
      <c r="P67" s="67"/>
      <c r="Q67" s="67"/>
      <c r="R67" s="67"/>
      <c r="S67" s="67"/>
      <c r="T67" s="88">
        <f t="array" ref="T67">(SUMPRODUCT((UPPER(J67:S67)="R")+(UPPER(J67:S67)="P")))/10</f>
        <v>0</v>
      </c>
      <c r="U67" s="71"/>
      <c r="V67" s="26"/>
      <c r="W67" s="26"/>
      <c r="X67" s="26"/>
      <c r="Y67" s="36" t="s">
        <v>44</v>
      </c>
      <c r="Z67" s="28">
        <f t="array" ref="Z67">SUMPRODUCT(LEN(O60:O103) - LEN(SUBSTITUTE(SUBSTITUTE(SUBSTITUTE(SUBSTITUTE(O60:O103,"P",""),"p",""),"R",""),"r","")))</f>
        <v>4</v>
      </c>
      <c r="AA67" s="28">
        <f t="array" ref="AA67">SUMPRODUCT(LEN(O60:O103)-LEN(SUBSTITUTE(SUBSTITUTE(O60:O103,"F",""),"f","")))</f>
        <v>1</v>
      </c>
      <c r="AB67" s="28">
        <f>SUM(Z67:AA67)</f>
        <v>5</v>
      </c>
      <c r="AC67" s="38">
        <f>Z67/AB67</f>
        <v>0.8</v>
      </c>
      <c r="AD67" s="26"/>
      <c r="AE67" s="26"/>
      <c r="AF67" s="26"/>
      <c r="AG67" s="26"/>
      <c r="AH67" s="110">
        <v>8</v>
      </c>
      <c r="AI67" s="111"/>
      <c r="AJ67" s="110"/>
      <c r="AK67" s="112"/>
      <c r="AL67" s="144"/>
      <c r="AM67" s="144"/>
      <c r="AN67" s="144"/>
      <c r="AO67" s="145"/>
      <c r="AP67" s="56"/>
      <c r="AQ67" s="56"/>
      <c r="AR67" s="56"/>
      <c r="AS67" s="56"/>
      <c r="AT67" s="56"/>
    </row>
    <row r="68" spans="1:46" ht="12.75" customHeight="1" x14ac:dyDescent="0.2">
      <c r="A68" s="104">
        <v>9</v>
      </c>
      <c r="B68" s="114"/>
      <c r="C68" s="113"/>
      <c r="D68" s="105"/>
      <c r="E68" s="107"/>
      <c r="F68" s="108"/>
      <c r="G68" s="109"/>
      <c r="H68" s="107"/>
      <c r="I68" s="134"/>
      <c r="J68" s="67"/>
      <c r="K68" s="67"/>
      <c r="L68" s="67"/>
      <c r="M68" s="67"/>
      <c r="N68" s="67"/>
      <c r="O68" s="67"/>
      <c r="P68" s="67"/>
      <c r="Q68" s="67"/>
      <c r="R68" s="67"/>
      <c r="S68" s="67"/>
      <c r="T68" s="88">
        <f t="array" ref="T68">(SUMPRODUCT((UPPER(J68:S68)="R")+(UPPER(J68:S68)="P")))/10</f>
        <v>0</v>
      </c>
      <c r="U68" s="71"/>
      <c r="V68" s="26"/>
      <c r="W68" s="26"/>
      <c r="X68" s="26"/>
      <c r="Y68" s="39" t="s">
        <v>45</v>
      </c>
      <c r="Z68" s="40">
        <f t="array" ref="Z68">SUMPRODUCT(LEN(P60:P103) - LEN(SUBSTITUTE(SUBSTITUTE(SUBSTITUTE(SUBSTITUTE(P60:P103,"P",""),"p",""),"R",""),"r","")))</f>
        <v>0</v>
      </c>
      <c r="AA68" s="40">
        <f t="array" ref="AA68">SUMPRODUCT(LEN(P60:P103)-LEN(SUBSTITUTE(SUBSTITUTE(P60:P103,"F",""),"f","")))</f>
        <v>0</v>
      </c>
      <c r="AB68" s="30">
        <f>SUM(Z68:AA68)</f>
        <v>0</v>
      </c>
      <c r="AC68" s="42" t="e">
        <f>Z68/AB68</f>
        <v>#DIV/0!</v>
      </c>
      <c r="AD68" s="26"/>
      <c r="AE68" s="26"/>
      <c r="AF68" s="26"/>
      <c r="AG68" s="26"/>
      <c r="AH68" s="110">
        <v>9</v>
      </c>
      <c r="AI68" s="111"/>
      <c r="AJ68" s="110"/>
      <c r="AK68" s="112"/>
      <c r="AL68" s="144"/>
      <c r="AM68" s="144"/>
      <c r="AN68" s="144"/>
      <c r="AO68" s="145"/>
      <c r="AP68" s="56"/>
      <c r="AQ68" s="56"/>
      <c r="AR68" s="56"/>
      <c r="AS68" s="56"/>
      <c r="AT68" s="56"/>
    </row>
    <row r="69" spans="1:46" ht="12.75" customHeight="1" x14ac:dyDescent="0.2">
      <c r="A69" s="104">
        <v>10</v>
      </c>
      <c r="B69" s="114"/>
      <c r="C69" s="132"/>
      <c r="D69" s="105"/>
      <c r="E69" s="107"/>
      <c r="F69" s="108"/>
      <c r="G69" s="109"/>
      <c r="H69" s="107"/>
      <c r="I69" s="134"/>
      <c r="J69" s="67"/>
      <c r="K69" s="67"/>
      <c r="L69" s="67"/>
      <c r="M69" s="67"/>
      <c r="N69" s="67"/>
      <c r="O69" s="67"/>
      <c r="P69" s="67"/>
      <c r="Q69" s="67"/>
      <c r="R69" s="67"/>
      <c r="S69" s="67"/>
      <c r="T69" s="88">
        <f t="array" ref="T69">(SUMPRODUCT((UPPER(J69:S69)="R")+(UPPER(J69:S69)="P")))/10</f>
        <v>0</v>
      </c>
      <c r="U69" s="71"/>
      <c r="V69" s="26"/>
      <c r="W69" s="26"/>
      <c r="X69" s="26"/>
      <c r="Y69" s="39" t="s">
        <v>46</v>
      </c>
      <c r="Z69" s="30">
        <f t="array" ref="Z69">SUMPRODUCT(LEN(Q60:Q103) - LEN(SUBSTITUTE(SUBSTITUTE(SUBSTITUTE(SUBSTITUTE(Q60:Q103,"P",""),"p",""),"R",""),"r","")))</f>
        <v>0</v>
      </c>
      <c r="AA69" s="30">
        <f t="array" ref="AA69">SUMPRODUCT(LEN(Q60:Q103)-LEN(SUBSTITUTE(SUBSTITUTE(Q60:Q103,"F",""),"f","")))</f>
        <v>0</v>
      </c>
      <c r="AB69" s="30">
        <f>SUM(Z69:AA69)</f>
        <v>0</v>
      </c>
      <c r="AC69" s="42" t="e">
        <f>Z69/AB69</f>
        <v>#DIV/0!</v>
      </c>
      <c r="AD69" s="26"/>
      <c r="AE69" s="26"/>
      <c r="AF69" s="26"/>
      <c r="AG69" s="26"/>
      <c r="AH69" s="110">
        <v>10</v>
      </c>
      <c r="AI69" s="111"/>
      <c r="AJ69" s="110"/>
      <c r="AK69" s="112"/>
      <c r="AL69" s="144"/>
      <c r="AM69" s="144"/>
      <c r="AN69" s="144"/>
      <c r="AO69" s="145"/>
      <c r="AP69" s="56"/>
      <c r="AQ69" s="56"/>
      <c r="AR69" s="56"/>
      <c r="AS69" s="56"/>
      <c r="AT69" s="56"/>
    </row>
    <row r="70" spans="1:46" ht="12.75" customHeight="1" x14ac:dyDescent="0.2">
      <c r="A70" s="104">
        <v>11</v>
      </c>
      <c r="B70" s="114"/>
      <c r="C70" s="113"/>
      <c r="D70" s="105"/>
      <c r="E70" s="107"/>
      <c r="F70" s="108"/>
      <c r="G70" s="109"/>
      <c r="H70" s="107"/>
      <c r="I70" s="134"/>
      <c r="J70" s="67"/>
      <c r="K70" s="67"/>
      <c r="L70" s="67"/>
      <c r="M70" s="67"/>
      <c r="N70" s="67"/>
      <c r="O70" s="67"/>
      <c r="P70" s="67"/>
      <c r="Q70" s="67"/>
      <c r="R70" s="67"/>
      <c r="S70" s="67"/>
      <c r="T70" s="88">
        <f t="array" ref="T70">(SUMPRODUCT((UPPER(J70:S70)="R")+(UPPER(J70:S70)="P")))/10</f>
        <v>0</v>
      </c>
      <c r="U70" s="71"/>
      <c r="V70" s="26"/>
      <c r="W70" s="26"/>
      <c r="X70" s="26"/>
      <c r="Y70" s="39" t="s">
        <v>47</v>
      </c>
      <c r="Z70" s="30">
        <f t="array" ref="Z70">SUMPRODUCT(LEN(R60:R103) - LEN(SUBSTITUTE(SUBSTITUTE(SUBSTITUTE(SUBSTITUTE(R60:R103,"P",""),"p",""),"R",""),"r","")))</f>
        <v>0</v>
      </c>
      <c r="AA70" s="30">
        <f t="array" ref="AA70">SUMPRODUCT(LEN(R60:R103)-LEN(SUBSTITUTE(SUBSTITUTE(R60:R103,"F",""),"f","")))</f>
        <v>0</v>
      </c>
      <c r="AB70" s="30">
        <f>SUM(Z70:AA70)</f>
        <v>0</v>
      </c>
      <c r="AC70" s="42" t="e">
        <f>Z70/AB70</f>
        <v>#DIV/0!</v>
      </c>
      <c r="AD70" s="26"/>
      <c r="AE70" s="26"/>
      <c r="AF70" s="26"/>
      <c r="AG70" s="26"/>
      <c r="AH70" s="110">
        <v>11</v>
      </c>
      <c r="AI70" s="111"/>
      <c r="AJ70" s="110"/>
      <c r="AK70" s="112"/>
      <c r="AL70" s="144"/>
      <c r="AM70" s="144"/>
      <c r="AN70" s="144"/>
      <c r="AO70" s="145"/>
      <c r="AP70" s="56"/>
      <c r="AQ70" s="56"/>
      <c r="AR70" s="56"/>
      <c r="AS70" s="56"/>
      <c r="AT70" s="56"/>
    </row>
    <row r="71" spans="1:46" ht="12.75" customHeight="1" x14ac:dyDescent="0.2">
      <c r="A71" s="104">
        <v>12</v>
      </c>
      <c r="B71" s="114"/>
      <c r="C71" s="132"/>
      <c r="D71" s="105"/>
      <c r="E71" s="107"/>
      <c r="F71" s="108"/>
      <c r="G71" s="109"/>
      <c r="H71" s="107"/>
      <c r="I71" s="134"/>
      <c r="J71" s="67"/>
      <c r="K71" s="67"/>
      <c r="L71" s="67"/>
      <c r="M71" s="67"/>
      <c r="N71" s="67"/>
      <c r="O71" s="67"/>
      <c r="P71" s="67"/>
      <c r="Q71" s="67"/>
      <c r="R71" s="67"/>
      <c r="S71" s="67"/>
      <c r="T71" s="88">
        <f t="array" ref="T71">(SUMPRODUCT((UPPER(J71:S71)="R")+(UPPER(J71:S71)="P")))/10</f>
        <v>0</v>
      </c>
      <c r="U71" s="71"/>
      <c r="V71" s="26"/>
      <c r="W71" s="26"/>
      <c r="X71" s="26"/>
      <c r="Y71" s="44" t="s">
        <v>48</v>
      </c>
      <c r="Z71" s="32">
        <f t="array" ref="Z71">SUMPRODUCT(LEN(S60:S103) - LEN(SUBSTITUTE(SUBSTITUTE(SUBSTITUTE(SUBSTITUTE(S60:S103,"P",""),"p",""),"R",""),"r","")))</f>
        <v>0</v>
      </c>
      <c r="AA71" s="32">
        <f t="array" ref="AA71">SUMPRODUCT(LEN(S60:S103)-LEN(SUBSTITUTE(SUBSTITUTE(S60:S103,"F",""),"f","")))</f>
        <v>0</v>
      </c>
      <c r="AB71" s="32">
        <f>SUM(Z71:AA71)</f>
        <v>0</v>
      </c>
      <c r="AC71" s="46" t="e">
        <f>Z71/AB71</f>
        <v>#DIV/0!</v>
      </c>
      <c r="AD71" s="26"/>
      <c r="AE71" s="26"/>
      <c r="AF71" s="26"/>
      <c r="AG71" s="26"/>
      <c r="AH71" s="110">
        <v>12</v>
      </c>
      <c r="AI71" s="111"/>
      <c r="AJ71" s="110"/>
      <c r="AK71" s="112"/>
      <c r="AL71" s="144"/>
      <c r="AM71" s="144"/>
      <c r="AN71" s="144"/>
      <c r="AO71" s="145"/>
      <c r="AP71" s="56"/>
      <c r="AQ71" s="56"/>
      <c r="AR71" s="56"/>
      <c r="AS71" s="56"/>
      <c r="AT71" s="56"/>
    </row>
    <row r="72" spans="1:46" ht="12.75" customHeight="1" x14ac:dyDescent="0.2">
      <c r="A72" s="104">
        <v>13</v>
      </c>
      <c r="B72" s="114"/>
      <c r="C72" s="115"/>
      <c r="D72" s="105"/>
      <c r="E72" s="107"/>
      <c r="F72" s="108"/>
      <c r="G72" s="109"/>
      <c r="H72" s="107"/>
      <c r="I72" s="134"/>
      <c r="J72" s="67"/>
      <c r="K72" s="67"/>
      <c r="L72" s="67"/>
      <c r="M72" s="67"/>
      <c r="N72" s="67"/>
      <c r="O72" s="67"/>
      <c r="P72" s="67"/>
      <c r="Q72" s="67"/>
      <c r="R72" s="67"/>
      <c r="S72" s="67"/>
      <c r="T72" s="88">
        <f t="array" ref="T72">(SUMPRODUCT((UPPER(J72:S72)="R")+(UPPER(J72:S72)="P")))/10</f>
        <v>0</v>
      </c>
      <c r="U72" s="71"/>
      <c r="V72" s="72"/>
      <c r="W72" s="71"/>
      <c r="X72" s="71"/>
      <c r="Y72" s="26"/>
      <c r="Z72" s="26"/>
      <c r="AA72" s="26"/>
      <c r="AB72" s="26"/>
      <c r="AC72" s="26"/>
      <c r="AD72" s="26"/>
      <c r="AE72" s="26"/>
      <c r="AF72" s="26"/>
      <c r="AG72" s="26"/>
      <c r="AH72" s="110">
        <v>13</v>
      </c>
      <c r="AI72" s="111"/>
      <c r="AJ72" s="110"/>
      <c r="AK72" s="112"/>
      <c r="AL72" s="144"/>
      <c r="AM72" s="144"/>
      <c r="AN72" s="144"/>
      <c r="AO72" s="145"/>
      <c r="AP72" s="56"/>
      <c r="AQ72" s="56"/>
      <c r="AR72" s="56"/>
      <c r="AS72" s="56"/>
      <c r="AT72" s="56"/>
    </row>
    <row r="73" spans="1:46" ht="12.75" customHeight="1" x14ac:dyDescent="0.2">
      <c r="A73" s="104">
        <v>14</v>
      </c>
      <c r="B73" s="114"/>
      <c r="C73" s="106"/>
      <c r="D73" s="105"/>
      <c r="E73" s="107"/>
      <c r="F73" s="108"/>
      <c r="G73" s="109"/>
      <c r="H73" s="107"/>
      <c r="I73" s="134"/>
      <c r="J73" s="67"/>
      <c r="K73" s="67"/>
      <c r="L73" s="67"/>
      <c r="M73" s="67"/>
      <c r="N73" s="67"/>
      <c r="O73" s="67"/>
      <c r="P73" s="67"/>
      <c r="Q73" s="67"/>
      <c r="R73" s="67"/>
      <c r="S73" s="67"/>
      <c r="T73" s="88">
        <f t="array" ref="T73">(SUMPRODUCT((UPPER(J73:S73)="R")+(UPPER(J73:S73)="P")))/10</f>
        <v>0</v>
      </c>
      <c r="U73" s="71"/>
      <c r="V73" s="72"/>
      <c r="W73" s="71"/>
      <c r="X73" s="71"/>
      <c r="Y73" s="225" t="s">
        <v>68</v>
      </c>
      <c r="Z73" s="226"/>
      <c r="AA73" s="227"/>
      <c r="AB73" s="73" t="e">
        <f>(SUM(AC60:AC64)/5)</f>
        <v>#DIV/0!</v>
      </c>
      <c r="AC73" s="26"/>
      <c r="AD73" s="26"/>
      <c r="AE73" s="26"/>
      <c r="AF73" s="26"/>
      <c r="AG73" s="26"/>
      <c r="AH73" s="110">
        <v>14</v>
      </c>
      <c r="AI73" s="111"/>
      <c r="AJ73" s="110"/>
      <c r="AK73" s="112"/>
      <c r="AL73" s="144"/>
      <c r="AM73" s="144"/>
      <c r="AN73" s="144"/>
      <c r="AO73" s="145"/>
      <c r="AP73" s="56"/>
      <c r="AQ73" s="56"/>
      <c r="AR73" s="56"/>
      <c r="AS73" s="56"/>
      <c r="AT73" s="56"/>
    </row>
    <row r="74" spans="1:46" ht="12.75" customHeight="1" x14ac:dyDescent="0.2">
      <c r="A74" s="104">
        <v>15</v>
      </c>
      <c r="B74" s="114"/>
      <c r="C74" s="115"/>
      <c r="D74" s="105"/>
      <c r="E74" s="107"/>
      <c r="F74" s="108"/>
      <c r="G74" s="109"/>
      <c r="H74" s="107"/>
      <c r="I74" s="134"/>
      <c r="J74" s="67"/>
      <c r="K74" s="67"/>
      <c r="L74" s="67"/>
      <c r="M74" s="67"/>
      <c r="N74" s="67"/>
      <c r="O74" s="67"/>
      <c r="P74" s="67"/>
      <c r="Q74" s="67"/>
      <c r="R74" s="67"/>
      <c r="S74" s="67"/>
      <c r="T74" s="88">
        <f t="array" ref="T74">(SUMPRODUCT((UPPER(J74:S74)="R")+(UPPER(J74:S74)="P")))/10</f>
        <v>0</v>
      </c>
      <c r="U74" s="71"/>
      <c r="V74" s="72"/>
      <c r="W74" s="71"/>
      <c r="X74" s="71"/>
      <c r="Y74" s="71"/>
      <c r="Z74" s="74"/>
      <c r="AA74" s="26"/>
      <c r="AB74" s="26"/>
      <c r="AC74" s="26"/>
      <c r="AD74" s="26"/>
      <c r="AE74" s="26"/>
      <c r="AF74" s="26"/>
      <c r="AG74" s="26"/>
      <c r="AH74" s="110">
        <v>15</v>
      </c>
      <c r="AI74" s="111"/>
      <c r="AJ74" s="110"/>
      <c r="AK74" s="112"/>
      <c r="AL74" s="144"/>
      <c r="AM74" s="144"/>
      <c r="AN74" s="144"/>
      <c r="AO74" s="145"/>
      <c r="AP74" s="56"/>
      <c r="AQ74" s="56"/>
      <c r="AR74" s="56"/>
      <c r="AS74" s="56"/>
      <c r="AT74" s="56"/>
    </row>
    <row r="75" spans="1:46" ht="12.75" customHeight="1" x14ac:dyDescent="0.2">
      <c r="A75" s="104">
        <v>16</v>
      </c>
      <c r="B75" s="114"/>
      <c r="C75" s="113"/>
      <c r="D75" s="105"/>
      <c r="E75" s="107"/>
      <c r="F75" s="108"/>
      <c r="G75" s="109"/>
      <c r="H75" s="107"/>
      <c r="I75" s="134"/>
      <c r="J75" s="67"/>
      <c r="K75" s="67"/>
      <c r="L75" s="67"/>
      <c r="M75" s="67"/>
      <c r="N75" s="67"/>
      <c r="O75" s="67"/>
      <c r="P75" s="67"/>
      <c r="Q75" s="67"/>
      <c r="R75" s="67"/>
      <c r="S75" s="67"/>
      <c r="T75" s="88">
        <f t="array" ref="T75">(SUMPRODUCT((UPPER(J75:S75)="R")+(UPPER(J75:S75)="P")))/10</f>
        <v>0</v>
      </c>
      <c r="U75" s="71"/>
      <c r="V75" s="72"/>
      <c r="W75" s="71"/>
      <c r="X75" s="71"/>
      <c r="Y75" s="225" t="s">
        <v>69</v>
      </c>
      <c r="Z75" s="226"/>
      <c r="AA75" s="227"/>
      <c r="AB75" s="73" t="e">
        <f>SUM(AC67:AC71)</f>
        <v>#DIV/0!</v>
      </c>
      <c r="AC75" s="26"/>
      <c r="AD75" s="26"/>
      <c r="AE75" s="26"/>
      <c r="AF75" s="26"/>
      <c r="AG75" s="26"/>
      <c r="AH75" s="110">
        <v>16</v>
      </c>
      <c r="AI75" s="111"/>
      <c r="AJ75" s="110"/>
      <c r="AK75" s="112"/>
      <c r="AL75" s="144"/>
      <c r="AM75" s="144"/>
      <c r="AN75" s="144"/>
      <c r="AO75" s="145"/>
      <c r="AP75" s="56"/>
      <c r="AQ75" s="56"/>
      <c r="AR75" s="56"/>
      <c r="AS75" s="56"/>
      <c r="AT75" s="56"/>
    </row>
    <row r="76" spans="1:46" ht="12.75" customHeight="1" x14ac:dyDescent="0.2">
      <c r="A76" s="104">
        <v>17</v>
      </c>
      <c r="B76" s="114"/>
      <c r="C76" s="115"/>
      <c r="D76" s="119"/>
      <c r="E76" s="107"/>
      <c r="F76" s="108"/>
      <c r="G76" s="109"/>
      <c r="H76" s="107"/>
      <c r="I76" s="134"/>
      <c r="J76" s="67"/>
      <c r="K76" s="67"/>
      <c r="L76" s="67"/>
      <c r="M76" s="67"/>
      <c r="N76" s="67"/>
      <c r="O76" s="67"/>
      <c r="P76" s="67"/>
      <c r="Q76" s="67"/>
      <c r="R76" s="67"/>
      <c r="S76" s="67"/>
      <c r="T76" s="88">
        <f t="array" ref="T76">(SUMPRODUCT((UPPER(J76:S76)="R")+(UPPER(J76:S76)="P")))/10</f>
        <v>0</v>
      </c>
      <c r="U76" s="71"/>
      <c r="V76" s="72"/>
      <c r="W76" s="71"/>
      <c r="X76" s="71"/>
      <c r="Y76" s="71"/>
      <c r="Z76" s="74"/>
      <c r="AA76" s="26"/>
      <c r="AB76" s="26"/>
      <c r="AC76" s="26"/>
      <c r="AD76" s="26"/>
      <c r="AE76" s="26"/>
      <c r="AF76" s="26"/>
      <c r="AG76" s="26"/>
      <c r="AH76" s="110">
        <v>17</v>
      </c>
      <c r="AI76" s="111"/>
      <c r="AJ76" s="110"/>
      <c r="AK76" s="112"/>
      <c r="AL76" s="144"/>
      <c r="AM76" s="144"/>
      <c r="AN76" s="144"/>
      <c r="AO76" s="145"/>
      <c r="AP76" s="56"/>
      <c r="AQ76" s="56"/>
      <c r="AR76" s="56"/>
      <c r="AS76" s="56"/>
      <c r="AT76" s="56"/>
    </row>
    <row r="77" spans="1:46" ht="12.75" customHeight="1" x14ac:dyDescent="0.2">
      <c r="A77" s="104">
        <v>18</v>
      </c>
      <c r="B77" s="114"/>
      <c r="C77" s="115"/>
      <c r="D77" s="118"/>
      <c r="E77" s="107"/>
      <c r="F77" s="108"/>
      <c r="G77" s="109"/>
      <c r="H77" s="107"/>
      <c r="I77" s="134"/>
      <c r="J77" s="67"/>
      <c r="K77" s="67"/>
      <c r="L77" s="67"/>
      <c r="M77" s="67"/>
      <c r="N77" s="67"/>
      <c r="O77" s="67"/>
      <c r="P77" s="67"/>
      <c r="Q77" s="67"/>
      <c r="R77" s="67"/>
      <c r="S77" s="67"/>
      <c r="T77" s="88">
        <f t="array" ref="T77">(SUMPRODUCT((UPPER(J77:S77)="R")+(UPPER(J77:S77)="P")))/10</f>
        <v>0</v>
      </c>
      <c r="U77" s="71"/>
      <c r="V77" s="72"/>
      <c r="W77" s="71"/>
      <c r="X77" s="71"/>
      <c r="Y77" s="71"/>
      <c r="Z77" s="74"/>
      <c r="AA77" s="26"/>
      <c r="AB77" s="26"/>
      <c r="AC77" s="26"/>
      <c r="AD77" s="26"/>
      <c r="AE77" s="26"/>
      <c r="AF77" s="26"/>
      <c r="AG77" s="26"/>
      <c r="AH77" s="110">
        <v>18</v>
      </c>
      <c r="AI77" s="111"/>
      <c r="AJ77" s="110"/>
      <c r="AK77" s="112"/>
      <c r="AL77" s="144"/>
      <c r="AM77" s="144"/>
      <c r="AN77" s="144"/>
      <c r="AO77" s="145"/>
      <c r="AP77" s="56"/>
      <c r="AQ77" s="56"/>
      <c r="AR77" s="56"/>
      <c r="AS77" s="56"/>
      <c r="AT77" s="56"/>
    </row>
    <row r="78" spans="1:46" ht="12.75" customHeight="1" x14ac:dyDescent="0.2">
      <c r="A78" s="104">
        <v>19</v>
      </c>
      <c r="B78" s="114"/>
      <c r="C78" s="115"/>
      <c r="D78" s="114"/>
      <c r="E78" s="107"/>
      <c r="F78" s="108"/>
      <c r="G78" s="109"/>
      <c r="H78" s="107"/>
      <c r="I78" s="134"/>
      <c r="J78" s="67"/>
      <c r="K78" s="67"/>
      <c r="L78" s="67"/>
      <c r="M78" s="67"/>
      <c r="N78" s="67"/>
      <c r="O78" s="67"/>
      <c r="P78" s="67"/>
      <c r="Q78" s="67"/>
      <c r="R78" s="67"/>
      <c r="S78" s="67"/>
      <c r="T78" s="88">
        <f t="array" ref="T78">(SUMPRODUCT((UPPER(J78:S78)="R")+(UPPER(J78:S78)="P")))/10</f>
        <v>0</v>
      </c>
      <c r="U78" s="71"/>
      <c r="V78" s="72"/>
      <c r="W78" s="71"/>
      <c r="X78" s="71"/>
      <c r="Y78" s="71"/>
      <c r="Z78" s="74"/>
      <c r="AA78" s="26"/>
      <c r="AB78" s="26"/>
      <c r="AC78" s="26"/>
      <c r="AD78" s="26"/>
      <c r="AE78" s="26"/>
      <c r="AF78" s="26"/>
      <c r="AG78" s="26"/>
      <c r="AH78" s="110">
        <v>19</v>
      </c>
      <c r="AI78" s="111"/>
      <c r="AJ78" s="110"/>
      <c r="AK78" s="112"/>
      <c r="AL78" s="144"/>
      <c r="AM78" s="144"/>
      <c r="AN78" s="144"/>
      <c r="AO78" s="145"/>
      <c r="AP78" s="56"/>
      <c r="AQ78" s="56"/>
      <c r="AR78" s="56"/>
      <c r="AS78" s="56"/>
      <c r="AT78" s="56"/>
    </row>
    <row r="79" spans="1:46" ht="12.75" customHeight="1" x14ac:dyDescent="0.2">
      <c r="A79" s="104">
        <v>20</v>
      </c>
      <c r="B79" s="114"/>
      <c r="C79" s="115"/>
      <c r="D79" s="114"/>
      <c r="E79" s="107"/>
      <c r="F79" s="108"/>
      <c r="G79" s="109"/>
      <c r="H79" s="107"/>
      <c r="I79" s="134"/>
      <c r="J79" s="67"/>
      <c r="K79" s="67"/>
      <c r="L79" s="67"/>
      <c r="M79" s="67"/>
      <c r="N79" s="67"/>
      <c r="O79" s="67"/>
      <c r="P79" s="67"/>
      <c r="Q79" s="67"/>
      <c r="R79" s="67"/>
      <c r="S79" s="67"/>
      <c r="T79" s="88">
        <f t="array" ref="T79">(SUMPRODUCT((UPPER(J79:S79)="R")+(UPPER(J79:S79)="P")))/10</f>
        <v>0</v>
      </c>
      <c r="U79" s="71"/>
      <c r="V79" s="72"/>
      <c r="W79" s="71"/>
      <c r="X79" s="71"/>
      <c r="Y79" s="71"/>
      <c r="Z79" s="74"/>
      <c r="AA79" s="26"/>
      <c r="AB79" s="26"/>
      <c r="AC79" s="26"/>
      <c r="AD79" s="26"/>
      <c r="AE79" s="26"/>
      <c r="AF79" s="26"/>
      <c r="AG79" s="26"/>
      <c r="AH79" s="110">
        <v>20</v>
      </c>
      <c r="AI79" s="111"/>
      <c r="AJ79" s="110"/>
      <c r="AK79" s="112"/>
      <c r="AL79" s="144"/>
      <c r="AM79" s="144"/>
      <c r="AN79" s="144"/>
      <c r="AO79" s="145"/>
      <c r="AP79" s="56"/>
      <c r="AQ79" s="56"/>
      <c r="AR79" s="56"/>
      <c r="AS79" s="56"/>
      <c r="AT79" s="56"/>
    </row>
    <row r="80" spans="1:46" ht="12.75" customHeight="1" x14ac:dyDescent="0.2">
      <c r="A80" s="104">
        <v>21</v>
      </c>
      <c r="B80" s="114"/>
      <c r="C80" s="115"/>
      <c r="D80" s="114"/>
      <c r="E80" s="107"/>
      <c r="F80" s="108"/>
      <c r="G80" s="109"/>
      <c r="H80" s="107"/>
      <c r="I80" s="134"/>
      <c r="J80" s="67"/>
      <c r="K80" s="67"/>
      <c r="L80" s="67"/>
      <c r="M80" s="67"/>
      <c r="N80" s="67"/>
      <c r="O80" s="67"/>
      <c r="P80" s="67"/>
      <c r="Q80" s="67"/>
      <c r="R80" s="67"/>
      <c r="S80" s="67"/>
      <c r="T80" s="88">
        <f t="array" ref="T80">(SUMPRODUCT((UPPER(J80:S80)="R")+(UPPER(J80:S80)="P")))/10</f>
        <v>0</v>
      </c>
      <c r="U80" s="71"/>
      <c r="V80" s="72"/>
      <c r="W80" s="71"/>
      <c r="X80" s="71"/>
      <c r="Y80" s="71"/>
      <c r="Z80" s="74"/>
      <c r="AA80" s="26"/>
      <c r="AB80" s="26"/>
      <c r="AC80" s="26"/>
      <c r="AD80" s="26"/>
      <c r="AE80" s="26"/>
      <c r="AF80" s="26"/>
      <c r="AG80" s="26"/>
      <c r="AH80" s="110">
        <v>21</v>
      </c>
      <c r="AI80" s="111"/>
      <c r="AJ80" s="110"/>
      <c r="AK80" s="112"/>
      <c r="AL80" s="144"/>
      <c r="AM80" s="144"/>
      <c r="AN80" s="144"/>
      <c r="AO80" s="145"/>
      <c r="AP80" s="56"/>
      <c r="AQ80" s="56"/>
      <c r="AR80" s="56"/>
      <c r="AS80" s="56"/>
      <c r="AT80" s="56"/>
    </row>
    <row r="81" spans="1:46" ht="12.75" customHeight="1" x14ac:dyDescent="0.2">
      <c r="A81" s="104">
        <v>22</v>
      </c>
      <c r="B81" s="114"/>
      <c r="C81" s="115"/>
      <c r="D81" s="114"/>
      <c r="E81" s="107"/>
      <c r="F81" s="108"/>
      <c r="G81" s="109"/>
      <c r="H81" s="107"/>
      <c r="I81" s="134"/>
      <c r="J81" s="67"/>
      <c r="K81" s="67"/>
      <c r="L81" s="67"/>
      <c r="M81" s="67"/>
      <c r="N81" s="67"/>
      <c r="O81" s="67"/>
      <c r="P81" s="67"/>
      <c r="Q81" s="67"/>
      <c r="R81" s="67"/>
      <c r="S81" s="67"/>
      <c r="T81" s="88">
        <f t="array" ref="T81">(SUMPRODUCT((UPPER(J81:S81)="R")+(UPPER(J81:S81)="P")))/10</f>
        <v>0</v>
      </c>
      <c r="U81" s="71"/>
      <c r="V81" s="72"/>
      <c r="W81" s="71"/>
      <c r="X81" s="71"/>
      <c r="Y81" s="71"/>
      <c r="Z81" s="74"/>
      <c r="AA81" s="26"/>
      <c r="AB81" s="26"/>
      <c r="AC81" s="26"/>
      <c r="AD81" s="26"/>
      <c r="AE81" s="26"/>
      <c r="AF81" s="26"/>
      <c r="AG81" s="26"/>
      <c r="AH81" s="110">
        <v>22</v>
      </c>
      <c r="AI81" s="111"/>
      <c r="AJ81" s="110"/>
      <c r="AK81" s="112"/>
      <c r="AL81" s="144"/>
      <c r="AM81" s="144"/>
      <c r="AN81" s="144"/>
      <c r="AO81" s="145"/>
      <c r="AP81" s="56"/>
      <c r="AQ81" s="56"/>
      <c r="AR81" s="56"/>
      <c r="AS81" s="56"/>
      <c r="AT81" s="56"/>
    </row>
    <row r="82" spans="1:46" ht="12.75" customHeight="1" x14ac:dyDescent="0.2">
      <c r="A82" s="104">
        <v>23</v>
      </c>
      <c r="B82" s="114"/>
      <c r="C82" s="115"/>
      <c r="D82" s="114"/>
      <c r="E82" s="107"/>
      <c r="F82" s="108"/>
      <c r="G82" s="109"/>
      <c r="H82" s="107"/>
      <c r="I82" s="134"/>
      <c r="J82" s="67"/>
      <c r="K82" s="67"/>
      <c r="L82" s="67"/>
      <c r="M82" s="67"/>
      <c r="N82" s="67"/>
      <c r="O82" s="67"/>
      <c r="P82" s="67"/>
      <c r="Q82" s="67"/>
      <c r="R82" s="67"/>
      <c r="S82" s="67"/>
      <c r="T82" s="88">
        <f t="array" ref="T82">(SUMPRODUCT((UPPER(J82:S82)="R")+(UPPER(J82:S82)="P")))/10</f>
        <v>0</v>
      </c>
      <c r="U82" s="71"/>
      <c r="V82" s="72"/>
      <c r="W82" s="71"/>
      <c r="X82" s="71"/>
      <c r="Y82" s="71"/>
      <c r="Z82" s="74"/>
      <c r="AA82" s="26"/>
      <c r="AB82" s="26"/>
      <c r="AC82" s="26"/>
      <c r="AD82" s="26"/>
      <c r="AE82" s="26"/>
      <c r="AF82" s="26"/>
      <c r="AG82" s="26"/>
      <c r="AH82" s="110">
        <v>23</v>
      </c>
      <c r="AI82" s="111"/>
      <c r="AJ82" s="110"/>
      <c r="AK82" s="112"/>
      <c r="AL82" s="144"/>
      <c r="AM82" s="144"/>
      <c r="AN82" s="144"/>
      <c r="AO82" s="145"/>
      <c r="AP82" s="56"/>
      <c r="AQ82" s="56"/>
      <c r="AR82" s="56"/>
      <c r="AS82" s="56"/>
      <c r="AT82" s="56"/>
    </row>
    <row r="83" spans="1:46" ht="12.75" customHeight="1" x14ac:dyDescent="0.2">
      <c r="A83" s="104">
        <v>24</v>
      </c>
      <c r="B83" s="114"/>
      <c r="C83" s="115"/>
      <c r="D83" s="114"/>
      <c r="E83" s="107"/>
      <c r="F83" s="108"/>
      <c r="G83" s="109"/>
      <c r="H83" s="107"/>
      <c r="I83" s="134"/>
      <c r="J83" s="67"/>
      <c r="K83" s="67"/>
      <c r="L83" s="67"/>
      <c r="M83" s="67"/>
      <c r="N83" s="67"/>
      <c r="O83" s="67"/>
      <c r="P83" s="67"/>
      <c r="Q83" s="67"/>
      <c r="R83" s="67"/>
      <c r="S83" s="67"/>
      <c r="T83" s="88">
        <f t="array" ref="T83">(SUMPRODUCT((UPPER(J83:S83)="R")+(UPPER(J83:S83)="P")))/10</f>
        <v>0</v>
      </c>
      <c r="U83" s="71"/>
      <c r="V83" s="72"/>
      <c r="W83" s="71"/>
      <c r="X83" s="71"/>
      <c r="Y83" s="71"/>
      <c r="Z83" s="74"/>
      <c r="AA83" s="26"/>
      <c r="AB83" s="26"/>
      <c r="AC83" s="26"/>
      <c r="AD83" s="26"/>
      <c r="AE83" s="26"/>
      <c r="AF83" s="26"/>
      <c r="AG83" s="26"/>
      <c r="AH83" s="110">
        <v>24</v>
      </c>
      <c r="AI83" s="111"/>
      <c r="AJ83" s="110"/>
      <c r="AK83" s="112"/>
      <c r="AL83" s="144"/>
      <c r="AM83" s="144"/>
      <c r="AN83" s="144"/>
      <c r="AO83" s="145"/>
      <c r="AP83" s="56"/>
      <c r="AQ83" s="56"/>
      <c r="AR83" s="56"/>
      <c r="AS83" s="56"/>
      <c r="AT83" s="56"/>
    </row>
    <row r="84" spans="1:46" ht="12.75" customHeight="1" x14ac:dyDescent="0.2">
      <c r="A84" s="104">
        <v>25</v>
      </c>
      <c r="B84" s="114"/>
      <c r="C84" s="115"/>
      <c r="D84" s="114"/>
      <c r="E84" s="107"/>
      <c r="F84" s="108"/>
      <c r="G84" s="109"/>
      <c r="H84" s="107"/>
      <c r="I84" s="134"/>
      <c r="J84" s="67"/>
      <c r="K84" s="67"/>
      <c r="L84" s="67"/>
      <c r="M84" s="67"/>
      <c r="N84" s="67"/>
      <c r="O84" s="67"/>
      <c r="P84" s="67"/>
      <c r="Q84" s="67"/>
      <c r="R84" s="67"/>
      <c r="S84" s="67"/>
      <c r="T84" s="88">
        <f t="array" ref="T84">(SUMPRODUCT((UPPER(J84:S84)="R")+(UPPER(J84:S84)="P")))/10</f>
        <v>0</v>
      </c>
      <c r="U84" s="71"/>
      <c r="V84" s="72"/>
      <c r="W84" s="71"/>
      <c r="X84" s="71"/>
      <c r="Y84" s="71"/>
      <c r="Z84" s="74"/>
      <c r="AA84" s="26"/>
      <c r="AB84" s="26"/>
      <c r="AC84" s="26"/>
      <c r="AD84" s="26"/>
      <c r="AE84" s="26"/>
      <c r="AF84" s="26"/>
      <c r="AG84" s="26"/>
      <c r="AH84" s="110">
        <v>25</v>
      </c>
      <c r="AI84" s="111"/>
      <c r="AJ84" s="110"/>
      <c r="AK84" s="112"/>
      <c r="AL84" s="144"/>
      <c r="AM84" s="144"/>
      <c r="AN84" s="144"/>
      <c r="AO84" s="145"/>
      <c r="AP84" s="56"/>
      <c r="AQ84" s="56"/>
      <c r="AR84" s="56"/>
      <c r="AS84" s="56"/>
      <c r="AT84" s="56"/>
    </row>
    <row r="85" spans="1:46" ht="12.75" customHeight="1" x14ac:dyDescent="0.2">
      <c r="A85" s="104">
        <v>26</v>
      </c>
      <c r="B85" s="114"/>
      <c r="C85" s="115"/>
      <c r="D85" s="114"/>
      <c r="E85" s="107"/>
      <c r="F85" s="108"/>
      <c r="G85" s="109"/>
      <c r="H85" s="107"/>
      <c r="I85" s="134"/>
      <c r="J85" s="67"/>
      <c r="K85" s="67"/>
      <c r="L85" s="67"/>
      <c r="M85" s="67"/>
      <c r="N85" s="67"/>
      <c r="O85" s="67"/>
      <c r="P85" s="67"/>
      <c r="Q85" s="67"/>
      <c r="R85" s="67"/>
      <c r="S85" s="67"/>
      <c r="T85" s="88">
        <f t="array" ref="T85">(SUMPRODUCT((UPPER(J85:S85)="R")+(UPPER(J85:S85)="P")))/10</f>
        <v>0</v>
      </c>
      <c r="U85" s="71"/>
      <c r="V85" s="72"/>
      <c r="W85" s="71"/>
      <c r="X85" s="71"/>
      <c r="Y85" s="71"/>
      <c r="Z85" s="74"/>
      <c r="AA85" s="26"/>
      <c r="AB85" s="26"/>
      <c r="AC85" s="26"/>
      <c r="AD85" s="26"/>
      <c r="AE85" s="26"/>
      <c r="AF85" s="26"/>
      <c r="AG85" s="26"/>
      <c r="AH85" s="110">
        <v>26</v>
      </c>
      <c r="AI85" s="111"/>
      <c r="AJ85" s="110"/>
      <c r="AK85" s="112"/>
      <c r="AL85" s="144"/>
      <c r="AM85" s="144"/>
      <c r="AN85" s="144"/>
      <c r="AO85" s="145"/>
      <c r="AP85" s="56"/>
      <c r="AQ85" s="56"/>
      <c r="AR85" s="56"/>
      <c r="AS85" s="56"/>
      <c r="AT85" s="56"/>
    </row>
    <row r="86" spans="1:46" ht="12.75" customHeight="1" x14ac:dyDescent="0.2">
      <c r="A86" s="104">
        <v>27</v>
      </c>
      <c r="B86" s="114"/>
      <c r="C86" s="115"/>
      <c r="D86" s="114"/>
      <c r="E86" s="107"/>
      <c r="F86" s="108"/>
      <c r="G86" s="109"/>
      <c r="H86" s="107"/>
      <c r="I86" s="134"/>
      <c r="J86" s="67"/>
      <c r="K86" s="67"/>
      <c r="L86" s="67"/>
      <c r="M86" s="67"/>
      <c r="N86" s="67"/>
      <c r="O86" s="67"/>
      <c r="P86" s="67"/>
      <c r="Q86" s="67"/>
      <c r="R86" s="67"/>
      <c r="S86" s="67"/>
      <c r="T86" s="88">
        <f t="array" ref="T86">(SUMPRODUCT((UPPER(J86:S86)="R")+(UPPER(J86:S86)="P")))/10</f>
        <v>0</v>
      </c>
      <c r="U86" s="71"/>
      <c r="V86" s="72"/>
      <c r="W86" s="71"/>
      <c r="X86" s="71"/>
      <c r="Y86" s="71"/>
      <c r="Z86" s="74"/>
      <c r="AA86" s="26"/>
      <c r="AB86" s="26"/>
      <c r="AC86" s="26"/>
      <c r="AD86" s="26"/>
      <c r="AE86" s="26"/>
      <c r="AF86" s="26"/>
      <c r="AG86" s="26"/>
      <c r="AH86" s="110">
        <v>27</v>
      </c>
      <c r="AI86" s="111"/>
      <c r="AJ86" s="110"/>
      <c r="AK86" s="112"/>
      <c r="AL86" s="144"/>
      <c r="AM86" s="144"/>
      <c r="AN86" s="144"/>
      <c r="AO86" s="145"/>
      <c r="AP86" s="56"/>
      <c r="AQ86" s="56"/>
      <c r="AR86" s="56"/>
      <c r="AS86" s="56"/>
      <c r="AT86" s="56"/>
    </row>
    <row r="87" spans="1:46" ht="12.75" customHeight="1" x14ac:dyDescent="0.2">
      <c r="A87" s="104">
        <v>28</v>
      </c>
      <c r="B87" s="114"/>
      <c r="C87" s="115"/>
      <c r="D87" s="114"/>
      <c r="E87" s="107"/>
      <c r="F87" s="108"/>
      <c r="G87" s="109"/>
      <c r="H87" s="107"/>
      <c r="I87" s="134"/>
      <c r="J87" s="67"/>
      <c r="K87" s="67"/>
      <c r="L87" s="67"/>
      <c r="M87" s="67"/>
      <c r="N87" s="67"/>
      <c r="O87" s="67"/>
      <c r="P87" s="67"/>
      <c r="Q87" s="67"/>
      <c r="R87" s="67"/>
      <c r="S87" s="67"/>
      <c r="T87" s="88">
        <f t="array" ref="T87">(SUMPRODUCT((UPPER(J87:S87)="R")+(UPPER(J87:S87)="P")))/10</f>
        <v>0</v>
      </c>
      <c r="U87" s="71"/>
      <c r="V87" s="72"/>
      <c r="W87" s="71"/>
      <c r="X87" s="71"/>
      <c r="Y87" s="71"/>
      <c r="Z87" s="74"/>
      <c r="AA87" s="26"/>
      <c r="AB87" s="26"/>
      <c r="AC87" s="26"/>
      <c r="AD87" s="26"/>
      <c r="AE87" s="26"/>
      <c r="AF87" s="26"/>
      <c r="AG87" s="26"/>
      <c r="AH87" s="110">
        <v>28</v>
      </c>
      <c r="AI87" s="111"/>
      <c r="AJ87" s="110"/>
      <c r="AK87" s="112"/>
      <c r="AL87" s="144"/>
      <c r="AM87" s="144"/>
      <c r="AN87" s="144"/>
      <c r="AO87" s="145"/>
      <c r="AP87" s="56"/>
      <c r="AQ87" s="56"/>
      <c r="AR87" s="56"/>
      <c r="AS87" s="56"/>
      <c r="AT87" s="56"/>
    </row>
    <row r="88" spans="1:46" ht="12.75" customHeight="1" x14ac:dyDescent="0.2">
      <c r="A88" s="104">
        <v>29</v>
      </c>
      <c r="B88" s="114"/>
      <c r="C88" s="115"/>
      <c r="D88" s="114"/>
      <c r="E88" s="107"/>
      <c r="F88" s="108"/>
      <c r="G88" s="109"/>
      <c r="H88" s="107"/>
      <c r="I88" s="134"/>
      <c r="J88" s="67"/>
      <c r="K88" s="67"/>
      <c r="L88" s="67"/>
      <c r="M88" s="67"/>
      <c r="N88" s="67"/>
      <c r="O88" s="67"/>
      <c r="P88" s="67"/>
      <c r="Q88" s="67"/>
      <c r="R88" s="67"/>
      <c r="S88" s="67"/>
      <c r="T88" s="88">
        <f t="array" ref="T88">(SUMPRODUCT((UPPER(J88:S88)="R")+(UPPER(J88:S88)="P")))/10</f>
        <v>0</v>
      </c>
      <c r="U88" s="71"/>
      <c r="V88" s="72"/>
      <c r="W88" s="71"/>
      <c r="X88" s="71"/>
      <c r="Y88" s="71"/>
      <c r="Z88" s="74"/>
      <c r="AA88" s="26"/>
      <c r="AB88" s="26"/>
      <c r="AC88" s="26"/>
      <c r="AD88" s="26"/>
      <c r="AE88" s="26"/>
      <c r="AF88" s="26"/>
      <c r="AG88" s="26"/>
      <c r="AH88" s="110">
        <v>29</v>
      </c>
      <c r="AI88" s="111"/>
      <c r="AJ88" s="110"/>
      <c r="AK88" s="112"/>
      <c r="AL88" s="144"/>
      <c r="AM88" s="144"/>
      <c r="AN88" s="144"/>
      <c r="AO88" s="145"/>
      <c r="AP88" s="56"/>
      <c r="AQ88" s="56"/>
      <c r="AR88" s="56"/>
      <c r="AS88" s="56"/>
      <c r="AT88" s="56"/>
    </row>
    <row r="89" spans="1:46" ht="12.75" customHeight="1" x14ac:dyDescent="0.2">
      <c r="A89" s="104">
        <v>30</v>
      </c>
      <c r="B89" s="114"/>
      <c r="C89" s="115"/>
      <c r="D89" s="114"/>
      <c r="E89" s="107"/>
      <c r="F89" s="108"/>
      <c r="G89" s="109"/>
      <c r="H89" s="107"/>
      <c r="I89" s="134"/>
      <c r="J89" s="67"/>
      <c r="K89" s="67"/>
      <c r="L89" s="67"/>
      <c r="M89" s="67"/>
      <c r="N89" s="67"/>
      <c r="O89" s="67"/>
      <c r="P89" s="67"/>
      <c r="Q89" s="67"/>
      <c r="R89" s="67"/>
      <c r="S89" s="67"/>
      <c r="T89" s="88">
        <f t="array" ref="T89">(SUMPRODUCT((UPPER(J89:S89)="R")+(UPPER(J89:S89)="P")))/10</f>
        <v>0</v>
      </c>
      <c r="U89" s="71"/>
      <c r="V89" s="72"/>
      <c r="W89" s="71"/>
      <c r="X89" s="71"/>
      <c r="Y89" s="71"/>
      <c r="Z89" s="74"/>
      <c r="AA89" s="26"/>
      <c r="AB89" s="26"/>
      <c r="AC89" s="26"/>
      <c r="AD89" s="26"/>
      <c r="AE89" s="26"/>
      <c r="AF89" s="26"/>
      <c r="AG89" s="26"/>
      <c r="AH89" s="110">
        <v>30</v>
      </c>
      <c r="AI89" s="111"/>
      <c r="AJ89" s="110"/>
      <c r="AK89" s="112"/>
      <c r="AL89" s="144"/>
      <c r="AM89" s="144"/>
      <c r="AN89" s="144"/>
      <c r="AO89" s="145"/>
      <c r="AP89" s="56"/>
      <c r="AQ89" s="56"/>
      <c r="AR89" s="56"/>
      <c r="AS89" s="56"/>
      <c r="AT89" s="56"/>
    </row>
    <row r="90" spans="1:46" ht="12.75" customHeight="1" x14ac:dyDescent="0.2">
      <c r="A90" s="104">
        <v>31</v>
      </c>
      <c r="B90" s="114"/>
      <c r="C90" s="115"/>
      <c r="D90" s="114"/>
      <c r="E90" s="107"/>
      <c r="F90" s="108"/>
      <c r="G90" s="109"/>
      <c r="H90" s="107"/>
      <c r="I90" s="134"/>
      <c r="J90" s="67"/>
      <c r="K90" s="67"/>
      <c r="L90" s="67"/>
      <c r="M90" s="67"/>
      <c r="N90" s="67"/>
      <c r="O90" s="67"/>
      <c r="P90" s="67"/>
      <c r="Q90" s="67"/>
      <c r="R90" s="67"/>
      <c r="S90" s="67"/>
      <c r="T90" s="88">
        <f t="array" ref="T90">(SUMPRODUCT((UPPER(J90:S90)="R")+(UPPER(J90:S90)="P")))/10</f>
        <v>0</v>
      </c>
      <c r="U90" s="71"/>
      <c r="V90" s="72"/>
      <c r="W90" s="71"/>
      <c r="X90" s="71"/>
      <c r="Y90" s="71"/>
      <c r="Z90" s="74"/>
      <c r="AA90" s="26"/>
      <c r="AB90" s="26"/>
      <c r="AC90" s="26"/>
      <c r="AD90" s="26"/>
      <c r="AE90" s="26"/>
      <c r="AF90" s="26"/>
      <c r="AG90" s="26"/>
      <c r="AH90" s="110">
        <v>31</v>
      </c>
      <c r="AI90" s="111"/>
      <c r="AJ90" s="110"/>
      <c r="AK90" s="112"/>
      <c r="AL90" s="144"/>
      <c r="AM90" s="144"/>
      <c r="AN90" s="144"/>
      <c r="AO90" s="145"/>
      <c r="AP90" s="56"/>
      <c r="AQ90" s="56"/>
      <c r="AR90" s="56"/>
      <c r="AS90" s="56"/>
      <c r="AT90" s="56"/>
    </row>
    <row r="91" spans="1:46" ht="12.75" customHeight="1" x14ac:dyDescent="0.2">
      <c r="A91" s="104">
        <v>32</v>
      </c>
      <c r="B91" s="114"/>
      <c r="C91" s="115"/>
      <c r="D91" s="114"/>
      <c r="E91" s="107"/>
      <c r="F91" s="108"/>
      <c r="G91" s="109"/>
      <c r="H91" s="107"/>
      <c r="I91" s="134"/>
      <c r="J91" s="67"/>
      <c r="K91" s="67"/>
      <c r="L91" s="67"/>
      <c r="M91" s="67"/>
      <c r="N91" s="67"/>
      <c r="O91" s="67"/>
      <c r="P91" s="67"/>
      <c r="Q91" s="67"/>
      <c r="R91" s="67"/>
      <c r="S91" s="67"/>
      <c r="T91" s="88">
        <f t="array" ref="T91">(SUMPRODUCT((UPPER(J91:S91)="R")+(UPPER(J91:S91)="P")))/10</f>
        <v>0</v>
      </c>
      <c r="U91" s="71"/>
      <c r="V91" s="72"/>
      <c r="W91" s="71"/>
      <c r="X91" s="71"/>
      <c r="Y91" s="71"/>
      <c r="Z91" s="74"/>
      <c r="AA91" s="26"/>
      <c r="AB91" s="26"/>
      <c r="AC91" s="26"/>
      <c r="AD91" s="26"/>
      <c r="AE91" s="26"/>
      <c r="AF91" s="26"/>
      <c r="AG91" s="26"/>
      <c r="AH91" s="110">
        <v>32</v>
      </c>
      <c r="AI91" s="111"/>
      <c r="AJ91" s="110"/>
      <c r="AK91" s="112"/>
      <c r="AL91" s="144"/>
      <c r="AM91" s="144"/>
      <c r="AN91" s="144"/>
      <c r="AO91" s="145"/>
      <c r="AP91" s="56"/>
      <c r="AQ91" s="56"/>
      <c r="AR91" s="56"/>
      <c r="AS91" s="56"/>
      <c r="AT91" s="56"/>
    </row>
    <row r="92" spans="1:46" ht="12.75" customHeight="1" x14ac:dyDescent="0.2">
      <c r="A92" s="104">
        <v>33</v>
      </c>
      <c r="B92" s="114"/>
      <c r="C92" s="115"/>
      <c r="D92" s="114"/>
      <c r="E92" s="107"/>
      <c r="F92" s="108"/>
      <c r="G92" s="109"/>
      <c r="H92" s="107"/>
      <c r="I92" s="134"/>
      <c r="J92" s="67"/>
      <c r="K92" s="67"/>
      <c r="L92" s="67"/>
      <c r="M92" s="67"/>
      <c r="N92" s="67"/>
      <c r="O92" s="67"/>
      <c r="P92" s="67"/>
      <c r="Q92" s="67"/>
      <c r="R92" s="67"/>
      <c r="S92" s="67"/>
      <c r="T92" s="88">
        <f t="array" ref="T92">(SUMPRODUCT((UPPER(J92:S92)="R")+(UPPER(J92:S92)="P")))/10</f>
        <v>0</v>
      </c>
      <c r="U92" s="71"/>
      <c r="V92" s="72"/>
      <c r="W92" s="71"/>
      <c r="X92" s="71"/>
      <c r="Y92" s="71"/>
      <c r="Z92" s="74"/>
      <c r="AA92" s="26"/>
      <c r="AB92" s="26"/>
      <c r="AC92" s="26"/>
      <c r="AD92" s="26"/>
      <c r="AE92" s="26"/>
      <c r="AF92" s="26"/>
      <c r="AG92" s="26"/>
      <c r="AH92" s="110">
        <v>33</v>
      </c>
      <c r="AI92" s="111"/>
      <c r="AJ92" s="110"/>
      <c r="AK92" s="112"/>
      <c r="AL92" s="144"/>
      <c r="AM92" s="144"/>
      <c r="AN92" s="144"/>
      <c r="AO92" s="145"/>
      <c r="AP92" s="56"/>
      <c r="AQ92" s="56"/>
      <c r="AR92" s="56"/>
      <c r="AS92" s="56"/>
      <c r="AT92" s="56"/>
    </row>
    <row r="93" spans="1:46" ht="12.75" customHeight="1" x14ac:dyDescent="0.2">
      <c r="A93" s="104">
        <v>34</v>
      </c>
      <c r="B93" s="114"/>
      <c r="C93" s="115"/>
      <c r="D93" s="114"/>
      <c r="E93" s="107"/>
      <c r="F93" s="108"/>
      <c r="G93" s="109"/>
      <c r="H93" s="107"/>
      <c r="I93" s="134"/>
      <c r="J93" s="67"/>
      <c r="K93" s="67"/>
      <c r="L93" s="67"/>
      <c r="M93" s="67"/>
      <c r="N93" s="67"/>
      <c r="O93" s="67"/>
      <c r="P93" s="67"/>
      <c r="Q93" s="67"/>
      <c r="R93" s="67"/>
      <c r="S93" s="67"/>
      <c r="T93" s="88">
        <f t="array" ref="T93">(SUMPRODUCT((UPPER(J93:S93)="R")+(UPPER(J93:S93)="P")))/10</f>
        <v>0</v>
      </c>
      <c r="U93" s="71"/>
      <c r="V93" s="72"/>
      <c r="W93" s="71"/>
      <c r="X93" s="71"/>
      <c r="Y93" s="71"/>
      <c r="Z93" s="74"/>
      <c r="AA93" s="26"/>
      <c r="AB93" s="26"/>
      <c r="AC93" s="26"/>
      <c r="AD93" s="26"/>
      <c r="AE93" s="26"/>
      <c r="AF93" s="26"/>
      <c r="AG93" s="26"/>
      <c r="AH93" s="110">
        <v>34</v>
      </c>
      <c r="AI93" s="111"/>
      <c r="AJ93" s="110"/>
      <c r="AK93" s="112"/>
      <c r="AL93" s="144"/>
      <c r="AM93" s="144"/>
      <c r="AN93" s="144"/>
      <c r="AO93" s="145"/>
      <c r="AP93" s="56"/>
      <c r="AQ93" s="56"/>
      <c r="AR93" s="56"/>
      <c r="AS93" s="56"/>
      <c r="AT93" s="56"/>
    </row>
    <row r="94" spans="1:46" ht="12.75" customHeight="1" x14ac:dyDescent="0.2">
      <c r="A94" s="104">
        <v>35</v>
      </c>
      <c r="B94" s="114"/>
      <c r="C94" s="115"/>
      <c r="D94" s="114"/>
      <c r="E94" s="107"/>
      <c r="F94" s="108"/>
      <c r="G94" s="109"/>
      <c r="H94" s="107"/>
      <c r="I94" s="134"/>
      <c r="J94" s="67"/>
      <c r="K94" s="67"/>
      <c r="L94" s="67"/>
      <c r="M94" s="67"/>
      <c r="N94" s="67"/>
      <c r="O94" s="67"/>
      <c r="P94" s="67"/>
      <c r="Q94" s="67"/>
      <c r="R94" s="67"/>
      <c r="S94" s="67"/>
      <c r="T94" s="88">
        <f t="array" ref="T94">(SUMPRODUCT((UPPER(J94:S94)="R")+(UPPER(J94:S94)="P")))/10</f>
        <v>0</v>
      </c>
      <c r="U94" s="71"/>
      <c r="V94" s="72"/>
      <c r="W94" s="71"/>
      <c r="X94" s="71"/>
      <c r="Y94" s="71"/>
      <c r="Z94" s="74"/>
      <c r="AA94" s="26"/>
      <c r="AB94" s="26"/>
      <c r="AC94" s="26"/>
      <c r="AD94" s="26"/>
      <c r="AE94" s="26"/>
      <c r="AF94" s="26"/>
      <c r="AG94" s="26"/>
      <c r="AH94" s="110">
        <v>35</v>
      </c>
      <c r="AI94" s="111"/>
      <c r="AJ94" s="110"/>
      <c r="AK94" s="112"/>
      <c r="AL94" s="144"/>
      <c r="AM94" s="144"/>
      <c r="AN94" s="144"/>
      <c r="AO94" s="145"/>
      <c r="AP94" s="56"/>
      <c r="AQ94" s="56"/>
      <c r="AR94" s="56"/>
      <c r="AS94" s="56"/>
      <c r="AT94" s="56"/>
    </row>
    <row r="95" spans="1:46" ht="12.75" customHeight="1" x14ac:dyDescent="0.2">
      <c r="A95" s="104">
        <v>36</v>
      </c>
      <c r="B95" s="114"/>
      <c r="C95" s="115"/>
      <c r="D95" s="114"/>
      <c r="E95" s="107"/>
      <c r="F95" s="108"/>
      <c r="G95" s="109"/>
      <c r="H95" s="107"/>
      <c r="I95" s="134"/>
      <c r="J95" s="67"/>
      <c r="K95" s="67"/>
      <c r="L95" s="67"/>
      <c r="M95" s="67"/>
      <c r="N95" s="67"/>
      <c r="O95" s="67"/>
      <c r="P95" s="67"/>
      <c r="Q95" s="67"/>
      <c r="R95" s="67"/>
      <c r="S95" s="67"/>
      <c r="T95" s="88">
        <f t="array" ref="T95">(SUMPRODUCT((UPPER(J95:S95)="R")+(UPPER(J95:S95)="P")))/10</f>
        <v>0</v>
      </c>
      <c r="U95" s="71"/>
      <c r="V95" s="72"/>
      <c r="W95" s="71"/>
      <c r="X95" s="71"/>
      <c r="Y95" s="71"/>
      <c r="Z95" s="74"/>
      <c r="AA95" s="26"/>
      <c r="AB95" s="26"/>
      <c r="AC95" s="26"/>
      <c r="AD95" s="26"/>
      <c r="AE95" s="26"/>
      <c r="AF95" s="26"/>
      <c r="AG95" s="26"/>
      <c r="AH95" s="110">
        <v>36</v>
      </c>
      <c r="AI95" s="111"/>
      <c r="AJ95" s="110"/>
      <c r="AK95" s="112"/>
      <c r="AL95" s="144"/>
      <c r="AM95" s="144"/>
      <c r="AN95" s="144"/>
      <c r="AO95" s="145"/>
      <c r="AP95" s="56"/>
      <c r="AQ95" s="56"/>
      <c r="AR95" s="56"/>
      <c r="AS95" s="56"/>
      <c r="AT95" s="56"/>
    </row>
    <row r="96" spans="1:46" ht="12.75" customHeight="1" x14ac:dyDescent="0.2">
      <c r="A96" s="104">
        <v>37</v>
      </c>
      <c r="B96" s="114"/>
      <c r="C96" s="115"/>
      <c r="D96" s="114"/>
      <c r="E96" s="107"/>
      <c r="F96" s="108"/>
      <c r="G96" s="109"/>
      <c r="H96" s="107"/>
      <c r="I96" s="134"/>
      <c r="J96" s="67"/>
      <c r="K96" s="67"/>
      <c r="L96" s="67"/>
      <c r="M96" s="67"/>
      <c r="N96" s="67"/>
      <c r="O96" s="67"/>
      <c r="P96" s="67"/>
      <c r="Q96" s="67"/>
      <c r="R96" s="67"/>
      <c r="S96" s="67"/>
      <c r="T96" s="88">
        <f t="array" ref="T96">(SUMPRODUCT((UPPER(J96:S96)="R")+(UPPER(J96:S96)="P")))/10</f>
        <v>0</v>
      </c>
      <c r="U96" s="71"/>
      <c r="V96" s="72"/>
      <c r="W96" s="71"/>
      <c r="X96" s="71"/>
      <c r="Y96" s="71"/>
      <c r="Z96" s="74"/>
      <c r="AA96" s="26"/>
      <c r="AB96" s="26"/>
      <c r="AC96" s="26"/>
      <c r="AD96" s="26"/>
      <c r="AE96" s="26"/>
      <c r="AF96" s="26"/>
      <c r="AG96" s="26"/>
      <c r="AH96" s="110">
        <v>37</v>
      </c>
      <c r="AI96" s="111"/>
      <c r="AJ96" s="110"/>
      <c r="AK96" s="112"/>
      <c r="AL96" s="144"/>
      <c r="AM96" s="144"/>
      <c r="AN96" s="144"/>
      <c r="AO96" s="145"/>
      <c r="AP96" s="56"/>
      <c r="AQ96" s="56"/>
      <c r="AR96" s="56"/>
      <c r="AS96" s="56"/>
      <c r="AT96" s="56"/>
    </row>
    <row r="97" spans="1:46" ht="12.75" customHeight="1" x14ac:dyDescent="0.2">
      <c r="A97" s="104">
        <v>38</v>
      </c>
      <c r="B97" s="114"/>
      <c r="C97" s="115"/>
      <c r="D97" s="114"/>
      <c r="E97" s="107"/>
      <c r="F97" s="108"/>
      <c r="G97" s="109"/>
      <c r="H97" s="107"/>
      <c r="I97" s="134"/>
      <c r="J97" s="67"/>
      <c r="K97" s="67"/>
      <c r="L97" s="67"/>
      <c r="M97" s="67"/>
      <c r="N97" s="67"/>
      <c r="O97" s="67"/>
      <c r="P97" s="67"/>
      <c r="Q97" s="67"/>
      <c r="R97" s="67"/>
      <c r="S97" s="67"/>
      <c r="T97" s="88">
        <f t="array" ref="T97">(SUMPRODUCT((UPPER(J97:S97)="R")+(UPPER(J97:S97)="P")))/10</f>
        <v>0</v>
      </c>
      <c r="U97" s="71"/>
      <c r="V97" s="72"/>
      <c r="W97" s="71"/>
      <c r="X97" s="71"/>
      <c r="Y97" s="71"/>
      <c r="Z97" s="74"/>
      <c r="AA97" s="26"/>
      <c r="AB97" s="26"/>
      <c r="AC97" s="26"/>
      <c r="AD97" s="26"/>
      <c r="AE97" s="26"/>
      <c r="AF97" s="26"/>
      <c r="AG97" s="26"/>
      <c r="AH97" s="110">
        <v>38</v>
      </c>
      <c r="AI97" s="111"/>
      <c r="AJ97" s="110"/>
      <c r="AK97" s="112"/>
      <c r="AL97" s="144"/>
      <c r="AM97" s="144"/>
      <c r="AN97" s="144"/>
      <c r="AO97" s="145"/>
      <c r="AP97" s="56"/>
      <c r="AQ97" s="56"/>
      <c r="AR97" s="56"/>
      <c r="AS97" s="56"/>
      <c r="AT97" s="56"/>
    </row>
    <row r="98" spans="1:46" ht="12.75" customHeight="1" x14ac:dyDescent="0.2">
      <c r="A98" s="104">
        <v>39</v>
      </c>
      <c r="B98" s="114"/>
      <c r="C98" s="115"/>
      <c r="D98" s="114"/>
      <c r="E98" s="107"/>
      <c r="F98" s="108"/>
      <c r="G98" s="109"/>
      <c r="H98" s="107"/>
      <c r="I98" s="134"/>
      <c r="J98" s="67"/>
      <c r="K98" s="67"/>
      <c r="L98" s="67"/>
      <c r="M98" s="67"/>
      <c r="N98" s="67"/>
      <c r="O98" s="67"/>
      <c r="P98" s="67"/>
      <c r="Q98" s="67"/>
      <c r="R98" s="67"/>
      <c r="S98" s="67"/>
      <c r="T98" s="88">
        <f t="array" ref="T98">(SUMPRODUCT((UPPER(J98:S98)="R")+(UPPER(J98:S98)="P")))/10</f>
        <v>0</v>
      </c>
      <c r="U98" s="71"/>
      <c r="V98" s="72"/>
      <c r="W98" s="71"/>
      <c r="X98" s="71"/>
      <c r="Y98" s="71"/>
      <c r="Z98" s="74"/>
      <c r="AA98" s="26"/>
      <c r="AB98" s="26"/>
      <c r="AC98" s="26"/>
      <c r="AD98" s="26"/>
      <c r="AE98" s="26"/>
      <c r="AF98" s="26"/>
      <c r="AG98" s="26"/>
      <c r="AH98" s="110">
        <v>39</v>
      </c>
      <c r="AI98" s="111"/>
      <c r="AJ98" s="110"/>
      <c r="AK98" s="112"/>
      <c r="AL98" s="144"/>
      <c r="AM98" s="144"/>
      <c r="AN98" s="144"/>
      <c r="AO98" s="145"/>
      <c r="AP98" s="56"/>
      <c r="AQ98" s="56"/>
      <c r="AR98" s="56"/>
      <c r="AS98" s="56"/>
      <c r="AT98" s="56"/>
    </row>
    <row r="99" spans="1:46" ht="12.75" customHeight="1" x14ac:dyDescent="0.2">
      <c r="A99" s="104">
        <v>40</v>
      </c>
      <c r="B99" s="114"/>
      <c r="C99" s="115"/>
      <c r="D99" s="114"/>
      <c r="E99" s="107"/>
      <c r="F99" s="108"/>
      <c r="G99" s="109"/>
      <c r="H99" s="107"/>
      <c r="I99" s="134"/>
      <c r="J99" s="67"/>
      <c r="K99" s="67"/>
      <c r="L99" s="67"/>
      <c r="M99" s="67"/>
      <c r="N99" s="67"/>
      <c r="O99" s="67"/>
      <c r="P99" s="67"/>
      <c r="Q99" s="67"/>
      <c r="R99" s="67"/>
      <c r="S99" s="67"/>
      <c r="T99" s="88">
        <f t="array" ref="T99">(SUMPRODUCT((UPPER(J99:S99)="R")+(UPPER(J99:S99)="P")))/10</f>
        <v>0</v>
      </c>
      <c r="U99" s="71"/>
      <c r="V99" s="72"/>
      <c r="W99" s="71"/>
      <c r="X99" s="71"/>
      <c r="Y99" s="71"/>
      <c r="Z99" s="74"/>
      <c r="AA99" s="26"/>
      <c r="AB99" s="26"/>
      <c r="AC99" s="26"/>
      <c r="AD99" s="26"/>
      <c r="AE99" s="26"/>
      <c r="AF99" s="26"/>
      <c r="AG99" s="26"/>
      <c r="AH99" s="110">
        <v>40</v>
      </c>
      <c r="AI99" s="111"/>
      <c r="AJ99" s="110"/>
      <c r="AK99" s="112"/>
      <c r="AL99" s="144"/>
      <c r="AM99" s="144"/>
      <c r="AN99" s="144"/>
      <c r="AO99" s="145"/>
      <c r="AP99" s="56"/>
      <c r="AQ99" s="56"/>
      <c r="AR99" s="56"/>
      <c r="AS99" s="56"/>
      <c r="AT99" s="56"/>
    </row>
    <row r="100" spans="1:46" ht="12.75" customHeight="1" x14ac:dyDescent="0.2">
      <c r="A100" s="104">
        <v>41</v>
      </c>
      <c r="B100" s="114"/>
      <c r="C100" s="115"/>
      <c r="D100" s="114"/>
      <c r="E100" s="107"/>
      <c r="F100" s="108"/>
      <c r="G100" s="109"/>
      <c r="H100" s="107"/>
      <c r="I100" s="134"/>
      <c r="J100" s="67"/>
      <c r="K100" s="67"/>
      <c r="L100" s="67"/>
      <c r="M100" s="67"/>
      <c r="N100" s="67"/>
      <c r="O100" s="67"/>
      <c r="P100" s="67"/>
      <c r="Q100" s="67"/>
      <c r="R100" s="67"/>
      <c r="S100" s="67"/>
      <c r="T100" s="88">
        <f t="array" ref="T100">(SUMPRODUCT((UPPER(J100:S100)="R")+(UPPER(J100:S100)="P")))/10</f>
        <v>0</v>
      </c>
      <c r="U100" s="71"/>
      <c r="V100" s="72"/>
      <c r="W100" s="71"/>
      <c r="X100" s="71"/>
      <c r="Y100" s="71"/>
      <c r="Z100" s="74"/>
      <c r="AA100" s="26"/>
      <c r="AB100" s="26"/>
      <c r="AC100" s="26"/>
      <c r="AD100" s="26"/>
      <c r="AE100" s="26"/>
      <c r="AF100" s="26"/>
      <c r="AG100" s="26"/>
      <c r="AH100" s="110">
        <v>41</v>
      </c>
      <c r="AI100" s="111"/>
      <c r="AJ100" s="110"/>
      <c r="AK100" s="112"/>
      <c r="AL100" s="144"/>
      <c r="AM100" s="144"/>
      <c r="AN100" s="144"/>
      <c r="AO100" s="145"/>
      <c r="AP100" s="56"/>
      <c r="AQ100" s="56"/>
      <c r="AR100" s="56"/>
      <c r="AS100" s="56"/>
      <c r="AT100" s="56"/>
    </row>
    <row r="101" spans="1:46" ht="12.75" customHeight="1" x14ac:dyDescent="0.2">
      <c r="A101" s="104">
        <v>42</v>
      </c>
      <c r="B101" s="114"/>
      <c r="C101" s="115"/>
      <c r="D101" s="114"/>
      <c r="E101" s="107"/>
      <c r="F101" s="108"/>
      <c r="G101" s="109"/>
      <c r="H101" s="107"/>
      <c r="I101" s="134"/>
      <c r="J101" s="67"/>
      <c r="K101" s="67"/>
      <c r="L101" s="67"/>
      <c r="M101" s="67"/>
      <c r="N101" s="67"/>
      <c r="O101" s="67"/>
      <c r="P101" s="67"/>
      <c r="Q101" s="67"/>
      <c r="R101" s="67"/>
      <c r="S101" s="67"/>
      <c r="T101" s="88">
        <f t="array" ref="T101">(SUMPRODUCT((UPPER(J101:S101)="R")+(UPPER(J101:S101)="P")))/10</f>
        <v>0</v>
      </c>
      <c r="U101" s="71"/>
      <c r="V101" s="72"/>
      <c r="W101" s="71"/>
      <c r="X101" s="71"/>
      <c r="Y101" s="71"/>
      <c r="Z101" s="74"/>
      <c r="AA101" s="26"/>
      <c r="AB101" s="26"/>
      <c r="AC101" s="26"/>
      <c r="AD101" s="26"/>
      <c r="AE101" s="26"/>
      <c r="AF101" s="26"/>
      <c r="AG101" s="26"/>
      <c r="AH101" s="110">
        <v>42</v>
      </c>
      <c r="AI101" s="111"/>
      <c r="AJ101" s="110"/>
      <c r="AK101" s="112"/>
      <c r="AL101" s="144"/>
      <c r="AM101" s="144"/>
      <c r="AN101" s="144"/>
      <c r="AO101" s="145"/>
      <c r="AP101" s="56"/>
      <c r="AQ101" s="56"/>
      <c r="AR101" s="56"/>
      <c r="AS101" s="56"/>
      <c r="AT101" s="56"/>
    </row>
    <row r="102" spans="1:46" ht="12.75" customHeight="1" x14ac:dyDescent="0.2">
      <c r="A102" s="104">
        <v>43</v>
      </c>
      <c r="B102" s="114"/>
      <c r="C102" s="115"/>
      <c r="D102" s="114"/>
      <c r="E102" s="107"/>
      <c r="F102" s="108"/>
      <c r="G102" s="109"/>
      <c r="H102" s="107"/>
      <c r="I102" s="134"/>
      <c r="J102" s="67"/>
      <c r="K102" s="67"/>
      <c r="L102" s="67"/>
      <c r="M102" s="67"/>
      <c r="N102" s="67"/>
      <c r="O102" s="67"/>
      <c r="P102" s="67"/>
      <c r="Q102" s="67"/>
      <c r="R102" s="67"/>
      <c r="S102" s="67"/>
      <c r="T102" s="88">
        <f t="array" ref="T102">(SUMPRODUCT((UPPER(J102:S102)="R")+(UPPER(J102:S102)="P")))/10</f>
        <v>0</v>
      </c>
      <c r="U102" s="71"/>
      <c r="V102" s="72"/>
      <c r="W102" s="71"/>
      <c r="X102" s="71"/>
      <c r="Y102" s="71"/>
      <c r="Z102" s="74"/>
      <c r="AA102" s="26"/>
      <c r="AB102" s="26"/>
      <c r="AC102" s="26"/>
      <c r="AD102" s="26"/>
      <c r="AE102" s="26"/>
      <c r="AF102" s="26"/>
      <c r="AG102" s="26"/>
      <c r="AH102" s="110">
        <v>43</v>
      </c>
      <c r="AI102" s="111"/>
      <c r="AJ102" s="110"/>
      <c r="AK102" s="112"/>
      <c r="AL102" s="144"/>
      <c r="AM102" s="144"/>
      <c r="AN102" s="144"/>
      <c r="AO102" s="145"/>
      <c r="AP102" s="56"/>
      <c r="AQ102" s="56"/>
      <c r="AR102" s="56"/>
      <c r="AS102" s="56"/>
      <c r="AT102" s="56"/>
    </row>
    <row r="103" spans="1:46" ht="12.75" customHeight="1" x14ac:dyDescent="0.2">
      <c r="A103" s="120">
        <v>44</v>
      </c>
      <c r="B103" s="121"/>
      <c r="C103" s="122"/>
      <c r="D103" s="121"/>
      <c r="E103" s="123"/>
      <c r="F103" s="124"/>
      <c r="G103" s="125"/>
      <c r="H103" s="123"/>
      <c r="I103" s="135"/>
      <c r="J103" s="67"/>
      <c r="K103" s="67"/>
      <c r="L103" s="67"/>
      <c r="M103" s="67"/>
      <c r="N103" s="67"/>
      <c r="O103" s="67"/>
      <c r="P103" s="67"/>
      <c r="Q103" s="67"/>
      <c r="R103" s="67"/>
      <c r="S103" s="67"/>
      <c r="T103" s="88">
        <f t="array" ref="T103">(SUMPRODUCT((UPPER(J103:S103)="R")+(UPPER(J103:S103)="P")))/10</f>
        <v>0</v>
      </c>
      <c r="U103" s="71"/>
      <c r="V103" s="71"/>
      <c r="W103" s="71"/>
      <c r="X103" s="71"/>
      <c r="Y103" s="71"/>
      <c r="Z103" s="71"/>
      <c r="AA103" s="26"/>
      <c r="AB103" s="26"/>
      <c r="AC103" s="26"/>
      <c r="AD103" s="26"/>
      <c r="AE103" s="26"/>
      <c r="AF103" s="26"/>
      <c r="AG103" s="26"/>
      <c r="AH103" s="126">
        <v>44</v>
      </c>
      <c r="AI103" s="127"/>
      <c r="AJ103" s="126"/>
      <c r="AK103" s="128"/>
      <c r="AL103" s="150"/>
      <c r="AM103" s="150"/>
      <c r="AN103" s="150"/>
      <c r="AO103" s="151"/>
      <c r="AP103" s="56"/>
      <c r="AQ103" s="56"/>
      <c r="AR103" s="56"/>
      <c r="AS103" s="56"/>
      <c r="AT103" s="56"/>
    </row>
    <row r="104" spans="1:46" ht="12.75" customHeight="1" x14ac:dyDescent="0.2">
      <c r="A104" s="129"/>
      <c r="B104" s="79"/>
      <c r="C104" s="79"/>
      <c r="D104" s="79"/>
      <c r="E104" s="79"/>
      <c r="F104" s="79"/>
      <c r="G104" s="79"/>
      <c r="H104" s="79"/>
      <c r="I104" s="79"/>
      <c r="J104" s="89"/>
      <c r="K104" s="89"/>
      <c r="L104" s="89"/>
      <c r="M104" s="89"/>
      <c r="N104" s="89"/>
      <c r="O104" s="89"/>
      <c r="P104" s="89"/>
      <c r="Q104" s="89"/>
      <c r="R104" s="89"/>
      <c r="S104" s="89"/>
      <c r="T104" s="130"/>
      <c r="U104" s="71"/>
      <c r="V104" s="71"/>
      <c r="W104" s="71"/>
      <c r="X104" s="71"/>
      <c r="Y104" s="71"/>
      <c r="Z104" s="71"/>
      <c r="AA104" s="26"/>
      <c r="AB104" s="26"/>
      <c r="AC104" s="26"/>
      <c r="AD104" s="26"/>
      <c r="AE104" s="26"/>
      <c r="AF104" s="26"/>
      <c r="AG104" s="26"/>
      <c r="AH104" s="75"/>
      <c r="AI104" s="75"/>
      <c r="AJ104" s="75"/>
      <c r="AK104" s="75"/>
      <c r="AL104" s="26"/>
      <c r="AM104" s="26"/>
      <c r="AN104" s="26"/>
      <c r="AO104" s="26"/>
      <c r="AP104" s="56"/>
      <c r="AQ104" s="56"/>
      <c r="AR104" s="56"/>
      <c r="AS104" s="56"/>
      <c r="AT104" s="56"/>
    </row>
    <row r="105" spans="1:46" ht="12.75" customHeight="1" x14ac:dyDescent="0.3">
      <c r="A105" s="52"/>
      <c r="B105" s="53"/>
      <c r="C105" s="54"/>
      <c r="D105" s="53"/>
      <c r="E105" s="55"/>
      <c r="F105" s="55"/>
      <c r="G105" s="55"/>
      <c r="H105" s="55"/>
      <c r="I105" s="55"/>
      <c r="J105" s="55"/>
      <c r="K105" s="55"/>
      <c r="L105" s="55"/>
      <c r="M105" s="55"/>
      <c r="N105" s="55"/>
      <c r="O105" s="55"/>
      <c r="P105" s="55"/>
      <c r="Q105" s="55"/>
      <c r="R105" s="55"/>
      <c r="S105" s="55"/>
      <c r="T105" s="55"/>
      <c r="U105" s="55"/>
      <c r="V105" s="55"/>
      <c r="W105" s="55"/>
      <c r="X105" s="55"/>
      <c r="Y105" s="55"/>
      <c r="Z105" s="55"/>
      <c r="AA105" s="26"/>
      <c r="AB105" s="26"/>
      <c r="AC105" s="26"/>
      <c r="AD105" s="26"/>
      <c r="AE105" s="26"/>
      <c r="AF105" s="26"/>
      <c r="AG105" s="26"/>
      <c r="AH105" s="75"/>
      <c r="AI105" s="75"/>
      <c r="AJ105" s="75"/>
      <c r="AK105" s="75"/>
      <c r="AL105" s="26"/>
      <c r="AM105" s="26"/>
      <c r="AN105" s="26"/>
      <c r="AO105" s="26"/>
      <c r="AP105" s="56"/>
      <c r="AQ105" s="56"/>
      <c r="AR105" s="56"/>
      <c r="AS105" s="56"/>
      <c r="AT105" s="56"/>
    </row>
    <row r="106" spans="1:46" ht="12.75" customHeight="1" x14ac:dyDescent="0.3">
      <c r="A106" s="52"/>
      <c r="B106" s="53"/>
      <c r="C106" s="54"/>
      <c r="D106" s="53"/>
      <c r="E106" s="55"/>
      <c r="F106" s="55"/>
      <c r="G106" s="55"/>
      <c r="H106" s="55"/>
      <c r="I106" s="55"/>
      <c r="J106" s="55"/>
      <c r="K106" s="55"/>
      <c r="L106" s="55"/>
      <c r="M106" s="55"/>
      <c r="N106" s="55"/>
      <c r="O106" s="55"/>
      <c r="P106" s="55"/>
      <c r="Q106" s="55"/>
      <c r="R106" s="55"/>
      <c r="S106" s="55"/>
      <c r="T106" s="55"/>
      <c r="U106" s="55"/>
      <c r="V106" s="55"/>
      <c r="W106" s="55"/>
      <c r="X106" s="55"/>
      <c r="Y106" s="55"/>
      <c r="Z106" s="55"/>
      <c r="AA106" s="26"/>
      <c r="AB106" s="26"/>
      <c r="AC106" s="26"/>
      <c r="AD106" s="26"/>
      <c r="AE106" s="26"/>
      <c r="AF106" s="26"/>
      <c r="AG106" s="26"/>
      <c r="AH106" s="75"/>
      <c r="AI106" s="75"/>
      <c r="AJ106" s="75"/>
      <c r="AK106" s="75"/>
      <c r="AL106" s="26"/>
      <c r="AM106" s="26"/>
      <c r="AN106" s="26"/>
      <c r="AO106" s="26"/>
      <c r="AP106" s="56"/>
      <c r="AQ106" s="56"/>
      <c r="AR106" s="56"/>
      <c r="AS106" s="56"/>
      <c r="AT106" s="56"/>
    </row>
    <row r="107" spans="1:46" ht="12.75" customHeight="1" x14ac:dyDescent="0.3">
      <c r="A107" s="52"/>
      <c r="B107" s="53"/>
      <c r="C107" s="54"/>
      <c r="D107" s="53"/>
      <c r="E107" s="55"/>
      <c r="F107" s="55"/>
      <c r="G107" s="55"/>
      <c r="H107" s="55"/>
      <c r="I107" s="55"/>
      <c r="J107" s="55"/>
      <c r="K107" s="55"/>
      <c r="L107" s="55"/>
      <c r="M107" s="55"/>
      <c r="N107" s="55"/>
      <c r="O107" s="55"/>
      <c r="P107" s="55"/>
      <c r="Q107" s="55"/>
      <c r="R107" s="55"/>
      <c r="S107" s="55"/>
      <c r="T107" s="55"/>
      <c r="U107" s="55"/>
      <c r="V107" s="55"/>
      <c r="W107" s="55"/>
      <c r="X107" s="55"/>
      <c r="Y107" s="55"/>
      <c r="Z107" s="55"/>
      <c r="AA107" s="26"/>
      <c r="AB107" s="26"/>
      <c r="AC107" s="26"/>
      <c r="AD107" s="26"/>
      <c r="AE107" s="26"/>
      <c r="AF107" s="26"/>
      <c r="AG107" s="26"/>
      <c r="AH107" s="75"/>
      <c r="AI107" s="75"/>
      <c r="AJ107" s="75"/>
      <c r="AK107" s="75"/>
      <c r="AL107" s="26"/>
      <c r="AM107" s="26"/>
      <c r="AN107" s="26"/>
      <c r="AO107" s="26"/>
      <c r="AP107" s="56"/>
      <c r="AQ107" s="56"/>
      <c r="AR107" s="56"/>
      <c r="AS107" s="56"/>
      <c r="AT107" s="56"/>
    </row>
    <row r="108" spans="1:46" ht="45" customHeight="1" x14ac:dyDescent="0.2">
      <c r="A108" s="230" t="s">
        <v>368</v>
      </c>
      <c r="B108" s="226"/>
      <c r="C108" s="226"/>
      <c r="D108" s="226"/>
      <c r="E108" s="226"/>
      <c r="F108" s="226"/>
      <c r="G108" s="226"/>
      <c r="H108" s="226"/>
      <c r="I108" s="226"/>
      <c r="J108" s="226"/>
      <c r="K108" s="226"/>
      <c r="L108" s="226"/>
      <c r="M108" s="226"/>
      <c r="N108" s="226"/>
      <c r="O108" s="226"/>
      <c r="P108" s="226"/>
      <c r="Q108" s="226"/>
      <c r="R108" s="226"/>
      <c r="S108" s="226"/>
      <c r="T108" s="227"/>
      <c r="U108" s="26"/>
      <c r="V108" s="26"/>
      <c r="W108" s="26"/>
      <c r="X108" s="26"/>
      <c r="Y108" s="26"/>
      <c r="Z108" s="26"/>
      <c r="AA108" s="26"/>
      <c r="AB108" s="26"/>
      <c r="AC108" s="26"/>
      <c r="AD108" s="26"/>
      <c r="AE108" s="26"/>
      <c r="AF108" s="26"/>
      <c r="AG108" s="26"/>
      <c r="AH108" s="240" t="s">
        <v>75</v>
      </c>
      <c r="AI108" s="226"/>
      <c r="AJ108" s="226"/>
      <c r="AK108" s="226"/>
      <c r="AL108" s="226"/>
      <c r="AM108" s="226"/>
      <c r="AN108" s="226"/>
      <c r="AO108" s="227"/>
      <c r="AP108" s="56"/>
      <c r="AQ108" s="56"/>
      <c r="AR108" s="56"/>
      <c r="AS108" s="56"/>
      <c r="AT108" s="56"/>
    </row>
    <row r="109" spans="1:46" ht="21" customHeight="1" x14ac:dyDescent="0.2">
      <c r="A109" s="238"/>
      <c r="B109" s="226"/>
      <c r="C109" s="226"/>
      <c r="D109" s="226"/>
      <c r="E109" s="226"/>
      <c r="F109" s="226"/>
      <c r="G109" s="226"/>
      <c r="H109" s="226"/>
      <c r="I109" s="226"/>
      <c r="J109" s="241" t="s">
        <v>335</v>
      </c>
      <c r="K109" s="226"/>
      <c r="L109" s="226"/>
      <c r="M109" s="226"/>
      <c r="N109" s="226"/>
      <c r="O109" s="226"/>
      <c r="P109" s="226"/>
      <c r="Q109" s="226"/>
      <c r="R109" s="226"/>
      <c r="S109" s="226"/>
      <c r="T109" s="227"/>
      <c r="U109" s="26"/>
      <c r="V109" s="26"/>
      <c r="W109" s="26"/>
      <c r="X109" s="26"/>
      <c r="Y109" s="26"/>
      <c r="Z109" s="26"/>
      <c r="AA109" s="26"/>
      <c r="AB109" s="26"/>
      <c r="AC109" s="26"/>
      <c r="AD109" s="26"/>
      <c r="AE109" s="26"/>
      <c r="AF109" s="26"/>
      <c r="AG109" s="26"/>
      <c r="AH109" s="90"/>
      <c r="AI109" s="91"/>
      <c r="AJ109" s="91"/>
      <c r="AK109" s="91"/>
      <c r="AL109" s="91"/>
      <c r="AM109" s="91"/>
      <c r="AN109" s="91"/>
      <c r="AO109" s="92"/>
      <c r="AP109" s="56"/>
      <c r="AQ109" s="56"/>
      <c r="AR109" s="56"/>
      <c r="AS109" s="56"/>
      <c r="AT109" s="56"/>
    </row>
    <row r="110" spans="1:46" x14ac:dyDescent="0.2">
      <c r="A110" s="232" t="s">
        <v>57</v>
      </c>
      <c r="B110" s="228" t="s">
        <v>58</v>
      </c>
      <c r="C110" s="228" t="s">
        <v>59</v>
      </c>
      <c r="D110" s="234" t="s">
        <v>76</v>
      </c>
      <c r="E110" s="228" t="s">
        <v>60</v>
      </c>
      <c r="F110" s="233" t="s">
        <v>15</v>
      </c>
      <c r="G110" s="233" t="s">
        <v>17</v>
      </c>
      <c r="H110" s="233" t="s">
        <v>77</v>
      </c>
      <c r="I110" s="133" t="s">
        <v>237</v>
      </c>
      <c r="J110" s="239" t="s">
        <v>61</v>
      </c>
      <c r="K110" s="226"/>
      <c r="L110" s="226"/>
      <c r="M110" s="226"/>
      <c r="N110" s="227"/>
      <c r="O110" s="239" t="s">
        <v>62</v>
      </c>
      <c r="P110" s="226"/>
      <c r="Q110" s="226"/>
      <c r="R110" s="226"/>
      <c r="S110" s="226"/>
      <c r="T110" s="227"/>
      <c r="U110" s="26"/>
      <c r="V110" s="26"/>
      <c r="W110" s="26"/>
      <c r="X110" s="26"/>
      <c r="Y110" s="26"/>
      <c r="Z110" s="26"/>
      <c r="AA110" s="26"/>
      <c r="AB110" s="26"/>
      <c r="AC110" s="26"/>
      <c r="AD110" s="26"/>
      <c r="AE110" s="26"/>
      <c r="AF110" s="26"/>
      <c r="AG110" s="26"/>
      <c r="AH110" s="232" t="s">
        <v>57</v>
      </c>
      <c r="AI110" s="228" t="s">
        <v>58</v>
      </c>
      <c r="AJ110" s="228" t="s">
        <v>59</v>
      </c>
      <c r="AK110" s="234" t="s">
        <v>78</v>
      </c>
      <c r="AL110" s="235" t="s">
        <v>79</v>
      </c>
      <c r="AM110" s="237" t="s">
        <v>80</v>
      </c>
      <c r="AN110" s="235" t="s">
        <v>81</v>
      </c>
      <c r="AO110" s="235" t="s">
        <v>82</v>
      </c>
      <c r="AP110" s="56"/>
      <c r="AQ110" s="56"/>
      <c r="AR110" s="56"/>
      <c r="AS110" s="56"/>
      <c r="AT110" s="56"/>
    </row>
    <row r="111" spans="1:46" ht="12.75" customHeight="1" x14ac:dyDescent="0.2">
      <c r="A111" s="229"/>
      <c r="B111" s="229"/>
      <c r="C111" s="229"/>
      <c r="D111" s="229"/>
      <c r="E111" s="229"/>
      <c r="F111" s="229"/>
      <c r="G111" s="229"/>
      <c r="H111" s="229"/>
      <c r="I111" s="134"/>
      <c r="J111" s="57">
        <v>45605</v>
      </c>
      <c r="K111" s="57">
        <v>45612</v>
      </c>
      <c r="L111" s="57">
        <v>45619</v>
      </c>
      <c r="M111" s="57">
        <v>45626</v>
      </c>
      <c r="N111" s="57">
        <v>45633</v>
      </c>
      <c r="O111" s="57">
        <v>45605</v>
      </c>
      <c r="P111" s="57">
        <v>45612</v>
      </c>
      <c r="Q111" s="57">
        <v>45619</v>
      </c>
      <c r="R111" s="57">
        <v>45626</v>
      </c>
      <c r="S111" s="57">
        <v>45633</v>
      </c>
      <c r="T111" s="93" t="s">
        <v>65</v>
      </c>
      <c r="U111" s="71"/>
      <c r="V111" s="22" t="s">
        <v>23</v>
      </c>
      <c r="W111" s="23">
        <f>COUNTA(C112:C155)</f>
        <v>25</v>
      </c>
      <c r="X111" s="26"/>
      <c r="Y111" s="81" t="s">
        <v>39</v>
      </c>
      <c r="Z111" s="82" t="s">
        <v>40</v>
      </c>
      <c r="AA111" s="82" t="s">
        <v>41</v>
      </c>
      <c r="AB111" s="83" t="s">
        <v>42</v>
      </c>
      <c r="AC111" s="82" t="s">
        <v>43</v>
      </c>
      <c r="AD111" s="26"/>
      <c r="AE111" s="26"/>
      <c r="AF111" s="26"/>
      <c r="AG111" s="26"/>
      <c r="AH111" s="229"/>
      <c r="AI111" s="229"/>
      <c r="AJ111" s="229"/>
      <c r="AK111" s="229"/>
      <c r="AL111" s="229"/>
      <c r="AM111" s="229"/>
      <c r="AN111" s="229"/>
      <c r="AO111" s="229"/>
      <c r="AP111" s="56"/>
      <c r="AQ111" s="56"/>
      <c r="AR111" s="56"/>
      <c r="AS111" s="56"/>
      <c r="AT111" s="56"/>
    </row>
    <row r="112" spans="1:46" ht="12.75" customHeight="1" x14ac:dyDescent="0.2">
      <c r="A112" s="94">
        <v>1</v>
      </c>
      <c r="B112" s="152">
        <v>5423</v>
      </c>
      <c r="C112" s="115" t="s">
        <v>369</v>
      </c>
      <c r="D112" s="97"/>
      <c r="E112" s="98" t="s">
        <v>71</v>
      </c>
      <c r="F112" s="99">
        <v>45171</v>
      </c>
      <c r="G112" s="100">
        <f t="shared" ref="G112:G136" si="2">DATE(YEAR(F112)+1, MONTH(F112)+6, DAY(F112))</f>
        <v>45718</v>
      </c>
      <c r="H112" s="98" t="str">
        <f t="shared" ref="H112:H136" ca="1" si="3">DATEDIF(F112,TODAY(),"Y") &amp; " anos, " &amp; DATEDIF(F112,TODAY(),"YM") &amp; " meses, " &amp; DATEDIF(F112,TODAY(),"MD") &amp; " dias"</f>
        <v>1 anos, 8 meses, 5 dias</v>
      </c>
      <c r="I112" s="134"/>
      <c r="J112" s="67" t="s">
        <v>66</v>
      </c>
      <c r="K112" s="67"/>
      <c r="L112" s="67"/>
      <c r="M112" s="67"/>
      <c r="N112" s="67"/>
      <c r="O112" s="67"/>
      <c r="P112" s="67"/>
      <c r="Q112" s="67"/>
      <c r="R112" s="67"/>
      <c r="S112" s="67"/>
      <c r="T112" s="88">
        <f t="array" ref="T112">(SUMPRODUCT((UPPER(J112:N112)="R")+(UPPER(J112:N112)="P")))/5</f>
        <v>0.2</v>
      </c>
      <c r="U112" s="71"/>
      <c r="V112" s="26"/>
      <c r="W112" s="26"/>
      <c r="X112" s="26"/>
      <c r="Y112" s="84" t="s">
        <v>44</v>
      </c>
      <c r="Z112" s="65">
        <f t="array" ref="Z112">SUMPRODUCT(LEN(J112:J155) - LEN(SUBSTITUTE(SUBSTITUTE(SUBSTITUTE(SUBSTITUTE(J112:J155,"P",""),"p",""),"R",""),"r","")))</f>
        <v>17</v>
      </c>
      <c r="AA112" s="65">
        <f t="array" ref="AA112">SUMPRODUCT(LEN(J112:J155)-LEN(SUBSTITUTE(SUBSTITUTE(J112:J155,"F",""),"f","")))</f>
        <v>7</v>
      </c>
      <c r="AB112" s="65">
        <f>SUM(Z112:AA112)</f>
        <v>24</v>
      </c>
      <c r="AC112" s="85">
        <f>Z112/AB112</f>
        <v>0.70833333333333337</v>
      </c>
      <c r="AD112" s="26"/>
      <c r="AE112" s="76"/>
      <c r="AF112" s="26"/>
      <c r="AG112" s="26"/>
      <c r="AH112" s="101">
        <v>1</v>
      </c>
      <c r="AI112" s="102"/>
      <c r="AJ112" s="153" t="s">
        <v>370</v>
      </c>
      <c r="AK112" s="110"/>
      <c r="AL112" s="141" t="s">
        <v>371</v>
      </c>
      <c r="AM112" s="141" t="s">
        <v>239</v>
      </c>
      <c r="AN112" s="141"/>
      <c r="AO112" s="142"/>
      <c r="AP112" s="56"/>
      <c r="AQ112" s="56"/>
      <c r="AR112" s="56"/>
      <c r="AS112" s="56"/>
      <c r="AT112" s="56"/>
    </row>
    <row r="113" spans="1:46" ht="12.75" customHeight="1" x14ac:dyDescent="0.2">
      <c r="A113" s="104">
        <v>2</v>
      </c>
      <c r="B113" s="154">
        <v>5892</v>
      </c>
      <c r="C113" s="115" t="s">
        <v>372</v>
      </c>
      <c r="D113" s="105"/>
      <c r="E113" s="107" t="s">
        <v>71</v>
      </c>
      <c r="F113" s="108">
        <v>45423</v>
      </c>
      <c r="G113" s="109">
        <f t="shared" si="2"/>
        <v>45972</v>
      </c>
      <c r="H113" s="107" t="str">
        <f t="shared" ca="1" si="3"/>
        <v>0 anos, 11 meses, 26 dias</v>
      </c>
      <c r="I113" s="134"/>
      <c r="J113" s="67" t="s">
        <v>67</v>
      </c>
      <c r="K113" s="67"/>
      <c r="L113" s="67"/>
      <c r="M113" s="67"/>
      <c r="N113" s="67"/>
      <c r="O113" s="67"/>
      <c r="P113" s="67"/>
      <c r="Q113" s="67"/>
      <c r="R113" s="67"/>
      <c r="S113" s="67"/>
      <c r="T113" s="88">
        <f t="array" ref="T113">(SUMPRODUCT((UPPER(J113:N113)="R")+(UPPER(J113:N113)="P")))/5</f>
        <v>0</v>
      </c>
      <c r="U113" s="71"/>
      <c r="V113" s="22" t="s">
        <v>72</v>
      </c>
      <c r="W113" s="23">
        <f>SUMPRODUCT(--(ISNUMBER(SEARCH("cl", LOWER(J112:S155)))))</f>
        <v>0</v>
      </c>
      <c r="X113" s="26"/>
      <c r="Y113" s="86" t="s">
        <v>45</v>
      </c>
      <c r="Z113" s="68">
        <f t="array" ref="Z113">SUMPRODUCT(LEN(K112:K155) - LEN(SUBSTITUTE(SUBSTITUTE(SUBSTITUTE(SUBSTITUTE(K112:K155,"P",""),"p",""),"R",""),"r","")))</f>
        <v>0</v>
      </c>
      <c r="AA113" s="68">
        <f t="array" ref="AA113">SUMPRODUCT(LEN(K112:K155)-LEN(SUBSTITUTE(SUBSTITUTE(K112:K155,"F",""),"f","")))</f>
        <v>0</v>
      </c>
      <c r="AB113" s="68">
        <f>SUM(Z113:AA113)</f>
        <v>0</v>
      </c>
      <c r="AC113" s="87" t="e">
        <f>Z113/AB113</f>
        <v>#DIV/0!</v>
      </c>
      <c r="AD113" s="26"/>
      <c r="AE113" s="26"/>
      <c r="AF113" s="26"/>
      <c r="AG113" s="26"/>
      <c r="AH113" s="110">
        <v>2</v>
      </c>
      <c r="AI113" s="111"/>
      <c r="AJ113" s="110"/>
      <c r="AK113" s="112"/>
      <c r="AL113" s="144"/>
      <c r="AM113" s="144"/>
      <c r="AN113" s="144"/>
      <c r="AO113" s="145"/>
      <c r="AP113" s="56"/>
      <c r="AQ113" s="56"/>
      <c r="AR113" s="56"/>
      <c r="AS113" s="56"/>
      <c r="AT113" s="56"/>
    </row>
    <row r="114" spans="1:46" ht="12.75" customHeight="1" x14ac:dyDescent="0.2">
      <c r="A114" s="104">
        <v>3</v>
      </c>
      <c r="B114" s="155">
        <v>5830</v>
      </c>
      <c r="C114" s="115" t="s">
        <v>373</v>
      </c>
      <c r="D114" s="105"/>
      <c r="E114" s="107" t="s">
        <v>71</v>
      </c>
      <c r="F114" s="137">
        <v>45381</v>
      </c>
      <c r="G114" s="109">
        <f t="shared" si="2"/>
        <v>45930</v>
      </c>
      <c r="H114" s="107" t="str">
        <f t="shared" ca="1" si="3"/>
        <v>1 anos, 1 meses, 7 dias</v>
      </c>
      <c r="I114" s="134"/>
      <c r="J114" s="67" t="s">
        <v>66</v>
      </c>
      <c r="K114" s="67"/>
      <c r="L114" s="67"/>
      <c r="M114" s="67"/>
      <c r="N114" s="67"/>
      <c r="O114" s="67"/>
      <c r="P114" s="67"/>
      <c r="Q114" s="67"/>
      <c r="R114" s="67"/>
      <c r="S114" s="67"/>
      <c r="T114" s="88">
        <f t="array" ref="T114">(SUMPRODUCT((UPPER(J114:N114)="R")+(UPPER(J114:N114)="P")))/5</f>
        <v>0.2</v>
      </c>
      <c r="U114" s="71"/>
      <c r="V114" s="56"/>
      <c r="W114" s="56"/>
      <c r="X114" s="26"/>
      <c r="Y114" s="86" t="s">
        <v>46</v>
      </c>
      <c r="Z114" s="69">
        <f t="array" ref="Z114">SUMPRODUCT(LEN(L112:L155) - LEN(SUBSTITUTE(SUBSTITUTE(SUBSTITUTE(SUBSTITUTE(L112:L155,"P",""),"p",""),"R",""),"r","")))</f>
        <v>0</v>
      </c>
      <c r="AA114" s="69">
        <f t="array" ref="AA114">SUMPRODUCT(LEN(L112:L157)-LEN(SUBSTITUTE(SUBSTITUTE(L112:L157,"F",""),"f","")))</f>
        <v>0</v>
      </c>
      <c r="AB114" s="69">
        <f>SUM(Z114:AA114)</f>
        <v>0</v>
      </c>
      <c r="AC114" s="87" t="e">
        <f>Z114/AB114</f>
        <v>#DIV/0!</v>
      </c>
      <c r="AD114" s="26"/>
      <c r="AE114" s="26"/>
      <c r="AF114" s="26"/>
      <c r="AG114" s="26"/>
      <c r="AH114" s="110">
        <v>3</v>
      </c>
      <c r="AI114" s="111"/>
      <c r="AJ114" s="110"/>
      <c r="AK114" s="112"/>
      <c r="AL114" s="144"/>
      <c r="AM114" s="144"/>
      <c r="AN114" s="144"/>
      <c r="AO114" s="145"/>
      <c r="AP114" s="56"/>
      <c r="AQ114" s="56"/>
      <c r="AR114" s="56"/>
      <c r="AS114" s="56"/>
      <c r="AT114" s="56"/>
    </row>
    <row r="115" spans="1:46" ht="12.75" customHeight="1" x14ac:dyDescent="0.2">
      <c r="A115" s="104">
        <v>4</v>
      </c>
      <c r="B115" s="155">
        <v>5830</v>
      </c>
      <c r="C115" s="115" t="s">
        <v>374</v>
      </c>
      <c r="D115" s="105"/>
      <c r="E115" s="107" t="s">
        <v>71</v>
      </c>
      <c r="F115" s="108">
        <v>45353</v>
      </c>
      <c r="G115" s="109">
        <f t="shared" si="2"/>
        <v>45902</v>
      </c>
      <c r="H115" s="107" t="str">
        <f t="shared" ca="1" si="3"/>
        <v>1 anos, 2 meses, 5 dias</v>
      </c>
      <c r="I115" s="134"/>
      <c r="J115" s="67" t="s">
        <v>66</v>
      </c>
      <c r="K115" s="67"/>
      <c r="L115" s="67"/>
      <c r="M115" s="67"/>
      <c r="N115" s="67"/>
      <c r="O115" s="67"/>
      <c r="P115" s="67"/>
      <c r="Q115" s="67"/>
      <c r="R115" s="67"/>
      <c r="S115" s="67"/>
      <c r="T115" s="88">
        <f t="array" ref="T115">(SUMPRODUCT((UPPER(J115:N115)="R")+(UPPER(J115:N115)="P")))/5</f>
        <v>0.2</v>
      </c>
      <c r="U115" s="71"/>
      <c r="V115" s="22" t="s">
        <v>73</v>
      </c>
      <c r="W115" s="23">
        <f>SUMPRODUCT(--(ISNUMBER(SEARCH("no", LOWER(J112:S155)))))</f>
        <v>0</v>
      </c>
      <c r="X115" s="26"/>
      <c r="Y115" s="86" t="s">
        <v>47</v>
      </c>
      <c r="Z115" s="69">
        <f t="array" ref="Z115">SUMPRODUCT(LEN(M112:M155) - LEN(SUBSTITUTE(SUBSTITUTE(SUBSTITUTE(SUBSTITUTE(M112:M155,"P",""),"p",""),"R",""),"r","")))</f>
        <v>0</v>
      </c>
      <c r="AA115" s="69">
        <f t="array" ref="AA115">SUMPRODUCT(LEN(M112:M157)-LEN(SUBSTITUTE(SUBSTITUTE(M112:M157,"F",""),"f","")))</f>
        <v>0</v>
      </c>
      <c r="AB115" s="69">
        <f>SUM(Z115:AA115)</f>
        <v>0</v>
      </c>
      <c r="AC115" s="87" t="e">
        <f>Z115/AB115</f>
        <v>#DIV/0!</v>
      </c>
      <c r="AD115" s="26"/>
      <c r="AE115" s="26"/>
      <c r="AF115" s="26"/>
      <c r="AG115" s="26"/>
      <c r="AH115" s="110">
        <v>4</v>
      </c>
      <c r="AI115" s="111"/>
      <c r="AJ115" s="110"/>
      <c r="AK115" s="112"/>
      <c r="AL115" s="144"/>
      <c r="AM115" s="144"/>
      <c r="AN115" s="144"/>
      <c r="AO115" s="145"/>
      <c r="AP115" s="56"/>
      <c r="AQ115" s="56"/>
      <c r="AR115" s="56"/>
      <c r="AS115" s="56"/>
      <c r="AT115" s="56"/>
    </row>
    <row r="116" spans="1:46" ht="12.75" customHeight="1" x14ac:dyDescent="0.2">
      <c r="A116" s="104">
        <v>5</v>
      </c>
      <c r="B116" s="154">
        <v>5548</v>
      </c>
      <c r="C116" s="115" t="s">
        <v>375</v>
      </c>
      <c r="D116" s="105"/>
      <c r="E116" s="107" t="s">
        <v>71</v>
      </c>
      <c r="F116" s="108">
        <v>45259</v>
      </c>
      <c r="G116" s="109">
        <f t="shared" si="2"/>
        <v>45806</v>
      </c>
      <c r="H116" s="107" t="str">
        <f t="shared" ca="1" si="3"/>
        <v>1 anos, 5 meses, 8 dias</v>
      </c>
      <c r="I116" s="134"/>
      <c r="J116" s="67" t="s">
        <v>67</v>
      </c>
      <c r="K116" s="67"/>
      <c r="L116" s="67"/>
      <c r="M116" s="67"/>
      <c r="N116" s="67"/>
      <c r="O116" s="67"/>
      <c r="P116" s="67"/>
      <c r="Q116" s="67"/>
      <c r="R116" s="67"/>
      <c r="S116" s="67"/>
      <c r="T116" s="88">
        <f t="array" ref="T116">(SUMPRODUCT((UPPER(J116:N116)="R")+(UPPER(J116:N116)="P")))/5</f>
        <v>0</v>
      </c>
      <c r="U116" s="71"/>
      <c r="V116" s="56"/>
      <c r="W116" s="56"/>
      <c r="X116" s="26"/>
      <c r="Y116" s="116" t="s">
        <v>48</v>
      </c>
      <c r="Z116" s="70">
        <f t="array" ref="Z116">SUMPRODUCT(LEN(N112:N155) - LEN(SUBSTITUTE(SUBSTITUTE(SUBSTITUTE(SUBSTITUTE(N112:N155,"P",""),"p",""),"R",""),"r","")))</f>
        <v>0</v>
      </c>
      <c r="AA116" s="70">
        <f t="array" ref="AA116">SUMPRODUCT(LEN(N112:N155)-LEN(SUBSTITUTE(SUBSTITUTE(N112:N155,"F",""),"f","")))</f>
        <v>0</v>
      </c>
      <c r="AB116" s="70">
        <f>SUM(Z116:AA116)</f>
        <v>0</v>
      </c>
      <c r="AC116" s="117" t="e">
        <f>Z116/AB116</f>
        <v>#DIV/0!</v>
      </c>
      <c r="AD116" s="26"/>
      <c r="AE116" s="26"/>
      <c r="AF116" s="26"/>
      <c r="AG116" s="26"/>
      <c r="AH116" s="110">
        <v>5</v>
      </c>
      <c r="AI116" s="111"/>
      <c r="AJ116" s="110"/>
      <c r="AK116" s="112"/>
      <c r="AL116" s="144"/>
      <c r="AM116" s="144"/>
      <c r="AN116" s="144"/>
      <c r="AO116" s="145"/>
      <c r="AP116" s="56"/>
      <c r="AQ116" s="56"/>
      <c r="AR116" s="56"/>
      <c r="AS116" s="56"/>
      <c r="AT116" s="56"/>
    </row>
    <row r="117" spans="1:46" ht="12.75" customHeight="1" x14ac:dyDescent="0.2">
      <c r="A117" s="104">
        <v>6</v>
      </c>
      <c r="B117" s="154">
        <v>5596</v>
      </c>
      <c r="C117" s="115" t="s">
        <v>376</v>
      </c>
      <c r="D117" s="105"/>
      <c r="E117" s="107" t="s">
        <v>71</v>
      </c>
      <c r="F117" s="108">
        <v>45339</v>
      </c>
      <c r="G117" s="109">
        <f t="shared" si="2"/>
        <v>45886</v>
      </c>
      <c r="H117" s="107" t="str">
        <f t="shared" ca="1" si="3"/>
        <v>1 anos, 2 meses, 20 dias</v>
      </c>
      <c r="I117" s="134"/>
      <c r="J117" s="67" t="s">
        <v>66</v>
      </c>
      <c r="K117" s="67"/>
      <c r="L117" s="67"/>
      <c r="M117" s="67"/>
      <c r="N117" s="67"/>
      <c r="O117" s="67"/>
      <c r="P117" s="67"/>
      <c r="Q117" s="67"/>
      <c r="R117" s="67"/>
      <c r="S117" s="67"/>
      <c r="T117" s="88">
        <f t="array" ref="T117">(SUMPRODUCT((UPPER(J117:N117)="R")+(UPPER(J117:N117)="P")))/5</f>
        <v>0.2</v>
      </c>
      <c r="U117" s="71"/>
      <c r="V117" s="22" t="s">
        <v>74</v>
      </c>
      <c r="W117" s="23">
        <f>SUMPRODUCT(--(ISNUMBER(SEARCH("co", LOWER(J112:S155)))))</f>
        <v>0</v>
      </c>
      <c r="X117" s="26"/>
      <c r="Y117" s="71"/>
      <c r="Z117" s="71"/>
      <c r="AA117" s="26"/>
      <c r="AB117" s="26"/>
      <c r="AC117" s="26"/>
      <c r="AD117" s="26"/>
      <c r="AE117" s="26"/>
      <c r="AF117" s="26"/>
      <c r="AG117" s="26"/>
      <c r="AH117" s="110">
        <v>6</v>
      </c>
      <c r="AI117" s="111"/>
      <c r="AJ117" s="110"/>
      <c r="AK117" s="112"/>
      <c r="AL117" s="144"/>
      <c r="AM117" s="144"/>
      <c r="AN117" s="144"/>
      <c r="AO117" s="145"/>
      <c r="AP117" s="56"/>
      <c r="AQ117" s="56"/>
      <c r="AR117" s="56"/>
      <c r="AS117" s="56"/>
      <c r="AT117" s="56"/>
    </row>
    <row r="118" spans="1:46" ht="12.75" customHeight="1" x14ac:dyDescent="0.2">
      <c r="A118" s="104">
        <v>7</v>
      </c>
      <c r="B118" s="155">
        <v>5433</v>
      </c>
      <c r="C118" s="115" t="s">
        <v>377</v>
      </c>
      <c r="D118" s="105"/>
      <c r="E118" s="107" t="s">
        <v>71</v>
      </c>
      <c r="F118" s="108">
        <v>45171</v>
      </c>
      <c r="G118" s="109">
        <f t="shared" si="2"/>
        <v>45718</v>
      </c>
      <c r="H118" s="107" t="str">
        <f t="shared" ca="1" si="3"/>
        <v>1 anos, 8 meses, 5 dias</v>
      </c>
      <c r="I118" s="134"/>
      <c r="J118" s="67" t="s">
        <v>66</v>
      </c>
      <c r="K118" s="67"/>
      <c r="L118" s="67"/>
      <c r="M118" s="67"/>
      <c r="N118" s="67"/>
      <c r="O118" s="67"/>
      <c r="P118" s="67"/>
      <c r="Q118" s="67"/>
      <c r="R118" s="67"/>
      <c r="S118" s="67"/>
      <c r="T118" s="88">
        <f t="array" ref="T118">(SUMPRODUCT((UPPER(J118:N118)="R")+(UPPER(J118:N118)="P")))/5</f>
        <v>0.2</v>
      </c>
      <c r="U118" s="71"/>
      <c r="V118" s="71"/>
      <c r="W118" s="71"/>
      <c r="X118" s="71"/>
      <c r="Y118" s="33" t="s">
        <v>62</v>
      </c>
      <c r="Z118" s="34" t="s">
        <v>40</v>
      </c>
      <c r="AA118" s="34" t="s">
        <v>41</v>
      </c>
      <c r="AB118" s="35" t="s">
        <v>42</v>
      </c>
      <c r="AC118" s="34" t="s">
        <v>43</v>
      </c>
      <c r="AD118" s="26"/>
      <c r="AE118" s="26"/>
      <c r="AF118" s="26"/>
      <c r="AG118" s="26"/>
      <c r="AH118" s="110">
        <v>7</v>
      </c>
      <c r="AI118" s="111"/>
      <c r="AJ118" s="110"/>
      <c r="AK118" s="112"/>
      <c r="AL118" s="144"/>
      <c r="AM118" s="144"/>
      <c r="AN118" s="144"/>
      <c r="AO118" s="145"/>
      <c r="AP118" s="56"/>
      <c r="AQ118" s="56"/>
      <c r="AR118" s="56"/>
      <c r="AS118" s="56"/>
      <c r="AT118" s="56"/>
    </row>
    <row r="119" spans="1:46" ht="12.75" customHeight="1" x14ac:dyDescent="0.2">
      <c r="A119" s="104">
        <v>8</v>
      </c>
      <c r="B119" s="155">
        <v>5772</v>
      </c>
      <c r="C119" s="115" t="s">
        <v>378</v>
      </c>
      <c r="D119" s="105"/>
      <c r="E119" s="107" t="s">
        <v>71</v>
      </c>
      <c r="F119" s="108">
        <v>45367</v>
      </c>
      <c r="G119" s="109">
        <f t="shared" si="2"/>
        <v>45916</v>
      </c>
      <c r="H119" s="107" t="str">
        <f t="shared" ca="1" si="3"/>
        <v>1 anos, 1 meses, 21 dias</v>
      </c>
      <c r="I119" s="134"/>
      <c r="J119" s="67" t="s">
        <v>66</v>
      </c>
      <c r="K119" s="67"/>
      <c r="L119" s="67"/>
      <c r="M119" s="67"/>
      <c r="N119" s="67"/>
      <c r="O119" s="67"/>
      <c r="P119" s="67"/>
      <c r="Q119" s="67"/>
      <c r="R119" s="67"/>
      <c r="S119" s="67"/>
      <c r="T119" s="88">
        <f t="array" ref="T119">(SUMPRODUCT((UPPER(J119:N119)="R")+(UPPER(J119:N119)="P")))/5</f>
        <v>0.2</v>
      </c>
      <c r="U119" s="71"/>
      <c r="V119" s="26"/>
      <c r="W119" s="26"/>
      <c r="X119" s="26"/>
      <c r="Y119" s="36" t="s">
        <v>44</v>
      </c>
      <c r="Z119" s="28">
        <f t="array" ref="Z119">SUMPRODUCT(LEN(O112:O155) - LEN(SUBSTITUTE(SUBSTITUTE(SUBSTITUTE(SUBSTITUTE(O112:O155,"P",""),"p",""),"R",""),"r","")))</f>
        <v>0</v>
      </c>
      <c r="AA119" s="28">
        <f t="array" ref="AA119">SUMPRODUCT(LEN(O112:O155)-LEN(SUBSTITUTE(SUBSTITUTE(O112:O155,"F",""),"f","")))</f>
        <v>0</v>
      </c>
      <c r="AB119" s="28">
        <f>SUM(Z119:AA119)</f>
        <v>0</v>
      </c>
      <c r="AC119" s="38" t="e">
        <f>Z119/AB119</f>
        <v>#DIV/0!</v>
      </c>
      <c r="AD119" s="26"/>
      <c r="AE119" s="26"/>
      <c r="AF119" s="26"/>
      <c r="AG119" s="26"/>
      <c r="AH119" s="110">
        <v>8</v>
      </c>
      <c r="AI119" s="111"/>
      <c r="AJ119" s="110"/>
      <c r="AK119" s="112"/>
      <c r="AL119" s="144"/>
      <c r="AM119" s="144"/>
      <c r="AN119" s="144"/>
      <c r="AO119" s="145"/>
      <c r="AP119" s="56"/>
      <c r="AQ119" s="56"/>
      <c r="AR119" s="56"/>
      <c r="AS119" s="56"/>
      <c r="AT119" s="56"/>
    </row>
    <row r="120" spans="1:46" ht="12.75" customHeight="1" x14ac:dyDescent="0.2">
      <c r="A120" s="104">
        <v>9</v>
      </c>
      <c r="B120" s="155">
        <v>5644</v>
      </c>
      <c r="C120" s="115" t="s">
        <v>379</v>
      </c>
      <c r="D120" s="105"/>
      <c r="E120" s="107" t="s">
        <v>71</v>
      </c>
      <c r="F120" s="108">
        <v>45353</v>
      </c>
      <c r="G120" s="109">
        <f t="shared" si="2"/>
        <v>45902</v>
      </c>
      <c r="H120" s="107" t="str">
        <f t="shared" ca="1" si="3"/>
        <v>1 anos, 2 meses, 5 dias</v>
      </c>
      <c r="I120" s="134"/>
      <c r="J120" s="67" t="s">
        <v>66</v>
      </c>
      <c r="K120" s="67"/>
      <c r="L120" s="67"/>
      <c r="M120" s="67"/>
      <c r="N120" s="67"/>
      <c r="O120" s="67"/>
      <c r="P120" s="67"/>
      <c r="Q120" s="67"/>
      <c r="R120" s="67"/>
      <c r="S120" s="67"/>
      <c r="T120" s="88">
        <f t="array" ref="T120">(SUMPRODUCT((UPPER(J120:N120)="R")+(UPPER(J120:N120)="P")))/5</f>
        <v>0.2</v>
      </c>
      <c r="U120" s="71"/>
      <c r="V120" s="26"/>
      <c r="W120" s="26"/>
      <c r="X120" s="26"/>
      <c r="Y120" s="39" t="s">
        <v>45</v>
      </c>
      <c r="Z120" s="40">
        <f t="array" ref="Z120">SUMPRODUCT(LEN(P112:P155) - LEN(SUBSTITUTE(SUBSTITUTE(SUBSTITUTE(SUBSTITUTE(P112:P155,"P",""),"p",""),"R",""),"r","")))</f>
        <v>0</v>
      </c>
      <c r="AA120" s="40">
        <f t="array" ref="AA120">SUMPRODUCT(LEN(P112:P155)-LEN(SUBSTITUTE(SUBSTITUTE(P112:P155,"F",""),"f","")))</f>
        <v>0</v>
      </c>
      <c r="AB120" s="30">
        <f>SUM(Z120:AA120)</f>
        <v>0</v>
      </c>
      <c r="AC120" s="42" t="e">
        <f>Z120/AB120</f>
        <v>#DIV/0!</v>
      </c>
      <c r="AD120" s="26"/>
      <c r="AE120" s="26"/>
      <c r="AF120" s="26"/>
      <c r="AG120" s="26"/>
      <c r="AH120" s="110">
        <v>9</v>
      </c>
      <c r="AI120" s="111"/>
      <c r="AJ120" s="110"/>
      <c r="AK120" s="112"/>
      <c r="AL120" s="144"/>
      <c r="AM120" s="144"/>
      <c r="AN120" s="144"/>
      <c r="AO120" s="145"/>
      <c r="AP120" s="56"/>
      <c r="AQ120" s="56"/>
      <c r="AR120" s="56"/>
      <c r="AS120" s="56"/>
      <c r="AT120" s="56"/>
    </row>
    <row r="121" spans="1:46" ht="12.75" customHeight="1" x14ac:dyDescent="0.2">
      <c r="A121" s="104">
        <v>10</v>
      </c>
      <c r="B121" s="155">
        <v>5647</v>
      </c>
      <c r="C121" s="115" t="s">
        <v>380</v>
      </c>
      <c r="D121" s="105"/>
      <c r="E121" s="107" t="s">
        <v>71</v>
      </c>
      <c r="F121" s="108">
        <v>45259</v>
      </c>
      <c r="G121" s="109">
        <f t="shared" si="2"/>
        <v>45806</v>
      </c>
      <c r="H121" s="107" t="str">
        <f t="shared" ca="1" si="3"/>
        <v>1 anos, 5 meses, 8 dias</v>
      </c>
      <c r="I121" s="134"/>
      <c r="J121" s="67" t="s">
        <v>66</v>
      </c>
      <c r="K121" s="67"/>
      <c r="L121" s="67"/>
      <c r="M121" s="67"/>
      <c r="N121" s="67"/>
      <c r="O121" s="67"/>
      <c r="P121" s="67"/>
      <c r="Q121" s="67"/>
      <c r="R121" s="67"/>
      <c r="S121" s="67"/>
      <c r="T121" s="88">
        <f t="array" ref="T121">(SUMPRODUCT((UPPER(J121:N121)="R")+(UPPER(J121:N121)="P")))/5</f>
        <v>0.2</v>
      </c>
      <c r="U121" s="71"/>
      <c r="V121" s="26"/>
      <c r="W121" s="26"/>
      <c r="X121" s="26"/>
      <c r="Y121" s="39" t="s">
        <v>46</v>
      </c>
      <c r="Z121" s="30">
        <f t="array" ref="Z121">SUMPRODUCT(LEN(Q112:Q155) - LEN(SUBSTITUTE(SUBSTITUTE(SUBSTITUTE(SUBSTITUTE(Q112:Q155,"P",""),"p",""),"R",""),"r","")))</f>
        <v>0</v>
      </c>
      <c r="AA121" s="30">
        <f t="array" ref="AA121">SUMPRODUCT(LEN(Q112:Q155)-LEN(SUBSTITUTE(SUBSTITUTE(Q112:Q155,"F",""),"f","")))</f>
        <v>0</v>
      </c>
      <c r="AB121" s="30">
        <f>SUM(Z121:AA121)</f>
        <v>0</v>
      </c>
      <c r="AC121" s="42" t="e">
        <f>Z121/AB121</f>
        <v>#DIV/0!</v>
      </c>
      <c r="AD121" s="26"/>
      <c r="AE121" s="26"/>
      <c r="AF121" s="26"/>
      <c r="AG121" s="26"/>
      <c r="AH121" s="110">
        <v>10</v>
      </c>
      <c r="AI121" s="111"/>
      <c r="AJ121" s="110"/>
      <c r="AK121" s="112"/>
      <c r="AL121" s="144"/>
      <c r="AM121" s="144"/>
      <c r="AN121" s="144"/>
      <c r="AO121" s="145"/>
      <c r="AP121" s="56"/>
      <c r="AQ121" s="56"/>
      <c r="AR121" s="56"/>
      <c r="AS121" s="56"/>
      <c r="AT121" s="56"/>
    </row>
    <row r="122" spans="1:46" ht="12.75" customHeight="1" x14ac:dyDescent="0.2">
      <c r="A122" s="104">
        <v>11</v>
      </c>
      <c r="B122" s="155">
        <v>5837</v>
      </c>
      <c r="C122" s="115" t="s">
        <v>381</v>
      </c>
      <c r="D122" s="105"/>
      <c r="E122" s="107" t="s">
        <v>71</v>
      </c>
      <c r="F122" s="108">
        <v>45381</v>
      </c>
      <c r="G122" s="109">
        <f t="shared" si="2"/>
        <v>45930</v>
      </c>
      <c r="H122" s="107" t="str">
        <f t="shared" ca="1" si="3"/>
        <v>1 anos, 1 meses, 7 dias</v>
      </c>
      <c r="I122" s="134"/>
      <c r="J122" s="67" t="s">
        <v>382</v>
      </c>
      <c r="K122" s="67"/>
      <c r="L122" s="67"/>
      <c r="M122" s="67"/>
      <c r="N122" s="67"/>
      <c r="O122" s="67"/>
      <c r="P122" s="67"/>
      <c r="Q122" s="67"/>
      <c r="R122" s="67"/>
      <c r="S122" s="67"/>
      <c r="T122" s="88">
        <f t="array" ref="T122">(SUMPRODUCT((UPPER(J122:N122)="R")+(UPPER(J122:N122)="P")))/5</f>
        <v>0</v>
      </c>
      <c r="U122" s="71"/>
      <c r="V122" s="26"/>
      <c r="W122" s="26"/>
      <c r="X122" s="26"/>
      <c r="Y122" s="39" t="s">
        <v>47</v>
      </c>
      <c r="Z122" s="30">
        <f t="array" ref="Z122">SUMPRODUCT(LEN(R112:R155) - LEN(SUBSTITUTE(SUBSTITUTE(SUBSTITUTE(SUBSTITUTE(R112:R155,"P",""),"p",""),"R",""),"r","")))</f>
        <v>0</v>
      </c>
      <c r="AA122" s="30">
        <f t="array" ref="AA122">SUMPRODUCT(LEN(R112:R155)-LEN(SUBSTITUTE(SUBSTITUTE(R112:R155,"F",""),"f","")))</f>
        <v>0</v>
      </c>
      <c r="AB122" s="30">
        <f>SUM(Z122:AA122)</f>
        <v>0</v>
      </c>
      <c r="AC122" s="42" t="e">
        <f>Z122/AB122</f>
        <v>#DIV/0!</v>
      </c>
      <c r="AD122" s="26"/>
      <c r="AE122" s="26"/>
      <c r="AF122" s="26"/>
      <c r="AG122" s="26"/>
      <c r="AH122" s="110">
        <v>11</v>
      </c>
      <c r="AI122" s="111"/>
      <c r="AJ122" s="110"/>
      <c r="AK122" s="112"/>
      <c r="AL122" s="144"/>
      <c r="AM122" s="144"/>
      <c r="AN122" s="144"/>
      <c r="AO122" s="145"/>
      <c r="AP122" s="56"/>
      <c r="AQ122" s="56"/>
      <c r="AR122" s="56"/>
      <c r="AS122" s="56"/>
      <c r="AT122" s="56"/>
    </row>
    <row r="123" spans="1:46" ht="12.75" customHeight="1" x14ac:dyDescent="0.2">
      <c r="A123" s="104">
        <v>12</v>
      </c>
      <c r="B123" s="155">
        <v>5821</v>
      </c>
      <c r="C123" s="115" t="s">
        <v>383</v>
      </c>
      <c r="D123" s="105"/>
      <c r="E123" s="107" t="s">
        <v>71</v>
      </c>
      <c r="F123" s="108">
        <v>45353</v>
      </c>
      <c r="G123" s="109">
        <f t="shared" si="2"/>
        <v>45902</v>
      </c>
      <c r="H123" s="107" t="str">
        <f t="shared" ca="1" si="3"/>
        <v>1 anos, 2 meses, 5 dias</v>
      </c>
      <c r="I123" s="134"/>
      <c r="J123" s="67" t="s">
        <v>66</v>
      </c>
      <c r="K123" s="67"/>
      <c r="L123" s="67"/>
      <c r="M123" s="67"/>
      <c r="N123" s="67"/>
      <c r="O123" s="67"/>
      <c r="P123" s="67"/>
      <c r="Q123" s="67"/>
      <c r="R123" s="67"/>
      <c r="S123" s="67"/>
      <c r="T123" s="88">
        <f t="array" ref="T123">(SUMPRODUCT((UPPER(J123:N123)="R")+(UPPER(J123:N123)="P")))/5</f>
        <v>0.2</v>
      </c>
      <c r="U123" s="71"/>
      <c r="V123" s="26"/>
      <c r="W123" s="26"/>
      <c r="X123" s="26"/>
      <c r="Y123" s="44" t="s">
        <v>48</v>
      </c>
      <c r="Z123" s="32">
        <f t="array" ref="Z123">SUMPRODUCT(LEN(S112:S155) - LEN(SUBSTITUTE(SUBSTITUTE(SUBSTITUTE(SUBSTITUTE(S112:S155,"P",""),"p",""),"R",""),"r","")))</f>
        <v>0</v>
      </c>
      <c r="AA123" s="32">
        <f t="array" ref="AA123">SUMPRODUCT(LEN(S112:S155)-LEN(SUBSTITUTE(SUBSTITUTE(S112:S155,"F",""),"f","")))</f>
        <v>0</v>
      </c>
      <c r="AB123" s="32">
        <f>SUM(Z123:AA123)</f>
        <v>0</v>
      </c>
      <c r="AC123" s="46" t="e">
        <f>Z123/AB123</f>
        <v>#DIV/0!</v>
      </c>
      <c r="AD123" s="26"/>
      <c r="AE123" s="26"/>
      <c r="AF123" s="26"/>
      <c r="AG123" s="26"/>
      <c r="AH123" s="110">
        <v>12</v>
      </c>
      <c r="AI123" s="111"/>
      <c r="AJ123" s="110"/>
      <c r="AK123" s="112"/>
      <c r="AL123" s="144"/>
      <c r="AM123" s="144"/>
      <c r="AN123" s="144"/>
      <c r="AO123" s="145"/>
      <c r="AP123" s="56"/>
      <c r="AQ123" s="56"/>
      <c r="AR123" s="56"/>
      <c r="AS123" s="56"/>
      <c r="AT123" s="56"/>
    </row>
    <row r="124" spans="1:46" ht="12.75" customHeight="1" x14ac:dyDescent="0.2">
      <c r="A124" s="104">
        <v>13</v>
      </c>
      <c r="B124" s="155">
        <v>5693</v>
      </c>
      <c r="C124" s="115" t="s">
        <v>384</v>
      </c>
      <c r="D124" s="105"/>
      <c r="E124" s="107" t="s">
        <v>71</v>
      </c>
      <c r="F124" s="108">
        <v>45349</v>
      </c>
      <c r="G124" s="109">
        <f t="shared" si="2"/>
        <v>45896</v>
      </c>
      <c r="H124" s="107" t="str">
        <f t="shared" ca="1" si="3"/>
        <v>1 anos, 2 meses, 10 dias</v>
      </c>
      <c r="I124" s="134"/>
      <c r="J124" s="67" t="s">
        <v>67</v>
      </c>
      <c r="K124" s="67"/>
      <c r="L124" s="67"/>
      <c r="M124" s="67"/>
      <c r="N124" s="67"/>
      <c r="O124" s="67"/>
      <c r="P124" s="67"/>
      <c r="Q124" s="67"/>
      <c r="R124" s="67"/>
      <c r="S124" s="67"/>
      <c r="T124" s="88">
        <f t="array" ref="T124">(SUMPRODUCT((UPPER(J124:N124)="R")+(UPPER(J124:N124)="P")))/5</f>
        <v>0</v>
      </c>
      <c r="U124" s="71"/>
      <c r="V124" s="72"/>
      <c r="W124" s="71"/>
      <c r="X124" s="71"/>
      <c r="Y124" s="26"/>
      <c r="Z124" s="26"/>
      <c r="AA124" s="26"/>
      <c r="AB124" s="26"/>
      <c r="AC124" s="26"/>
      <c r="AD124" s="26"/>
      <c r="AE124" s="26"/>
      <c r="AF124" s="26"/>
      <c r="AG124" s="26"/>
      <c r="AH124" s="110">
        <v>13</v>
      </c>
      <c r="AI124" s="111"/>
      <c r="AJ124" s="110"/>
      <c r="AK124" s="112"/>
      <c r="AL124" s="144"/>
      <c r="AM124" s="144"/>
      <c r="AN124" s="144"/>
      <c r="AO124" s="145"/>
      <c r="AP124" s="56"/>
      <c r="AQ124" s="56"/>
      <c r="AR124" s="56"/>
      <c r="AS124" s="56"/>
      <c r="AT124" s="56"/>
    </row>
    <row r="125" spans="1:46" ht="12.75" customHeight="1" x14ac:dyDescent="0.2">
      <c r="A125" s="104">
        <v>14</v>
      </c>
      <c r="B125" s="155">
        <v>5999</v>
      </c>
      <c r="C125" s="115" t="s">
        <v>385</v>
      </c>
      <c r="D125" s="105"/>
      <c r="E125" s="107" t="s">
        <v>71</v>
      </c>
      <c r="F125" s="108">
        <v>45262</v>
      </c>
      <c r="G125" s="109">
        <f t="shared" si="2"/>
        <v>45810</v>
      </c>
      <c r="H125" s="107" t="str">
        <f t="shared" ca="1" si="3"/>
        <v>1 anos, 5 meses, 5 dias</v>
      </c>
      <c r="I125" s="134"/>
      <c r="J125" s="67" t="s">
        <v>66</v>
      </c>
      <c r="K125" s="67"/>
      <c r="L125" s="67"/>
      <c r="M125" s="67"/>
      <c r="N125" s="67"/>
      <c r="O125" s="67"/>
      <c r="P125" s="67"/>
      <c r="Q125" s="67"/>
      <c r="R125" s="67"/>
      <c r="S125" s="67"/>
      <c r="T125" s="88">
        <f t="array" ref="T125">(SUMPRODUCT((UPPER(J125:N125)="R")+(UPPER(J125:N125)="P")))/5</f>
        <v>0.2</v>
      </c>
      <c r="U125" s="71"/>
      <c r="V125" s="72"/>
      <c r="W125" s="71"/>
      <c r="X125" s="71"/>
      <c r="Y125" s="225" t="s">
        <v>68</v>
      </c>
      <c r="Z125" s="226"/>
      <c r="AA125" s="227"/>
      <c r="AB125" s="73" t="e">
        <f>(SUM(AC112:AC116)/5)</f>
        <v>#DIV/0!</v>
      </c>
      <c r="AC125" s="26"/>
      <c r="AD125" s="26"/>
      <c r="AE125" s="26"/>
      <c r="AF125" s="26"/>
      <c r="AG125" s="26"/>
      <c r="AH125" s="110">
        <v>14</v>
      </c>
      <c r="AI125" s="111"/>
      <c r="AJ125" s="110"/>
      <c r="AK125" s="112"/>
      <c r="AL125" s="144"/>
      <c r="AM125" s="144"/>
      <c r="AN125" s="144"/>
      <c r="AO125" s="145"/>
      <c r="AP125" s="56"/>
      <c r="AQ125" s="56"/>
      <c r="AR125" s="56"/>
      <c r="AS125" s="56"/>
      <c r="AT125" s="56"/>
    </row>
    <row r="126" spans="1:46" ht="12.75" customHeight="1" x14ac:dyDescent="0.2">
      <c r="A126" s="104">
        <v>15</v>
      </c>
      <c r="B126" s="155">
        <v>5538</v>
      </c>
      <c r="C126" s="115" t="s">
        <v>386</v>
      </c>
      <c r="D126" s="105"/>
      <c r="E126" s="107" t="s">
        <v>71</v>
      </c>
      <c r="F126" s="108">
        <v>45171</v>
      </c>
      <c r="G126" s="109">
        <f t="shared" si="2"/>
        <v>45718</v>
      </c>
      <c r="H126" s="107" t="str">
        <f t="shared" ca="1" si="3"/>
        <v>1 anos, 8 meses, 5 dias</v>
      </c>
      <c r="I126" s="134"/>
      <c r="J126" s="67" t="s">
        <v>66</v>
      </c>
      <c r="K126" s="67"/>
      <c r="L126" s="67"/>
      <c r="M126" s="67"/>
      <c r="N126" s="67"/>
      <c r="O126" s="67"/>
      <c r="P126" s="67"/>
      <c r="Q126" s="67"/>
      <c r="R126" s="67"/>
      <c r="S126" s="67"/>
      <c r="T126" s="88">
        <f t="array" ref="T126">(SUMPRODUCT((UPPER(J126:N126)="R")+(UPPER(J126:N126)="P")))/5</f>
        <v>0.2</v>
      </c>
      <c r="U126" s="71"/>
      <c r="V126" s="72"/>
      <c r="W126" s="71"/>
      <c r="X126" s="71"/>
      <c r="Y126" s="71"/>
      <c r="Z126" s="74"/>
      <c r="AA126" s="26"/>
      <c r="AB126" s="26"/>
      <c r="AC126" s="26"/>
      <c r="AD126" s="26"/>
      <c r="AE126" s="26"/>
      <c r="AF126" s="26"/>
      <c r="AG126" s="26"/>
      <c r="AH126" s="110">
        <v>15</v>
      </c>
      <c r="AI126" s="111"/>
      <c r="AJ126" s="110"/>
      <c r="AK126" s="112"/>
      <c r="AL126" s="144"/>
      <c r="AM126" s="144"/>
      <c r="AN126" s="144"/>
      <c r="AO126" s="145"/>
      <c r="AP126" s="56"/>
      <c r="AQ126" s="56"/>
      <c r="AR126" s="56"/>
      <c r="AS126" s="56"/>
      <c r="AT126" s="56"/>
    </row>
    <row r="127" spans="1:46" ht="12.75" customHeight="1" x14ac:dyDescent="0.2">
      <c r="A127" s="104">
        <v>16</v>
      </c>
      <c r="B127" s="155">
        <v>5415</v>
      </c>
      <c r="C127" s="115" t="s">
        <v>387</v>
      </c>
      <c r="D127" s="105"/>
      <c r="E127" s="107" t="s">
        <v>71</v>
      </c>
      <c r="F127" s="137">
        <v>45381</v>
      </c>
      <c r="G127" s="109">
        <f t="shared" si="2"/>
        <v>45930</v>
      </c>
      <c r="H127" s="107" t="str">
        <f t="shared" ca="1" si="3"/>
        <v>1 anos, 1 meses, 7 dias</v>
      </c>
      <c r="I127" s="134"/>
      <c r="J127" s="67" t="s">
        <v>67</v>
      </c>
      <c r="K127" s="67"/>
      <c r="L127" s="67"/>
      <c r="M127" s="67"/>
      <c r="N127" s="67"/>
      <c r="O127" s="67"/>
      <c r="P127" s="67"/>
      <c r="Q127" s="67"/>
      <c r="R127" s="67"/>
      <c r="S127" s="67"/>
      <c r="T127" s="88">
        <f t="array" ref="T127">(SUMPRODUCT((UPPER(J127:N127)="R")+(UPPER(J127:N127)="P")))/5</f>
        <v>0</v>
      </c>
      <c r="U127" s="71"/>
      <c r="V127" s="72"/>
      <c r="W127" s="71"/>
      <c r="X127" s="71"/>
      <c r="Y127" s="225" t="s">
        <v>69</v>
      </c>
      <c r="Z127" s="226"/>
      <c r="AA127" s="227"/>
      <c r="AB127" s="73" t="e">
        <f>SUM(AC119:AC123)</f>
        <v>#DIV/0!</v>
      </c>
      <c r="AC127" s="26"/>
      <c r="AD127" s="26"/>
      <c r="AE127" s="26"/>
      <c r="AF127" s="26"/>
      <c r="AG127" s="26"/>
      <c r="AH127" s="110">
        <v>16</v>
      </c>
      <c r="AI127" s="111"/>
      <c r="AJ127" s="110"/>
      <c r="AK127" s="112"/>
      <c r="AL127" s="144"/>
      <c r="AM127" s="144"/>
      <c r="AN127" s="144"/>
      <c r="AO127" s="145"/>
      <c r="AP127" s="56"/>
      <c r="AQ127" s="56"/>
      <c r="AR127" s="56"/>
      <c r="AS127" s="56"/>
      <c r="AT127" s="56"/>
    </row>
    <row r="128" spans="1:46" ht="12.75" customHeight="1" x14ac:dyDescent="0.2">
      <c r="A128" s="104">
        <v>17</v>
      </c>
      <c r="B128" s="155">
        <v>5819</v>
      </c>
      <c r="C128" s="115" t="s">
        <v>388</v>
      </c>
      <c r="D128" s="105"/>
      <c r="E128" s="107" t="s">
        <v>71</v>
      </c>
      <c r="F128" s="108">
        <v>45381</v>
      </c>
      <c r="G128" s="109">
        <f t="shared" si="2"/>
        <v>45930</v>
      </c>
      <c r="H128" s="107" t="str">
        <f t="shared" ca="1" si="3"/>
        <v>1 anos, 1 meses, 7 dias</v>
      </c>
      <c r="I128" s="134"/>
      <c r="J128" s="67" t="s">
        <v>66</v>
      </c>
      <c r="K128" s="67"/>
      <c r="L128" s="67"/>
      <c r="M128" s="67"/>
      <c r="N128" s="67"/>
      <c r="O128" s="67"/>
      <c r="P128" s="67"/>
      <c r="Q128" s="67"/>
      <c r="R128" s="67"/>
      <c r="S128" s="67"/>
      <c r="T128" s="88">
        <f t="array" ref="T128">(SUMPRODUCT((UPPER(J128:N128)="R")+(UPPER(J128:N128)="P")))/5</f>
        <v>0.2</v>
      </c>
      <c r="U128" s="71"/>
      <c r="V128" s="72"/>
      <c r="W128" s="71"/>
      <c r="X128" s="71"/>
      <c r="Y128" s="71"/>
      <c r="Z128" s="74"/>
      <c r="AA128" s="26"/>
      <c r="AB128" s="26"/>
      <c r="AC128" s="26"/>
      <c r="AD128" s="26"/>
      <c r="AE128" s="26"/>
      <c r="AF128" s="26"/>
      <c r="AG128" s="26"/>
      <c r="AH128" s="110">
        <v>17</v>
      </c>
      <c r="AI128" s="111"/>
      <c r="AJ128" s="110"/>
      <c r="AK128" s="112"/>
      <c r="AL128" s="144"/>
      <c r="AM128" s="144"/>
      <c r="AN128" s="144"/>
      <c r="AO128" s="145"/>
      <c r="AP128" s="56"/>
      <c r="AQ128" s="56"/>
      <c r="AR128" s="56"/>
      <c r="AS128" s="56"/>
      <c r="AT128" s="56"/>
    </row>
    <row r="129" spans="1:46" ht="12.75" customHeight="1" x14ac:dyDescent="0.2">
      <c r="A129" s="104">
        <v>18</v>
      </c>
      <c r="B129" s="155">
        <v>5815</v>
      </c>
      <c r="C129" s="115" t="s">
        <v>389</v>
      </c>
      <c r="D129" s="119"/>
      <c r="E129" s="107" t="s">
        <v>71</v>
      </c>
      <c r="F129" s="108">
        <v>45353</v>
      </c>
      <c r="G129" s="109">
        <f t="shared" si="2"/>
        <v>45902</v>
      </c>
      <c r="H129" s="107" t="str">
        <f t="shared" ca="1" si="3"/>
        <v>1 anos, 2 meses, 5 dias</v>
      </c>
      <c r="I129" s="134"/>
      <c r="J129" s="67" t="s">
        <v>66</v>
      </c>
      <c r="K129" s="67"/>
      <c r="L129" s="67"/>
      <c r="M129" s="67"/>
      <c r="N129" s="67"/>
      <c r="O129" s="67"/>
      <c r="P129" s="67"/>
      <c r="Q129" s="67"/>
      <c r="R129" s="67"/>
      <c r="S129" s="67"/>
      <c r="T129" s="88">
        <f t="array" ref="T129">(SUMPRODUCT((UPPER(J129:N129)="R")+(UPPER(J129:N129)="P")))/5</f>
        <v>0.2</v>
      </c>
      <c r="U129" s="71"/>
      <c r="V129" s="72"/>
      <c r="W129" s="71"/>
      <c r="X129" s="71"/>
      <c r="Y129" s="71"/>
      <c r="Z129" s="74"/>
      <c r="AA129" s="26"/>
      <c r="AB129" s="26"/>
      <c r="AC129" s="26"/>
      <c r="AD129" s="26"/>
      <c r="AE129" s="26"/>
      <c r="AF129" s="26"/>
      <c r="AG129" s="26"/>
      <c r="AH129" s="110">
        <v>18</v>
      </c>
      <c r="AI129" s="111"/>
      <c r="AJ129" s="110"/>
      <c r="AK129" s="112"/>
      <c r="AL129" s="144"/>
      <c r="AM129" s="144"/>
      <c r="AN129" s="144"/>
      <c r="AO129" s="145"/>
      <c r="AP129" s="56"/>
      <c r="AQ129" s="56"/>
      <c r="AR129" s="56"/>
      <c r="AS129" s="56"/>
      <c r="AT129" s="56"/>
    </row>
    <row r="130" spans="1:46" ht="12.75" customHeight="1" x14ac:dyDescent="0.2">
      <c r="A130" s="104">
        <v>19</v>
      </c>
      <c r="B130" s="155">
        <v>5647</v>
      </c>
      <c r="C130" s="115" t="s">
        <v>390</v>
      </c>
      <c r="D130" s="118"/>
      <c r="E130" s="107" t="s">
        <v>71</v>
      </c>
      <c r="F130" s="108">
        <v>45168</v>
      </c>
      <c r="G130" s="109">
        <f t="shared" si="2"/>
        <v>45718</v>
      </c>
      <c r="H130" s="107" t="str">
        <f t="shared" ca="1" si="3"/>
        <v>1 anos, 8 meses, 7 dias</v>
      </c>
      <c r="I130" s="134"/>
      <c r="J130" s="67" t="s">
        <v>67</v>
      </c>
      <c r="K130" s="67"/>
      <c r="L130" s="67"/>
      <c r="M130" s="67"/>
      <c r="N130" s="67"/>
      <c r="O130" s="67"/>
      <c r="P130" s="67"/>
      <c r="Q130" s="67"/>
      <c r="R130" s="67"/>
      <c r="S130" s="67"/>
      <c r="T130" s="88">
        <f t="array" ref="T130">(SUMPRODUCT((UPPER(J130:N130)="R")+(UPPER(J130:N130)="P")))/5</f>
        <v>0</v>
      </c>
      <c r="U130" s="71"/>
      <c r="V130" s="72"/>
      <c r="W130" s="71"/>
      <c r="X130" s="71"/>
      <c r="Y130" s="71"/>
      <c r="Z130" s="74"/>
      <c r="AA130" s="26"/>
      <c r="AB130" s="26"/>
      <c r="AC130" s="26"/>
      <c r="AD130" s="26"/>
      <c r="AE130" s="26"/>
      <c r="AF130" s="26"/>
      <c r="AG130" s="26"/>
      <c r="AH130" s="110">
        <v>19</v>
      </c>
      <c r="AI130" s="111"/>
      <c r="AJ130" s="110"/>
      <c r="AK130" s="112"/>
      <c r="AL130" s="144"/>
      <c r="AM130" s="144"/>
      <c r="AN130" s="144"/>
      <c r="AO130" s="145"/>
      <c r="AP130" s="56"/>
      <c r="AQ130" s="56"/>
      <c r="AR130" s="56"/>
      <c r="AS130" s="56"/>
      <c r="AT130" s="56"/>
    </row>
    <row r="131" spans="1:46" ht="12.75" customHeight="1" x14ac:dyDescent="0.2">
      <c r="A131" s="104">
        <v>20</v>
      </c>
      <c r="B131" s="155">
        <v>5416</v>
      </c>
      <c r="C131" s="115" t="s">
        <v>370</v>
      </c>
      <c r="D131" s="114"/>
      <c r="E131" s="107" t="s">
        <v>71</v>
      </c>
      <c r="F131" s="108">
        <v>45171</v>
      </c>
      <c r="G131" s="109">
        <f t="shared" si="2"/>
        <v>45718</v>
      </c>
      <c r="H131" s="107" t="str">
        <f t="shared" ca="1" si="3"/>
        <v>1 anos, 8 meses, 5 dias</v>
      </c>
      <c r="I131" s="134"/>
      <c r="J131" s="67" t="s">
        <v>66</v>
      </c>
      <c r="K131" s="67"/>
      <c r="L131" s="67"/>
      <c r="M131" s="67"/>
      <c r="N131" s="67"/>
      <c r="O131" s="67"/>
      <c r="P131" s="67"/>
      <c r="Q131" s="67"/>
      <c r="R131" s="67"/>
      <c r="S131" s="67"/>
      <c r="T131" s="88">
        <f t="array" ref="T131">(SUMPRODUCT((UPPER(J131:N131)="R")+(UPPER(J131:N131)="P")))/5</f>
        <v>0.2</v>
      </c>
      <c r="U131" s="71"/>
      <c r="V131" s="72"/>
      <c r="W131" s="71"/>
      <c r="X131" s="71"/>
      <c r="Y131" s="71"/>
      <c r="Z131" s="74"/>
      <c r="AA131" s="26"/>
      <c r="AB131" s="26"/>
      <c r="AC131" s="26"/>
      <c r="AD131" s="26"/>
      <c r="AE131" s="26"/>
      <c r="AF131" s="26"/>
      <c r="AG131" s="26"/>
      <c r="AH131" s="110">
        <v>20</v>
      </c>
      <c r="AI131" s="111"/>
      <c r="AJ131" s="110"/>
      <c r="AK131" s="112"/>
      <c r="AL131" s="144"/>
      <c r="AM131" s="144"/>
      <c r="AN131" s="144"/>
      <c r="AO131" s="145"/>
      <c r="AP131" s="56"/>
      <c r="AQ131" s="56"/>
      <c r="AR131" s="56"/>
      <c r="AS131" s="56"/>
      <c r="AT131" s="56"/>
    </row>
    <row r="132" spans="1:46" ht="12.75" customHeight="1" x14ac:dyDescent="0.2">
      <c r="A132" s="104">
        <v>21</v>
      </c>
      <c r="B132" s="155">
        <v>5427</v>
      </c>
      <c r="C132" s="115" t="s">
        <v>391</v>
      </c>
      <c r="D132" s="114"/>
      <c r="E132" s="107" t="s">
        <v>71</v>
      </c>
      <c r="F132" s="108">
        <v>45353</v>
      </c>
      <c r="G132" s="109">
        <f t="shared" si="2"/>
        <v>45902</v>
      </c>
      <c r="H132" s="107" t="str">
        <f t="shared" ca="1" si="3"/>
        <v>1 anos, 2 meses, 5 dias</v>
      </c>
      <c r="I132" s="134"/>
      <c r="J132" s="67" t="s">
        <v>67</v>
      </c>
      <c r="K132" s="67"/>
      <c r="L132" s="67"/>
      <c r="M132" s="67"/>
      <c r="N132" s="67"/>
      <c r="O132" s="67"/>
      <c r="P132" s="67"/>
      <c r="Q132" s="67"/>
      <c r="R132" s="67"/>
      <c r="S132" s="67"/>
      <c r="T132" s="88">
        <f t="array" ref="T132">(SUMPRODUCT((UPPER(J132:N132)="R")+(UPPER(J132:N132)="P")))/5</f>
        <v>0</v>
      </c>
      <c r="U132" s="71"/>
      <c r="V132" s="72"/>
      <c r="W132" s="71"/>
      <c r="X132" s="71"/>
      <c r="Y132" s="71"/>
      <c r="Z132" s="74"/>
      <c r="AA132" s="26"/>
      <c r="AB132" s="26"/>
      <c r="AC132" s="26"/>
      <c r="AD132" s="26"/>
      <c r="AE132" s="26"/>
      <c r="AF132" s="26"/>
      <c r="AG132" s="26"/>
      <c r="AH132" s="110">
        <v>21</v>
      </c>
      <c r="AI132" s="111"/>
      <c r="AJ132" s="110"/>
      <c r="AK132" s="112"/>
      <c r="AL132" s="144"/>
      <c r="AM132" s="144"/>
      <c r="AN132" s="144"/>
      <c r="AO132" s="145"/>
      <c r="AP132" s="56"/>
      <c r="AQ132" s="56"/>
      <c r="AR132" s="56"/>
      <c r="AS132" s="56"/>
      <c r="AT132" s="56"/>
    </row>
    <row r="133" spans="1:46" ht="12.75" customHeight="1" x14ac:dyDescent="0.2">
      <c r="A133" s="104">
        <v>22</v>
      </c>
      <c r="B133" s="155">
        <v>5816</v>
      </c>
      <c r="C133" s="115" t="s">
        <v>392</v>
      </c>
      <c r="D133" s="114"/>
      <c r="E133" s="107" t="s">
        <v>71</v>
      </c>
      <c r="F133" s="108">
        <v>45381</v>
      </c>
      <c r="G133" s="109">
        <f t="shared" si="2"/>
        <v>45930</v>
      </c>
      <c r="H133" s="107" t="str">
        <f t="shared" ca="1" si="3"/>
        <v>1 anos, 1 meses, 7 dias</v>
      </c>
      <c r="I133" s="134"/>
      <c r="J133" s="67" t="s">
        <v>66</v>
      </c>
      <c r="K133" s="67"/>
      <c r="L133" s="67"/>
      <c r="M133" s="67"/>
      <c r="N133" s="67"/>
      <c r="O133" s="67"/>
      <c r="P133" s="67"/>
      <c r="Q133" s="67"/>
      <c r="R133" s="67"/>
      <c r="S133" s="67"/>
      <c r="T133" s="88">
        <f t="array" ref="T133">(SUMPRODUCT((UPPER(J133:N133)="R")+(UPPER(J133:N133)="P")))/5</f>
        <v>0.2</v>
      </c>
      <c r="U133" s="71"/>
      <c r="V133" s="72"/>
      <c r="W133" s="71"/>
      <c r="X133" s="71"/>
      <c r="Y133" s="71"/>
      <c r="Z133" s="74"/>
      <c r="AA133" s="26"/>
      <c r="AB133" s="26"/>
      <c r="AC133" s="26"/>
      <c r="AD133" s="26"/>
      <c r="AE133" s="26"/>
      <c r="AF133" s="26"/>
      <c r="AG133" s="26"/>
      <c r="AH133" s="110">
        <v>22</v>
      </c>
      <c r="AI133" s="111"/>
      <c r="AJ133" s="110"/>
      <c r="AK133" s="112"/>
      <c r="AL133" s="144"/>
      <c r="AM133" s="144"/>
      <c r="AN133" s="144"/>
      <c r="AO133" s="145"/>
      <c r="AP133" s="56"/>
      <c r="AQ133" s="56"/>
      <c r="AR133" s="56"/>
      <c r="AS133" s="56"/>
      <c r="AT133" s="56"/>
    </row>
    <row r="134" spans="1:46" ht="12.75" customHeight="1" x14ac:dyDescent="0.2">
      <c r="A134" s="104">
        <v>23</v>
      </c>
      <c r="B134" s="155">
        <v>5716</v>
      </c>
      <c r="C134" s="115" t="s">
        <v>393</v>
      </c>
      <c r="D134" s="114"/>
      <c r="E134" s="107" t="s">
        <v>71</v>
      </c>
      <c r="F134" s="108">
        <v>45367</v>
      </c>
      <c r="G134" s="109">
        <f t="shared" si="2"/>
        <v>45916</v>
      </c>
      <c r="H134" s="107" t="str">
        <f t="shared" ca="1" si="3"/>
        <v>1 anos, 1 meses, 21 dias</v>
      </c>
      <c r="I134" s="134"/>
      <c r="J134" s="67" t="s">
        <v>66</v>
      </c>
      <c r="K134" s="67"/>
      <c r="L134" s="67"/>
      <c r="M134" s="67"/>
      <c r="N134" s="67"/>
      <c r="O134" s="67"/>
      <c r="P134" s="67"/>
      <c r="Q134" s="67"/>
      <c r="R134" s="67"/>
      <c r="S134" s="67"/>
      <c r="T134" s="88">
        <f t="array" ref="T134">(SUMPRODUCT((UPPER(J134:N134)="R")+(UPPER(J134:N134)="P")))/5</f>
        <v>0.2</v>
      </c>
      <c r="U134" s="71"/>
      <c r="V134" s="72"/>
      <c r="W134" s="71"/>
      <c r="X134" s="71"/>
      <c r="Y134" s="71"/>
      <c r="Z134" s="74"/>
      <c r="AA134" s="26"/>
      <c r="AB134" s="26"/>
      <c r="AC134" s="26"/>
      <c r="AD134" s="26"/>
      <c r="AE134" s="26"/>
      <c r="AF134" s="26"/>
      <c r="AG134" s="26"/>
      <c r="AH134" s="110">
        <v>23</v>
      </c>
      <c r="AI134" s="111"/>
      <c r="AJ134" s="110"/>
      <c r="AK134" s="112"/>
      <c r="AL134" s="144"/>
      <c r="AM134" s="144"/>
      <c r="AN134" s="144"/>
      <c r="AO134" s="145"/>
      <c r="AP134" s="56"/>
      <c r="AQ134" s="56"/>
      <c r="AR134" s="56"/>
      <c r="AS134" s="56"/>
      <c r="AT134" s="56"/>
    </row>
    <row r="135" spans="1:46" ht="12.75" customHeight="1" x14ac:dyDescent="0.2">
      <c r="A135" s="104">
        <v>24</v>
      </c>
      <c r="B135" s="155">
        <v>5717</v>
      </c>
      <c r="C135" s="115" t="s">
        <v>394</v>
      </c>
      <c r="D135" s="114"/>
      <c r="E135" s="107" t="s">
        <v>71</v>
      </c>
      <c r="F135" s="108">
        <v>45367</v>
      </c>
      <c r="G135" s="109">
        <f t="shared" si="2"/>
        <v>45916</v>
      </c>
      <c r="H135" s="107" t="str">
        <f t="shared" ca="1" si="3"/>
        <v>1 anos, 1 meses, 21 dias</v>
      </c>
      <c r="I135" s="134"/>
      <c r="J135" s="67" t="s">
        <v>66</v>
      </c>
      <c r="K135" s="67"/>
      <c r="L135" s="67"/>
      <c r="M135" s="67"/>
      <c r="N135" s="67"/>
      <c r="O135" s="67"/>
      <c r="P135" s="67"/>
      <c r="Q135" s="67"/>
      <c r="R135" s="67"/>
      <c r="S135" s="67"/>
      <c r="T135" s="88">
        <f t="array" ref="T135">(SUMPRODUCT((UPPER(J135:N135)="R")+(UPPER(J135:N135)="P")))/5</f>
        <v>0.2</v>
      </c>
      <c r="U135" s="71"/>
      <c r="V135" s="72"/>
      <c r="W135" s="71"/>
      <c r="X135" s="71"/>
      <c r="Y135" s="71"/>
      <c r="Z135" s="74"/>
      <c r="AA135" s="26"/>
      <c r="AB135" s="26"/>
      <c r="AC135" s="26"/>
      <c r="AD135" s="26"/>
      <c r="AE135" s="26"/>
      <c r="AF135" s="26"/>
      <c r="AG135" s="26"/>
      <c r="AH135" s="110">
        <v>24</v>
      </c>
      <c r="AI135" s="111"/>
      <c r="AJ135" s="110"/>
      <c r="AK135" s="112"/>
      <c r="AL135" s="144"/>
      <c r="AM135" s="144"/>
      <c r="AN135" s="144"/>
      <c r="AO135" s="145"/>
      <c r="AP135" s="56"/>
      <c r="AQ135" s="56"/>
      <c r="AR135" s="56"/>
      <c r="AS135" s="56"/>
      <c r="AT135" s="56"/>
    </row>
    <row r="136" spans="1:46" ht="12.75" customHeight="1" x14ac:dyDescent="0.2">
      <c r="A136" s="104">
        <v>25</v>
      </c>
      <c r="B136" s="155">
        <v>5718</v>
      </c>
      <c r="C136" s="115" t="s">
        <v>395</v>
      </c>
      <c r="D136" s="114"/>
      <c r="E136" s="107" t="s">
        <v>71</v>
      </c>
      <c r="F136" s="108">
        <v>45367</v>
      </c>
      <c r="G136" s="109">
        <f t="shared" si="2"/>
        <v>45916</v>
      </c>
      <c r="H136" s="107" t="str">
        <f t="shared" ca="1" si="3"/>
        <v>1 anos, 1 meses, 21 dias</v>
      </c>
      <c r="I136" s="134"/>
      <c r="J136" s="67" t="s">
        <v>67</v>
      </c>
      <c r="K136" s="67"/>
      <c r="L136" s="67"/>
      <c r="M136" s="67"/>
      <c r="N136" s="67"/>
      <c r="O136" s="67"/>
      <c r="P136" s="67"/>
      <c r="Q136" s="67"/>
      <c r="R136" s="67"/>
      <c r="S136" s="67"/>
      <c r="T136" s="88">
        <f t="array" ref="T136">(SUMPRODUCT((UPPER(J136:N136)="R")+(UPPER(J136:N136)="P")))/5</f>
        <v>0</v>
      </c>
      <c r="U136" s="71"/>
      <c r="V136" s="72"/>
      <c r="W136" s="71"/>
      <c r="X136" s="71"/>
      <c r="Y136" s="71"/>
      <c r="Z136" s="74"/>
      <c r="AA136" s="26"/>
      <c r="AB136" s="26"/>
      <c r="AC136" s="26"/>
      <c r="AD136" s="26"/>
      <c r="AE136" s="26"/>
      <c r="AF136" s="26"/>
      <c r="AG136" s="26"/>
      <c r="AH136" s="110">
        <v>25</v>
      </c>
      <c r="AI136" s="111"/>
      <c r="AJ136" s="110"/>
      <c r="AK136" s="112"/>
      <c r="AL136" s="144"/>
      <c r="AM136" s="144"/>
      <c r="AN136" s="144"/>
      <c r="AO136" s="145"/>
      <c r="AP136" s="56"/>
      <c r="AQ136" s="56"/>
      <c r="AR136" s="56"/>
      <c r="AS136" s="56"/>
      <c r="AT136" s="56"/>
    </row>
    <row r="137" spans="1:46" ht="12.75" customHeight="1" x14ac:dyDescent="0.2">
      <c r="A137" s="104">
        <v>26</v>
      </c>
      <c r="B137" s="155"/>
      <c r="C137" s="115"/>
      <c r="D137" s="114"/>
      <c r="E137" s="107"/>
      <c r="F137" s="108"/>
      <c r="G137" s="109"/>
      <c r="H137" s="107"/>
      <c r="I137" s="134"/>
      <c r="J137" s="67"/>
      <c r="K137" s="67"/>
      <c r="L137" s="67"/>
      <c r="M137" s="67"/>
      <c r="N137" s="67"/>
      <c r="O137" s="67"/>
      <c r="P137" s="67"/>
      <c r="Q137" s="67"/>
      <c r="R137" s="67"/>
      <c r="S137" s="67"/>
      <c r="T137" s="88">
        <f t="array" ref="T137">(SUMPRODUCT((UPPER(J137:N137)="R")+(UPPER(J137:N137)="P")))/5</f>
        <v>0</v>
      </c>
      <c r="U137" s="71"/>
      <c r="V137" s="72"/>
      <c r="W137" s="71"/>
      <c r="X137" s="71"/>
      <c r="Y137" s="71"/>
      <c r="Z137" s="74"/>
      <c r="AA137" s="26"/>
      <c r="AB137" s="26"/>
      <c r="AC137" s="26"/>
      <c r="AD137" s="26"/>
      <c r="AE137" s="26"/>
      <c r="AF137" s="26"/>
      <c r="AG137" s="26"/>
      <c r="AH137" s="110">
        <v>26</v>
      </c>
      <c r="AI137" s="111"/>
      <c r="AJ137" s="110"/>
      <c r="AK137" s="112"/>
      <c r="AL137" s="144"/>
      <c r="AM137" s="144"/>
      <c r="AN137" s="144"/>
      <c r="AO137" s="145"/>
      <c r="AP137" s="56"/>
      <c r="AQ137" s="56"/>
      <c r="AR137" s="56"/>
      <c r="AS137" s="56"/>
      <c r="AT137" s="56"/>
    </row>
    <row r="138" spans="1:46" ht="12.75" customHeight="1" x14ac:dyDescent="0.2">
      <c r="A138" s="104">
        <v>27</v>
      </c>
      <c r="B138" s="155"/>
      <c r="C138" s="115"/>
      <c r="D138" s="114"/>
      <c r="E138" s="107"/>
      <c r="F138" s="108"/>
      <c r="G138" s="109"/>
      <c r="H138" s="107"/>
      <c r="I138" s="134"/>
      <c r="J138" s="67"/>
      <c r="K138" s="67"/>
      <c r="L138" s="67"/>
      <c r="M138" s="67"/>
      <c r="N138" s="67"/>
      <c r="O138" s="67"/>
      <c r="P138" s="67"/>
      <c r="Q138" s="67"/>
      <c r="R138" s="67"/>
      <c r="S138" s="67"/>
      <c r="T138" s="88">
        <f t="array" ref="T138">(SUMPRODUCT((UPPER(J138:N138)="R")+(UPPER(J138:N138)="P")))/5</f>
        <v>0</v>
      </c>
      <c r="U138" s="71"/>
      <c r="V138" s="72"/>
      <c r="W138" s="71"/>
      <c r="X138" s="71"/>
      <c r="Y138" s="71"/>
      <c r="Z138" s="74"/>
      <c r="AA138" s="26"/>
      <c r="AB138" s="26"/>
      <c r="AC138" s="26"/>
      <c r="AD138" s="26"/>
      <c r="AE138" s="26"/>
      <c r="AF138" s="26"/>
      <c r="AG138" s="26"/>
      <c r="AH138" s="110">
        <v>27</v>
      </c>
      <c r="AI138" s="111"/>
      <c r="AJ138" s="110"/>
      <c r="AK138" s="112"/>
      <c r="AL138" s="144"/>
      <c r="AM138" s="144"/>
      <c r="AN138" s="144"/>
      <c r="AO138" s="145"/>
      <c r="AP138" s="56"/>
      <c r="AQ138" s="56"/>
      <c r="AR138" s="56"/>
      <c r="AS138" s="56"/>
      <c r="AT138" s="56"/>
    </row>
    <row r="139" spans="1:46" ht="12.75" customHeight="1" x14ac:dyDescent="0.2">
      <c r="A139" s="104">
        <v>28</v>
      </c>
      <c r="B139" s="114"/>
      <c r="C139" s="115"/>
      <c r="D139" s="114"/>
      <c r="E139" s="107"/>
      <c r="F139" s="108"/>
      <c r="G139" s="109"/>
      <c r="H139" s="107"/>
      <c r="I139" s="134"/>
      <c r="J139" s="67"/>
      <c r="K139" s="67"/>
      <c r="L139" s="67"/>
      <c r="M139" s="67"/>
      <c r="N139" s="67"/>
      <c r="O139" s="67"/>
      <c r="P139" s="67"/>
      <c r="Q139" s="67"/>
      <c r="R139" s="67"/>
      <c r="S139" s="67"/>
      <c r="T139" s="88">
        <f t="array" ref="T139">(SUMPRODUCT((UPPER(J139:N139)="R")+(UPPER(J139:N139)="P")))/5</f>
        <v>0</v>
      </c>
      <c r="U139" s="71"/>
      <c r="V139" s="72"/>
      <c r="W139" s="71"/>
      <c r="X139" s="71"/>
      <c r="Y139" s="71"/>
      <c r="Z139" s="74"/>
      <c r="AA139" s="26"/>
      <c r="AB139" s="26"/>
      <c r="AC139" s="26"/>
      <c r="AD139" s="26"/>
      <c r="AE139" s="26"/>
      <c r="AF139" s="26"/>
      <c r="AG139" s="26"/>
      <c r="AH139" s="110">
        <v>28</v>
      </c>
      <c r="AI139" s="111"/>
      <c r="AJ139" s="110"/>
      <c r="AK139" s="112"/>
      <c r="AL139" s="144"/>
      <c r="AM139" s="144"/>
      <c r="AN139" s="144"/>
      <c r="AO139" s="145"/>
      <c r="AP139" s="56"/>
      <c r="AQ139" s="56"/>
      <c r="AR139" s="56"/>
      <c r="AS139" s="56"/>
      <c r="AT139" s="56"/>
    </row>
    <row r="140" spans="1:46" ht="12.75" customHeight="1" x14ac:dyDescent="0.2">
      <c r="A140" s="104">
        <v>29</v>
      </c>
      <c r="B140" s="114"/>
      <c r="C140" s="115"/>
      <c r="D140" s="114"/>
      <c r="E140" s="107"/>
      <c r="F140" s="108"/>
      <c r="G140" s="109"/>
      <c r="H140" s="107"/>
      <c r="I140" s="134"/>
      <c r="J140" s="67"/>
      <c r="K140" s="67"/>
      <c r="L140" s="67"/>
      <c r="M140" s="67"/>
      <c r="N140" s="67"/>
      <c r="O140" s="67"/>
      <c r="P140" s="67"/>
      <c r="Q140" s="67"/>
      <c r="R140" s="67"/>
      <c r="S140" s="67"/>
      <c r="T140" s="88">
        <f t="array" ref="T140">(SUMPRODUCT((UPPER(J140:N140)="R")+(UPPER(J140:N140)="P")))/5</f>
        <v>0</v>
      </c>
      <c r="U140" s="71"/>
      <c r="V140" s="72"/>
      <c r="W140" s="71"/>
      <c r="X140" s="71"/>
      <c r="Y140" s="71"/>
      <c r="Z140" s="74"/>
      <c r="AA140" s="26"/>
      <c r="AB140" s="26"/>
      <c r="AC140" s="26"/>
      <c r="AD140" s="26"/>
      <c r="AE140" s="26"/>
      <c r="AF140" s="26"/>
      <c r="AG140" s="26"/>
      <c r="AH140" s="110">
        <v>29</v>
      </c>
      <c r="AI140" s="111"/>
      <c r="AJ140" s="110"/>
      <c r="AK140" s="112"/>
      <c r="AL140" s="144"/>
      <c r="AM140" s="144"/>
      <c r="AN140" s="144"/>
      <c r="AO140" s="145"/>
      <c r="AP140" s="56"/>
      <c r="AQ140" s="56"/>
      <c r="AR140" s="56"/>
      <c r="AS140" s="56"/>
      <c r="AT140" s="56"/>
    </row>
    <row r="141" spans="1:46" ht="12.75" customHeight="1" x14ac:dyDescent="0.2">
      <c r="A141" s="104">
        <v>30</v>
      </c>
      <c r="B141" s="114"/>
      <c r="C141" s="115"/>
      <c r="D141" s="114"/>
      <c r="E141" s="107"/>
      <c r="F141" s="108"/>
      <c r="G141" s="109"/>
      <c r="H141" s="107"/>
      <c r="I141" s="134"/>
      <c r="J141" s="67"/>
      <c r="K141" s="67"/>
      <c r="L141" s="67"/>
      <c r="M141" s="67"/>
      <c r="N141" s="67"/>
      <c r="O141" s="67"/>
      <c r="P141" s="67"/>
      <c r="Q141" s="67"/>
      <c r="R141" s="67"/>
      <c r="S141" s="67"/>
      <c r="T141" s="88">
        <f t="array" ref="T141">(SUMPRODUCT((UPPER(J141:N141)="R")+(UPPER(J141:N141)="P")))/5</f>
        <v>0</v>
      </c>
      <c r="U141" s="71"/>
      <c r="V141" s="72"/>
      <c r="W141" s="71"/>
      <c r="X141" s="71"/>
      <c r="Y141" s="71"/>
      <c r="Z141" s="74"/>
      <c r="AA141" s="26"/>
      <c r="AB141" s="26"/>
      <c r="AC141" s="26"/>
      <c r="AD141" s="26"/>
      <c r="AE141" s="26"/>
      <c r="AF141" s="26"/>
      <c r="AG141" s="26"/>
      <c r="AH141" s="110">
        <v>30</v>
      </c>
      <c r="AI141" s="111"/>
      <c r="AJ141" s="110"/>
      <c r="AK141" s="112"/>
      <c r="AL141" s="144"/>
      <c r="AM141" s="144"/>
      <c r="AN141" s="144"/>
      <c r="AO141" s="145"/>
      <c r="AP141" s="56"/>
      <c r="AQ141" s="56"/>
      <c r="AR141" s="56"/>
      <c r="AS141" s="56"/>
      <c r="AT141" s="56"/>
    </row>
    <row r="142" spans="1:46" ht="12.75" customHeight="1" x14ac:dyDescent="0.2">
      <c r="A142" s="104">
        <v>31</v>
      </c>
      <c r="B142" s="114"/>
      <c r="C142" s="115"/>
      <c r="D142" s="114"/>
      <c r="E142" s="107"/>
      <c r="F142" s="108"/>
      <c r="G142" s="109"/>
      <c r="H142" s="107"/>
      <c r="I142" s="134"/>
      <c r="J142" s="67"/>
      <c r="K142" s="67"/>
      <c r="L142" s="67"/>
      <c r="M142" s="67"/>
      <c r="N142" s="67"/>
      <c r="O142" s="67"/>
      <c r="P142" s="67"/>
      <c r="Q142" s="67"/>
      <c r="R142" s="67"/>
      <c r="S142" s="67"/>
      <c r="T142" s="88">
        <f t="array" ref="T142">(SUMPRODUCT((UPPER(J142:N142)="R")+(UPPER(J142:N142)="P")))/5</f>
        <v>0</v>
      </c>
      <c r="U142" s="71"/>
      <c r="V142" s="72"/>
      <c r="W142" s="71"/>
      <c r="X142" s="71"/>
      <c r="Y142" s="71"/>
      <c r="Z142" s="74"/>
      <c r="AA142" s="26"/>
      <c r="AB142" s="26"/>
      <c r="AC142" s="26"/>
      <c r="AD142" s="26"/>
      <c r="AE142" s="26"/>
      <c r="AF142" s="26"/>
      <c r="AG142" s="26"/>
      <c r="AH142" s="110">
        <v>31</v>
      </c>
      <c r="AI142" s="111"/>
      <c r="AJ142" s="110"/>
      <c r="AK142" s="112"/>
      <c r="AL142" s="144"/>
      <c r="AM142" s="144"/>
      <c r="AN142" s="144"/>
      <c r="AO142" s="145"/>
      <c r="AP142" s="56"/>
      <c r="AQ142" s="56"/>
      <c r="AR142" s="56"/>
      <c r="AS142" s="56"/>
      <c r="AT142" s="56"/>
    </row>
    <row r="143" spans="1:46" ht="12.75" customHeight="1" x14ac:dyDescent="0.2">
      <c r="A143" s="104">
        <v>32</v>
      </c>
      <c r="B143" s="114"/>
      <c r="C143" s="115"/>
      <c r="D143" s="114"/>
      <c r="E143" s="107"/>
      <c r="F143" s="108"/>
      <c r="G143" s="109"/>
      <c r="H143" s="107"/>
      <c r="I143" s="134"/>
      <c r="J143" s="67"/>
      <c r="K143" s="67"/>
      <c r="L143" s="67"/>
      <c r="M143" s="67"/>
      <c r="N143" s="67"/>
      <c r="O143" s="67"/>
      <c r="P143" s="67"/>
      <c r="Q143" s="67"/>
      <c r="R143" s="67"/>
      <c r="S143" s="67"/>
      <c r="T143" s="88">
        <f t="array" ref="T143">(SUMPRODUCT((UPPER(J143:N143)="R")+(UPPER(J143:N143)="P")))/5</f>
        <v>0</v>
      </c>
      <c r="U143" s="71"/>
      <c r="V143" s="72"/>
      <c r="W143" s="71"/>
      <c r="X143" s="71"/>
      <c r="Y143" s="71"/>
      <c r="Z143" s="74"/>
      <c r="AA143" s="26"/>
      <c r="AB143" s="26"/>
      <c r="AC143" s="26"/>
      <c r="AD143" s="26"/>
      <c r="AE143" s="26"/>
      <c r="AF143" s="26"/>
      <c r="AG143" s="26"/>
      <c r="AH143" s="110">
        <v>32</v>
      </c>
      <c r="AI143" s="111"/>
      <c r="AJ143" s="110"/>
      <c r="AK143" s="112"/>
      <c r="AL143" s="144"/>
      <c r="AM143" s="144"/>
      <c r="AN143" s="144"/>
      <c r="AO143" s="145"/>
      <c r="AP143" s="56"/>
      <c r="AQ143" s="56"/>
      <c r="AR143" s="56"/>
      <c r="AS143" s="56"/>
      <c r="AT143" s="56"/>
    </row>
    <row r="144" spans="1:46" ht="12.75" customHeight="1" x14ac:dyDescent="0.2">
      <c r="A144" s="104">
        <v>33</v>
      </c>
      <c r="B144" s="114"/>
      <c r="C144" s="115"/>
      <c r="D144" s="114"/>
      <c r="E144" s="107"/>
      <c r="F144" s="108"/>
      <c r="G144" s="109"/>
      <c r="H144" s="107"/>
      <c r="I144" s="134"/>
      <c r="J144" s="67"/>
      <c r="K144" s="67"/>
      <c r="L144" s="67"/>
      <c r="M144" s="67"/>
      <c r="N144" s="67"/>
      <c r="O144" s="67"/>
      <c r="P144" s="67"/>
      <c r="Q144" s="67"/>
      <c r="R144" s="67"/>
      <c r="S144" s="67"/>
      <c r="T144" s="88">
        <f t="array" ref="T144">(SUMPRODUCT((UPPER(J144:N144)="R")+(UPPER(J144:N144)="P")))/5</f>
        <v>0</v>
      </c>
      <c r="U144" s="71"/>
      <c r="V144" s="72"/>
      <c r="W144" s="71"/>
      <c r="X144" s="71"/>
      <c r="Y144" s="71"/>
      <c r="Z144" s="74"/>
      <c r="AA144" s="26"/>
      <c r="AB144" s="26"/>
      <c r="AC144" s="26"/>
      <c r="AD144" s="26"/>
      <c r="AE144" s="26"/>
      <c r="AF144" s="26"/>
      <c r="AG144" s="26"/>
      <c r="AH144" s="110">
        <v>33</v>
      </c>
      <c r="AI144" s="111"/>
      <c r="AJ144" s="110"/>
      <c r="AK144" s="112"/>
      <c r="AL144" s="144"/>
      <c r="AM144" s="144"/>
      <c r="AN144" s="144"/>
      <c r="AO144" s="145"/>
      <c r="AP144" s="56"/>
      <c r="AQ144" s="56"/>
      <c r="AR144" s="56"/>
      <c r="AS144" s="56"/>
      <c r="AT144" s="56"/>
    </row>
    <row r="145" spans="1:46" ht="12.75" customHeight="1" x14ac:dyDescent="0.2">
      <c r="A145" s="104">
        <v>34</v>
      </c>
      <c r="B145" s="114"/>
      <c r="C145" s="115"/>
      <c r="D145" s="114"/>
      <c r="E145" s="107"/>
      <c r="F145" s="108"/>
      <c r="G145" s="109"/>
      <c r="H145" s="107"/>
      <c r="I145" s="134"/>
      <c r="J145" s="67"/>
      <c r="K145" s="67"/>
      <c r="L145" s="67"/>
      <c r="M145" s="67"/>
      <c r="N145" s="67"/>
      <c r="O145" s="67"/>
      <c r="P145" s="67"/>
      <c r="Q145" s="67"/>
      <c r="R145" s="67"/>
      <c r="S145" s="67"/>
      <c r="T145" s="88">
        <f t="array" ref="T145">(SUMPRODUCT((UPPER(J145:N145)="R")+(UPPER(J145:N145)="P")))/5</f>
        <v>0</v>
      </c>
      <c r="U145" s="71"/>
      <c r="V145" s="72"/>
      <c r="W145" s="71"/>
      <c r="X145" s="71"/>
      <c r="Y145" s="71"/>
      <c r="Z145" s="74"/>
      <c r="AA145" s="26"/>
      <c r="AB145" s="26"/>
      <c r="AC145" s="26"/>
      <c r="AD145" s="26"/>
      <c r="AE145" s="26"/>
      <c r="AF145" s="26"/>
      <c r="AG145" s="26"/>
      <c r="AH145" s="110">
        <v>34</v>
      </c>
      <c r="AI145" s="111"/>
      <c r="AJ145" s="110"/>
      <c r="AK145" s="112"/>
      <c r="AL145" s="144"/>
      <c r="AM145" s="144"/>
      <c r="AN145" s="144"/>
      <c r="AO145" s="145"/>
      <c r="AP145" s="56"/>
      <c r="AQ145" s="56"/>
      <c r="AR145" s="56"/>
      <c r="AS145" s="56"/>
      <c r="AT145" s="56"/>
    </row>
    <row r="146" spans="1:46" ht="12.75" customHeight="1" x14ac:dyDescent="0.2">
      <c r="A146" s="104">
        <v>35</v>
      </c>
      <c r="B146" s="114"/>
      <c r="C146" s="115"/>
      <c r="D146" s="114"/>
      <c r="E146" s="107"/>
      <c r="F146" s="108"/>
      <c r="G146" s="109"/>
      <c r="H146" s="107"/>
      <c r="I146" s="134"/>
      <c r="J146" s="67"/>
      <c r="K146" s="67"/>
      <c r="L146" s="67"/>
      <c r="M146" s="67"/>
      <c r="N146" s="67"/>
      <c r="O146" s="67"/>
      <c r="P146" s="67"/>
      <c r="Q146" s="67"/>
      <c r="R146" s="67"/>
      <c r="S146" s="67"/>
      <c r="T146" s="88">
        <f t="array" ref="T146">(SUMPRODUCT((UPPER(J146:N146)="R")+(UPPER(J146:N146)="P")))/5</f>
        <v>0</v>
      </c>
      <c r="U146" s="71"/>
      <c r="V146" s="72"/>
      <c r="W146" s="71"/>
      <c r="X146" s="71"/>
      <c r="Y146" s="71"/>
      <c r="Z146" s="74"/>
      <c r="AA146" s="26"/>
      <c r="AB146" s="26"/>
      <c r="AC146" s="26"/>
      <c r="AD146" s="26"/>
      <c r="AE146" s="26"/>
      <c r="AF146" s="26"/>
      <c r="AG146" s="26"/>
      <c r="AH146" s="110">
        <v>35</v>
      </c>
      <c r="AI146" s="111"/>
      <c r="AJ146" s="110"/>
      <c r="AK146" s="112"/>
      <c r="AL146" s="144"/>
      <c r="AM146" s="144"/>
      <c r="AN146" s="144"/>
      <c r="AO146" s="145"/>
      <c r="AP146" s="56"/>
      <c r="AQ146" s="56"/>
      <c r="AR146" s="56"/>
      <c r="AS146" s="56"/>
      <c r="AT146" s="56"/>
    </row>
    <row r="147" spans="1:46" ht="12.75" customHeight="1" x14ac:dyDescent="0.2">
      <c r="A147" s="104">
        <v>36</v>
      </c>
      <c r="B147" s="114"/>
      <c r="C147" s="115"/>
      <c r="D147" s="114"/>
      <c r="E147" s="107"/>
      <c r="F147" s="108"/>
      <c r="G147" s="109"/>
      <c r="H147" s="107"/>
      <c r="I147" s="134"/>
      <c r="J147" s="67"/>
      <c r="K147" s="67"/>
      <c r="L147" s="67"/>
      <c r="M147" s="67"/>
      <c r="N147" s="67"/>
      <c r="O147" s="67"/>
      <c r="P147" s="67"/>
      <c r="Q147" s="67"/>
      <c r="R147" s="67"/>
      <c r="S147" s="67"/>
      <c r="T147" s="88">
        <f t="array" ref="T147">(SUMPRODUCT((UPPER(J147:N147)="R")+(UPPER(J147:N147)="P")))/5</f>
        <v>0</v>
      </c>
      <c r="U147" s="71"/>
      <c r="V147" s="72"/>
      <c r="W147" s="71"/>
      <c r="X147" s="71"/>
      <c r="Y147" s="71"/>
      <c r="Z147" s="74"/>
      <c r="AA147" s="26"/>
      <c r="AB147" s="26"/>
      <c r="AC147" s="26"/>
      <c r="AD147" s="26"/>
      <c r="AE147" s="26"/>
      <c r="AF147" s="26"/>
      <c r="AG147" s="26"/>
      <c r="AH147" s="110">
        <v>36</v>
      </c>
      <c r="AI147" s="111"/>
      <c r="AJ147" s="110"/>
      <c r="AK147" s="112"/>
      <c r="AL147" s="144"/>
      <c r="AM147" s="144"/>
      <c r="AN147" s="144"/>
      <c r="AO147" s="145"/>
      <c r="AP147" s="56"/>
      <c r="AQ147" s="56"/>
      <c r="AR147" s="56"/>
      <c r="AS147" s="56"/>
      <c r="AT147" s="56"/>
    </row>
    <row r="148" spans="1:46" ht="12.75" customHeight="1" x14ac:dyDescent="0.2">
      <c r="A148" s="104">
        <v>37</v>
      </c>
      <c r="B148" s="114"/>
      <c r="C148" s="115"/>
      <c r="D148" s="114"/>
      <c r="E148" s="107"/>
      <c r="F148" s="108"/>
      <c r="G148" s="109"/>
      <c r="H148" s="107"/>
      <c r="I148" s="134"/>
      <c r="J148" s="67"/>
      <c r="K148" s="67"/>
      <c r="L148" s="67"/>
      <c r="M148" s="67"/>
      <c r="N148" s="67"/>
      <c r="O148" s="67"/>
      <c r="P148" s="67"/>
      <c r="Q148" s="67"/>
      <c r="R148" s="67"/>
      <c r="S148" s="67"/>
      <c r="T148" s="88">
        <f t="array" ref="T148">(SUMPRODUCT((UPPER(J148:N148)="R")+(UPPER(J148:N148)="P")))/5</f>
        <v>0</v>
      </c>
      <c r="U148" s="71"/>
      <c r="V148" s="72"/>
      <c r="W148" s="71"/>
      <c r="X148" s="71"/>
      <c r="Y148" s="71"/>
      <c r="Z148" s="74"/>
      <c r="AA148" s="26"/>
      <c r="AB148" s="26"/>
      <c r="AC148" s="26"/>
      <c r="AD148" s="26"/>
      <c r="AE148" s="26"/>
      <c r="AF148" s="26"/>
      <c r="AG148" s="26"/>
      <c r="AH148" s="110">
        <v>37</v>
      </c>
      <c r="AI148" s="111"/>
      <c r="AJ148" s="110"/>
      <c r="AK148" s="112"/>
      <c r="AL148" s="144"/>
      <c r="AM148" s="144"/>
      <c r="AN148" s="144"/>
      <c r="AO148" s="145"/>
      <c r="AP148" s="56"/>
      <c r="AQ148" s="56"/>
      <c r="AR148" s="56"/>
      <c r="AS148" s="56"/>
      <c r="AT148" s="56"/>
    </row>
    <row r="149" spans="1:46" ht="12.75" customHeight="1" x14ac:dyDescent="0.2">
      <c r="A149" s="104">
        <v>38</v>
      </c>
      <c r="B149" s="114"/>
      <c r="C149" s="115"/>
      <c r="D149" s="114"/>
      <c r="E149" s="107"/>
      <c r="F149" s="108"/>
      <c r="G149" s="109"/>
      <c r="H149" s="107"/>
      <c r="I149" s="134"/>
      <c r="J149" s="67"/>
      <c r="K149" s="67"/>
      <c r="L149" s="67"/>
      <c r="M149" s="67"/>
      <c r="N149" s="67"/>
      <c r="O149" s="67"/>
      <c r="P149" s="67"/>
      <c r="Q149" s="67"/>
      <c r="R149" s="67"/>
      <c r="S149" s="67"/>
      <c r="T149" s="88">
        <f t="array" ref="T149">(SUMPRODUCT((UPPER(J149:N149)="R")+(UPPER(J149:N149)="P")))/5</f>
        <v>0</v>
      </c>
      <c r="U149" s="71"/>
      <c r="V149" s="72"/>
      <c r="W149" s="71"/>
      <c r="X149" s="71"/>
      <c r="Y149" s="71"/>
      <c r="Z149" s="74"/>
      <c r="AA149" s="26"/>
      <c r="AB149" s="26"/>
      <c r="AC149" s="26"/>
      <c r="AD149" s="26"/>
      <c r="AE149" s="26"/>
      <c r="AF149" s="26"/>
      <c r="AG149" s="26"/>
      <c r="AH149" s="110">
        <v>38</v>
      </c>
      <c r="AI149" s="111"/>
      <c r="AJ149" s="110"/>
      <c r="AK149" s="112"/>
      <c r="AL149" s="144"/>
      <c r="AM149" s="144"/>
      <c r="AN149" s="144"/>
      <c r="AO149" s="145"/>
      <c r="AP149" s="56"/>
      <c r="AQ149" s="56"/>
      <c r="AR149" s="56"/>
      <c r="AS149" s="56"/>
      <c r="AT149" s="56"/>
    </row>
    <row r="150" spans="1:46" ht="12.75" customHeight="1" x14ac:dyDescent="0.2">
      <c r="A150" s="104">
        <v>39</v>
      </c>
      <c r="B150" s="114"/>
      <c r="C150" s="115"/>
      <c r="D150" s="114"/>
      <c r="E150" s="107"/>
      <c r="F150" s="108"/>
      <c r="G150" s="109"/>
      <c r="H150" s="107"/>
      <c r="I150" s="134"/>
      <c r="J150" s="67"/>
      <c r="K150" s="67"/>
      <c r="L150" s="67"/>
      <c r="M150" s="67"/>
      <c r="N150" s="67"/>
      <c r="O150" s="67"/>
      <c r="P150" s="67"/>
      <c r="Q150" s="67"/>
      <c r="R150" s="67"/>
      <c r="S150" s="67"/>
      <c r="T150" s="88">
        <f t="array" ref="T150">(SUMPRODUCT((UPPER(J150:N150)="R")+(UPPER(J150:N150)="P")))/5</f>
        <v>0</v>
      </c>
      <c r="U150" s="71"/>
      <c r="V150" s="72"/>
      <c r="W150" s="71"/>
      <c r="X150" s="71"/>
      <c r="Y150" s="71"/>
      <c r="Z150" s="74"/>
      <c r="AA150" s="26"/>
      <c r="AB150" s="26"/>
      <c r="AC150" s="26"/>
      <c r="AD150" s="26"/>
      <c r="AE150" s="26"/>
      <c r="AF150" s="26"/>
      <c r="AG150" s="26"/>
      <c r="AH150" s="110">
        <v>39</v>
      </c>
      <c r="AI150" s="111"/>
      <c r="AJ150" s="110"/>
      <c r="AK150" s="112"/>
      <c r="AL150" s="144"/>
      <c r="AM150" s="144"/>
      <c r="AN150" s="144"/>
      <c r="AO150" s="145"/>
      <c r="AP150" s="56"/>
      <c r="AQ150" s="56"/>
      <c r="AR150" s="56"/>
      <c r="AS150" s="56"/>
      <c r="AT150" s="56"/>
    </row>
    <row r="151" spans="1:46" ht="12.75" customHeight="1" x14ac:dyDescent="0.2">
      <c r="A151" s="104">
        <v>40</v>
      </c>
      <c r="B151" s="114"/>
      <c r="C151" s="115"/>
      <c r="D151" s="114"/>
      <c r="E151" s="107"/>
      <c r="F151" s="108"/>
      <c r="G151" s="109"/>
      <c r="H151" s="107"/>
      <c r="I151" s="134"/>
      <c r="J151" s="67"/>
      <c r="K151" s="67"/>
      <c r="L151" s="67"/>
      <c r="M151" s="67"/>
      <c r="N151" s="67"/>
      <c r="O151" s="67"/>
      <c r="P151" s="67"/>
      <c r="Q151" s="67"/>
      <c r="R151" s="67"/>
      <c r="S151" s="67"/>
      <c r="T151" s="88">
        <f t="array" ref="T151">(SUMPRODUCT((UPPER(J151:N151)="R")+(UPPER(J151:N151)="P")))/5</f>
        <v>0</v>
      </c>
      <c r="U151" s="71"/>
      <c r="V151" s="72"/>
      <c r="W151" s="71"/>
      <c r="X151" s="71"/>
      <c r="Y151" s="71"/>
      <c r="Z151" s="74"/>
      <c r="AA151" s="26"/>
      <c r="AB151" s="26"/>
      <c r="AC151" s="26"/>
      <c r="AD151" s="26"/>
      <c r="AE151" s="26"/>
      <c r="AF151" s="26"/>
      <c r="AG151" s="26"/>
      <c r="AH151" s="110">
        <v>40</v>
      </c>
      <c r="AI151" s="111"/>
      <c r="AJ151" s="110"/>
      <c r="AK151" s="112"/>
      <c r="AL151" s="144"/>
      <c r="AM151" s="144"/>
      <c r="AN151" s="144"/>
      <c r="AO151" s="145"/>
      <c r="AP151" s="56"/>
      <c r="AQ151" s="56"/>
      <c r="AR151" s="56"/>
      <c r="AS151" s="56"/>
      <c r="AT151" s="56"/>
    </row>
    <row r="152" spans="1:46" ht="12.75" customHeight="1" x14ac:dyDescent="0.2">
      <c r="A152" s="104">
        <v>41</v>
      </c>
      <c r="B152" s="114"/>
      <c r="C152" s="115"/>
      <c r="D152" s="114"/>
      <c r="E152" s="107"/>
      <c r="F152" s="108"/>
      <c r="G152" s="109"/>
      <c r="H152" s="107"/>
      <c r="I152" s="134"/>
      <c r="J152" s="67"/>
      <c r="K152" s="67"/>
      <c r="L152" s="67"/>
      <c r="M152" s="67"/>
      <c r="N152" s="67"/>
      <c r="O152" s="67"/>
      <c r="P152" s="67"/>
      <c r="Q152" s="67"/>
      <c r="R152" s="67"/>
      <c r="S152" s="67"/>
      <c r="T152" s="88">
        <f t="array" ref="T152">(SUMPRODUCT((UPPER(J152:N152)="R")+(UPPER(J152:N152)="P")))/5</f>
        <v>0</v>
      </c>
      <c r="U152" s="71"/>
      <c r="V152" s="72"/>
      <c r="W152" s="71"/>
      <c r="X152" s="71"/>
      <c r="Y152" s="71"/>
      <c r="Z152" s="74"/>
      <c r="AA152" s="26"/>
      <c r="AB152" s="26"/>
      <c r="AC152" s="26"/>
      <c r="AD152" s="26"/>
      <c r="AE152" s="26"/>
      <c r="AF152" s="26"/>
      <c r="AG152" s="26"/>
      <c r="AH152" s="110">
        <v>41</v>
      </c>
      <c r="AI152" s="111"/>
      <c r="AJ152" s="110"/>
      <c r="AK152" s="112"/>
      <c r="AL152" s="144"/>
      <c r="AM152" s="144"/>
      <c r="AN152" s="144"/>
      <c r="AO152" s="145"/>
      <c r="AP152" s="56"/>
      <c r="AQ152" s="56"/>
      <c r="AR152" s="56"/>
      <c r="AS152" s="56"/>
      <c r="AT152" s="56"/>
    </row>
    <row r="153" spans="1:46" ht="12.75" customHeight="1" x14ac:dyDescent="0.2">
      <c r="A153" s="104">
        <v>42</v>
      </c>
      <c r="B153" s="114"/>
      <c r="C153" s="115"/>
      <c r="D153" s="114"/>
      <c r="E153" s="107"/>
      <c r="F153" s="108"/>
      <c r="G153" s="109"/>
      <c r="H153" s="107"/>
      <c r="I153" s="134"/>
      <c r="J153" s="67"/>
      <c r="K153" s="67"/>
      <c r="L153" s="67"/>
      <c r="M153" s="67"/>
      <c r="N153" s="67"/>
      <c r="O153" s="67"/>
      <c r="P153" s="67"/>
      <c r="Q153" s="67"/>
      <c r="R153" s="67"/>
      <c r="S153" s="67"/>
      <c r="T153" s="88">
        <f t="array" ref="T153">(SUMPRODUCT((UPPER(J153:N153)="R")+(UPPER(J153:N153)="P")))/5</f>
        <v>0</v>
      </c>
      <c r="U153" s="71"/>
      <c r="V153" s="72"/>
      <c r="W153" s="71"/>
      <c r="X153" s="71"/>
      <c r="Y153" s="71"/>
      <c r="Z153" s="74"/>
      <c r="AA153" s="26"/>
      <c r="AB153" s="26"/>
      <c r="AC153" s="26"/>
      <c r="AD153" s="26"/>
      <c r="AE153" s="26"/>
      <c r="AF153" s="26"/>
      <c r="AG153" s="26"/>
      <c r="AH153" s="110">
        <v>42</v>
      </c>
      <c r="AI153" s="111"/>
      <c r="AJ153" s="110"/>
      <c r="AK153" s="112"/>
      <c r="AL153" s="144"/>
      <c r="AM153" s="144"/>
      <c r="AN153" s="144"/>
      <c r="AO153" s="145"/>
      <c r="AP153" s="56"/>
      <c r="AQ153" s="56"/>
      <c r="AR153" s="56"/>
      <c r="AS153" s="56"/>
      <c r="AT153" s="56"/>
    </row>
    <row r="154" spans="1:46" ht="12.75" customHeight="1" x14ac:dyDescent="0.2">
      <c r="A154" s="104">
        <v>43</v>
      </c>
      <c r="B154" s="114"/>
      <c r="C154" s="115"/>
      <c r="D154" s="114"/>
      <c r="E154" s="107"/>
      <c r="F154" s="108"/>
      <c r="G154" s="109"/>
      <c r="H154" s="107"/>
      <c r="I154" s="134"/>
      <c r="J154" s="67"/>
      <c r="K154" s="67"/>
      <c r="L154" s="67"/>
      <c r="M154" s="67"/>
      <c r="N154" s="67"/>
      <c r="O154" s="67"/>
      <c r="P154" s="67"/>
      <c r="Q154" s="67"/>
      <c r="R154" s="67"/>
      <c r="S154" s="67"/>
      <c r="T154" s="88">
        <f t="array" ref="T154">(SUMPRODUCT((UPPER(J154:N154)="R")+(UPPER(J154:N154)="P")))/5</f>
        <v>0</v>
      </c>
      <c r="U154" s="71"/>
      <c r="V154" s="72"/>
      <c r="W154" s="71"/>
      <c r="X154" s="71"/>
      <c r="Y154" s="71"/>
      <c r="Z154" s="74"/>
      <c r="AA154" s="26"/>
      <c r="AB154" s="26"/>
      <c r="AC154" s="26"/>
      <c r="AD154" s="26"/>
      <c r="AE154" s="26"/>
      <c r="AF154" s="26"/>
      <c r="AG154" s="26"/>
      <c r="AH154" s="110">
        <v>43</v>
      </c>
      <c r="AI154" s="111"/>
      <c r="AJ154" s="110"/>
      <c r="AK154" s="112"/>
      <c r="AL154" s="144"/>
      <c r="AM154" s="144"/>
      <c r="AN154" s="144"/>
      <c r="AO154" s="145"/>
      <c r="AP154" s="56"/>
      <c r="AQ154" s="56"/>
      <c r="AR154" s="56"/>
      <c r="AS154" s="56"/>
      <c r="AT154" s="56"/>
    </row>
    <row r="155" spans="1:46" ht="12.75" customHeight="1" x14ac:dyDescent="0.2">
      <c r="A155" s="120">
        <v>44</v>
      </c>
      <c r="B155" s="121"/>
      <c r="C155" s="122"/>
      <c r="D155" s="121"/>
      <c r="E155" s="123"/>
      <c r="F155" s="124"/>
      <c r="G155" s="125"/>
      <c r="H155" s="123"/>
      <c r="I155" s="135"/>
      <c r="J155" s="67"/>
      <c r="K155" s="67"/>
      <c r="L155" s="67"/>
      <c r="M155" s="67"/>
      <c r="N155" s="67"/>
      <c r="O155" s="67"/>
      <c r="P155" s="67"/>
      <c r="Q155" s="67"/>
      <c r="R155" s="67"/>
      <c r="S155" s="67"/>
      <c r="T155" s="88">
        <f t="array" ref="T155">(SUMPRODUCT((UPPER(J155:N155)="R")+(UPPER(J155:N155)="P")))/5</f>
        <v>0</v>
      </c>
      <c r="U155" s="71"/>
      <c r="V155" s="71"/>
      <c r="W155" s="71"/>
      <c r="X155" s="71"/>
      <c r="Y155" s="71"/>
      <c r="Z155" s="71"/>
      <c r="AA155" s="26"/>
      <c r="AB155" s="26"/>
      <c r="AC155" s="26"/>
      <c r="AD155" s="26"/>
      <c r="AE155" s="26"/>
      <c r="AF155" s="26"/>
      <c r="AG155" s="26"/>
      <c r="AH155" s="126">
        <v>44</v>
      </c>
      <c r="AI155" s="127"/>
      <c r="AJ155" s="126"/>
      <c r="AK155" s="128"/>
      <c r="AL155" s="150"/>
      <c r="AM155" s="150"/>
      <c r="AN155" s="150"/>
      <c r="AO155" s="151"/>
      <c r="AP155" s="56"/>
      <c r="AQ155" s="56"/>
      <c r="AR155" s="56"/>
      <c r="AS155" s="56"/>
      <c r="AT155" s="56"/>
    </row>
    <row r="156" spans="1:46" ht="12.75" customHeight="1" x14ac:dyDescent="0.2">
      <c r="A156" s="129"/>
      <c r="B156" s="79"/>
      <c r="C156" s="79"/>
      <c r="D156" s="79"/>
      <c r="E156" s="79"/>
      <c r="F156" s="79"/>
      <c r="G156" s="79"/>
      <c r="H156" s="79"/>
      <c r="I156" s="79"/>
      <c r="J156" s="89"/>
      <c r="K156" s="89"/>
      <c r="L156" s="89"/>
      <c r="M156" s="89"/>
      <c r="N156" s="89"/>
      <c r="O156" s="89"/>
      <c r="P156" s="89"/>
      <c r="Q156" s="89"/>
      <c r="R156" s="89"/>
      <c r="S156" s="89"/>
      <c r="T156" s="130"/>
      <c r="U156" s="71"/>
      <c r="V156" s="71"/>
      <c r="W156" s="71"/>
      <c r="X156" s="71"/>
      <c r="Y156" s="71"/>
      <c r="Z156" s="71"/>
      <c r="AA156" s="26"/>
      <c r="AB156" s="26"/>
      <c r="AC156" s="26"/>
      <c r="AD156" s="26"/>
      <c r="AE156" s="26"/>
      <c r="AF156" s="26"/>
      <c r="AG156" s="26"/>
      <c r="AH156" s="75"/>
      <c r="AI156" s="75"/>
      <c r="AJ156" s="75"/>
      <c r="AK156" s="75"/>
      <c r="AL156" s="26"/>
      <c r="AM156" s="26"/>
      <c r="AN156" s="26"/>
      <c r="AO156" s="26"/>
      <c r="AP156" s="56"/>
      <c r="AQ156" s="56"/>
      <c r="AR156" s="56"/>
      <c r="AS156" s="56"/>
      <c r="AT156" s="56"/>
    </row>
    <row r="157" spans="1:46" ht="12.75" customHeight="1" x14ac:dyDescent="0.3">
      <c r="A157" s="52"/>
      <c r="B157" s="53"/>
      <c r="C157" s="54"/>
      <c r="D157" s="53"/>
      <c r="E157" s="55"/>
      <c r="F157" s="55"/>
      <c r="G157" s="55"/>
      <c r="H157" s="55"/>
      <c r="I157" s="55"/>
      <c r="J157" s="55"/>
      <c r="K157" s="55"/>
      <c r="L157" s="55"/>
      <c r="M157" s="55"/>
      <c r="N157" s="55"/>
      <c r="O157" s="55"/>
      <c r="P157" s="55"/>
      <c r="Q157" s="55"/>
      <c r="R157" s="55"/>
      <c r="S157" s="55"/>
      <c r="T157" s="55"/>
      <c r="U157" s="55"/>
      <c r="V157" s="55"/>
      <c r="W157" s="55"/>
      <c r="X157" s="55"/>
      <c r="Y157" s="55"/>
      <c r="Z157" s="55"/>
      <c r="AA157" s="26"/>
      <c r="AB157" s="26"/>
      <c r="AC157" s="26"/>
      <c r="AD157" s="26"/>
      <c r="AE157" s="26"/>
      <c r="AF157" s="26"/>
      <c r="AG157" s="26"/>
      <c r="AH157" s="75"/>
      <c r="AI157" s="75"/>
      <c r="AJ157" s="75"/>
      <c r="AK157" s="75"/>
      <c r="AL157" s="26"/>
      <c r="AM157" s="26"/>
      <c r="AN157" s="26"/>
      <c r="AO157" s="26"/>
      <c r="AP157" s="56"/>
      <c r="AQ157" s="56"/>
      <c r="AR157" s="56"/>
      <c r="AS157" s="56"/>
      <c r="AT157" s="56"/>
    </row>
    <row r="158" spans="1:46" ht="12.75" customHeight="1" x14ac:dyDescent="0.3">
      <c r="A158" s="52"/>
      <c r="B158" s="53"/>
      <c r="C158" s="54"/>
      <c r="D158" s="53"/>
      <c r="E158" s="55"/>
      <c r="F158" s="55"/>
      <c r="G158" s="55"/>
      <c r="H158" s="55"/>
      <c r="I158" s="55"/>
      <c r="J158" s="55"/>
      <c r="K158" s="55"/>
      <c r="L158" s="55"/>
      <c r="M158" s="55"/>
      <c r="N158" s="55"/>
      <c r="O158" s="55"/>
      <c r="P158" s="55"/>
      <c r="Q158" s="55"/>
      <c r="R158" s="55"/>
      <c r="S158" s="55"/>
      <c r="T158" s="55"/>
      <c r="U158" s="55"/>
      <c r="V158" s="55"/>
      <c r="W158" s="55"/>
      <c r="X158" s="55"/>
      <c r="Y158" s="55"/>
      <c r="Z158" s="55"/>
      <c r="AA158" s="26"/>
      <c r="AB158" s="26"/>
      <c r="AC158" s="26"/>
      <c r="AD158" s="26"/>
      <c r="AE158" s="26"/>
      <c r="AF158" s="26"/>
      <c r="AG158" s="26"/>
      <c r="AH158" s="75"/>
      <c r="AI158" s="75"/>
      <c r="AJ158" s="75"/>
      <c r="AK158" s="75"/>
      <c r="AL158" s="26"/>
      <c r="AM158" s="26"/>
      <c r="AN158" s="26"/>
      <c r="AO158" s="26"/>
      <c r="AP158" s="56"/>
      <c r="AQ158" s="56"/>
      <c r="AR158" s="56"/>
      <c r="AS158" s="56"/>
      <c r="AT158" s="56"/>
    </row>
    <row r="159" spans="1:46" ht="12.75" customHeight="1" x14ac:dyDescent="0.3">
      <c r="A159" s="52"/>
      <c r="B159" s="53"/>
      <c r="C159" s="54"/>
      <c r="D159" s="53"/>
      <c r="E159" s="55"/>
      <c r="F159" s="55"/>
      <c r="G159" s="55"/>
      <c r="H159" s="55"/>
      <c r="I159" s="55"/>
      <c r="J159" s="55"/>
      <c r="K159" s="55"/>
      <c r="L159" s="55"/>
      <c r="M159" s="55"/>
      <c r="N159" s="55"/>
      <c r="O159" s="55"/>
      <c r="P159" s="55"/>
      <c r="Q159" s="55"/>
      <c r="R159" s="55"/>
      <c r="S159" s="55"/>
      <c r="T159" s="55"/>
      <c r="U159" s="55"/>
      <c r="V159" s="55"/>
      <c r="W159" s="55"/>
      <c r="X159" s="55"/>
      <c r="Y159" s="55"/>
      <c r="Z159" s="55"/>
      <c r="AA159" s="26"/>
      <c r="AB159" s="26"/>
      <c r="AC159" s="26"/>
      <c r="AD159" s="26"/>
      <c r="AE159" s="26"/>
      <c r="AF159" s="26"/>
      <c r="AG159" s="26"/>
      <c r="AH159" s="75"/>
      <c r="AI159" s="75"/>
      <c r="AJ159" s="75"/>
      <c r="AK159" s="75"/>
      <c r="AL159" s="26"/>
      <c r="AM159" s="26"/>
      <c r="AN159" s="26"/>
      <c r="AO159" s="26"/>
      <c r="AP159" s="56"/>
      <c r="AQ159" s="56"/>
      <c r="AR159" s="56"/>
      <c r="AS159" s="56"/>
      <c r="AT159" s="56"/>
    </row>
    <row r="160" spans="1:46" ht="45" customHeight="1" x14ac:dyDescent="0.2">
      <c r="A160" s="230" t="s">
        <v>396</v>
      </c>
      <c r="B160" s="226"/>
      <c r="C160" s="226"/>
      <c r="D160" s="226"/>
      <c r="E160" s="226"/>
      <c r="F160" s="226"/>
      <c r="G160" s="226"/>
      <c r="H160" s="226"/>
      <c r="I160" s="226"/>
      <c r="J160" s="226"/>
      <c r="K160" s="226"/>
      <c r="L160" s="226"/>
      <c r="M160" s="226"/>
      <c r="N160" s="226"/>
      <c r="O160" s="226"/>
      <c r="P160" s="226"/>
      <c r="Q160" s="226"/>
      <c r="R160" s="226"/>
      <c r="S160" s="226"/>
      <c r="T160" s="227"/>
      <c r="U160" s="26"/>
      <c r="V160" s="26"/>
      <c r="W160" s="26"/>
      <c r="X160" s="26"/>
      <c r="Y160" s="26"/>
      <c r="Z160" s="26"/>
      <c r="AA160" s="26"/>
      <c r="AB160" s="26"/>
      <c r="AC160" s="26"/>
      <c r="AD160" s="26"/>
      <c r="AE160" s="26"/>
      <c r="AF160" s="26"/>
      <c r="AG160" s="26"/>
      <c r="AH160" s="240" t="s">
        <v>75</v>
      </c>
      <c r="AI160" s="226"/>
      <c r="AJ160" s="226"/>
      <c r="AK160" s="226"/>
      <c r="AL160" s="226"/>
      <c r="AM160" s="226"/>
      <c r="AN160" s="226"/>
      <c r="AO160" s="227"/>
      <c r="AP160" s="56"/>
      <c r="AQ160" s="56"/>
      <c r="AR160" s="56"/>
      <c r="AS160" s="56"/>
      <c r="AT160" s="56"/>
    </row>
    <row r="161" spans="1:46" ht="21" customHeight="1" x14ac:dyDescent="0.2">
      <c r="A161" s="238"/>
      <c r="B161" s="226"/>
      <c r="C161" s="226"/>
      <c r="D161" s="226"/>
      <c r="E161" s="226"/>
      <c r="F161" s="226"/>
      <c r="G161" s="226"/>
      <c r="H161" s="226"/>
      <c r="I161" s="226"/>
      <c r="J161" s="241" t="s">
        <v>335</v>
      </c>
      <c r="K161" s="226"/>
      <c r="L161" s="226"/>
      <c r="M161" s="226"/>
      <c r="N161" s="226"/>
      <c r="O161" s="226"/>
      <c r="P161" s="226"/>
      <c r="Q161" s="226"/>
      <c r="R161" s="226"/>
      <c r="S161" s="226"/>
      <c r="T161" s="227"/>
      <c r="U161" s="26"/>
      <c r="V161" s="26"/>
      <c r="W161" s="26"/>
      <c r="X161" s="26"/>
      <c r="Y161" s="26"/>
      <c r="Z161" s="26"/>
      <c r="AA161" s="26"/>
      <c r="AB161" s="26"/>
      <c r="AC161" s="26"/>
      <c r="AD161" s="26"/>
      <c r="AE161" s="26"/>
      <c r="AF161" s="26"/>
      <c r="AG161" s="26"/>
      <c r="AH161" s="90"/>
      <c r="AI161" s="91"/>
      <c r="AJ161" s="91"/>
      <c r="AK161" s="91"/>
      <c r="AL161" s="91"/>
      <c r="AM161" s="91"/>
      <c r="AN161" s="91"/>
      <c r="AO161" s="92"/>
      <c r="AP161" s="56"/>
      <c r="AQ161" s="56"/>
      <c r="AR161" s="56"/>
      <c r="AS161" s="56"/>
      <c r="AT161" s="56"/>
    </row>
    <row r="162" spans="1:46" x14ac:dyDescent="0.2">
      <c r="A162" s="232" t="s">
        <v>57</v>
      </c>
      <c r="B162" s="228" t="s">
        <v>58</v>
      </c>
      <c r="C162" s="228" t="s">
        <v>59</v>
      </c>
      <c r="D162" s="234" t="s">
        <v>76</v>
      </c>
      <c r="E162" s="228" t="s">
        <v>60</v>
      </c>
      <c r="F162" s="233" t="s">
        <v>15</v>
      </c>
      <c r="G162" s="233" t="s">
        <v>17</v>
      </c>
      <c r="H162" s="233" t="s">
        <v>77</v>
      </c>
      <c r="I162" s="133" t="s">
        <v>237</v>
      </c>
      <c r="J162" s="239" t="s">
        <v>61</v>
      </c>
      <c r="K162" s="226"/>
      <c r="L162" s="226"/>
      <c r="M162" s="226"/>
      <c r="N162" s="227"/>
      <c r="O162" s="239" t="s">
        <v>62</v>
      </c>
      <c r="P162" s="226"/>
      <c r="Q162" s="226"/>
      <c r="R162" s="226"/>
      <c r="S162" s="226"/>
      <c r="T162" s="227"/>
      <c r="U162" s="26"/>
      <c r="V162" s="26"/>
      <c r="W162" s="26"/>
      <c r="X162" s="26"/>
      <c r="Y162" s="26"/>
      <c r="Z162" s="26"/>
      <c r="AA162" s="26"/>
      <c r="AB162" s="26"/>
      <c r="AC162" s="26"/>
      <c r="AD162" s="26"/>
      <c r="AE162" s="26"/>
      <c r="AF162" s="26"/>
      <c r="AG162" s="26"/>
      <c r="AH162" s="232" t="s">
        <v>57</v>
      </c>
      <c r="AI162" s="228" t="s">
        <v>58</v>
      </c>
      <c r="AJ162" s="228" t="s">
        <v>59</v>
      </c>
      <c r="AK162" s="234" t="s">
        <v>78</v>
      </c>
      <c r="AL162" s="235" t="s">
        <v>79</v>
      </c>
      <c r="AM162" s="237" t="s">
        <v>80</v>
      </c>
      <c r="AN162" s="235" t="s">
        <v>81</v>
      </c>
      <c r="AO162" s="235" t="s">
        <v>82</v>
      </c>
      <c r="AP162" s="56"/>
      <c r="AQ162" s="56"/>
      <c r="AR162" s="56"/>
      <c r="AS162" s="56"/>
      <c r="AT162" s="56"/>
    </row>
    <row r="163" spans="1:46" ht="12.75" customHeight="1" x14ac:dyDescent="0.2">
      <c r="A163" s="229"/>
      <c r="B163" s="229"/>
      <c r="C163" s="229"/>
      <c r="D163" s="229"/>
      <c r="E163" s="229"/>
      <c r="F163" s="229"/>
      <c r="G163" s="229"/>
      <c r="H163" s="229"/>
      <c r="I163" s="134"/>
      <c r="J163" s="57">
        <v>45605</v>
      </c>
      <c r="K163" s="57">
        <v>45612</v>
      </c>
      <c r="L163" s="57">
        <v>45619</v>
      </c>
      <c r="M163" s="57">
        <v>45626</v>
      </c>
      <c r="N163" s="57">
        <v>45633</v>
      </c>
      <c r="O163" s="57">
        <v>45605</v>
      </c>
      <c r="P163" s="57">
        <v>45612</v>
      </c>
      <c r="Q163" s="57">
        <v>45619</v>
      </c>
      <c r="R163" s="57">
        <v>45626</v>
      </c>
      <c r="S163" s="57">
        <v>45633</v>
      </c>
      <c r="T163" s="93" t="s">
        <v>65</v>
      </c>
      <c r="U163" s="71"/>
      <c r="V163" s="22" t="s">
        <v>23</v>
      </c>
      <c r="W163" s="23">
        <f>COUNTA(C164:C207)</f>
        <v>8</v>
      </c>
      <c r="X163" s="26"/>
      <c r="Y163" s="81" t="s">
        <v>39</v>
      </c>
      <c r="Z163" s="82" t="s">
        <v>40</v>
      </c>
      <c r="AA163" s="82" t="s">
        <v>41</v>
      </c>
      <c r="AB163" s="83" t="s">
        <v>42</v>
      </c>
      <c r="AC163" s="82" t="s">
        <v>43</v>
      </c>
      <c r="AD163" s="26"/>
      <c r="AE163" s="26"/>
      <c r="AF163" s="26"/>
      <c r="AG163" s="26"/>
      <c r="AH163" s="229"/>
      <c r="AI163" s="229"/>
      <c r="AJ163" s="229"/>
      <c r="AK163" s="229"/>
      <c r="AL163" s="229"/>
      <c r="AM163" s="229"/>
      <c r="AN163" s="229"/>
      <c r="AO163" s="229"/>
      <c r="AP163" s="56"/>
      <c r="AQ163" s="56"/>
      <c r="AR163" s="56"/>
      <c r="AS163" s="56"/>
      <c r="AT163" s="56"/>
    </row>
    <row r="164" spans="1:46" ht="12.75" customHeight="1" x14ac:dyDescent="0.2">
      <c r="A164" s="94">
        <v>1</v>
      </c>
      <c r="B164" s="114">
        <v>5926</v>
      </c>
      <c r="C164" s="115" t="s">
        <v>397</v>
      </c>
      <c r="D164" s="97"/>
      <c r="E164" s="98" t="s">
        <v>71</v>
      </c>
      <c r="F164" s="99">
        <v>45549</v>
      </c>
      <c r="G164" s="100">
        <f t="shared" ref="G164:G171" si="4">DATE(YEAR(F164)+1, MONTH(F164)+6, DAY(F164))</f>
        <v>46095</v>
      </c>
      <c r="H164" s="98" t="str">
        <f t="shared" ref="H164:H171" ca="1" si="5">DATEDIF(F164,TODAY(),"Y") &amp; " anos, " &amp; DATEDIF(F164,TODAY(),"YM") &amp; " meses, " &amp; DATEDIF(F164,TODAY(),"MD") &amp; " dias"</f>
        <v>0 anos, 7 meses, 23 dias</v>
      </c>
      <c r="I164" s="134"/>
      <c r="J164" s="67" t="s">
        <v>66</v>
      </c>
      <c r="K164" s="67"/>
      <c r="L164" s="67"/>
      <c r="M164" s="67"/>
      <c r="N164" s="67"/>
      <c r="O164" s="67"/>
      <c r="P164" s="67"/>
      <c r="Q164" s="67"/>
      <c r="R164" s="67"/>
      <c r="S164" s="67"/>
      <c r="T164" s="88">
        <f t="array" ref="T164">(SUMPRODUCT((UPPER(J164:S164)="R")+(UPPER(J164:S164)="P")))/10</f>
        <v>0.1</v>
      </c>
      <c r="U164" s="71"/>
      <c r="V164" s="26"/>
      <c r="W164" s="26"/>
      <c r="X164" s="26"/>
      <c r="Y164" s="84" t="s">
        <v>44</v>
      </c>
      <c r="Z164" s="65">
        <f t="array" ref="Z164">SUMPRODUCT(LEN(J164:J207) - LEN(SUBSTITUTE(SUBSTITUTE(SUBSTITUTE(SUBSTITUTE(J164:J207,"P",""),"p",""),"R",""),"r","")))</f>
        <v>7</v>
      </c>
      <c r="AA164" s="65">
        <f t="array" ref="AA164">SUMPRODUCT(LEN(J164:J207)-LEN(SUBSTITUTE(SUBSTITUTE(J164:J207,"F",""),"f","")))</f>
        <v>1</v>
      </c>
      <c r="AB164" s="65">
        <f>SUM(Z164:AA164)</f>
        <v>8</v>
      </c>
      <c r="AC164" s="85">
        <f>Z164/AB164</f>
        <v>0.875</v>
      </c>
      <c r="AD164" s="26"/>
      <c r="AE164" s="76"/>
      <c r="AF164" s="26"/>
      <c r="AG164" s="26"/>
      <c r="AH164" s="101">
        <v>1</v>
      </c>
      <c r="AI164" s="102"/>
      <c r="AJ164" s="101"/>
      <c r="AK164" s="103"/>
      <c r="AL164" s="141"/>
      <c r="AM164" s="141"/>
      <c r="AN164" s="141"/>
      <c r="AO164" s="142"/>
      <c r="AP164" s="56"/>
      <c r="AQ164" s="56"/>
      <c r="AR164" s="56"/>
      <c r="AS164" s="56"/>
      <c r="AT164" s="56"/>
    </row>
    <row r="165" spans="1:46" ht="12.75" customHeight="1" x14ac:dyDescent="0.2">
      <c r="A165" s="104">
        <v>2</v>
      </c>
      <c r="B165" s="114">
        <v>5922</v>
      </c>
      <c r="C165" s="115" t="s">
        <v>398</v>
      </c>
      <c r="D165" s="105"/>
      <c r="E165" s="107" t="s">
        <v>71</v>
      </c>
      <c r="F165" s="108">
        <v>45549</v>
      </c>
      <c r="G165" s="109">
        <f t="shared" si="4"/>
        <v>46095</v>
      </c>
      <c r="H165" s="107" t="str">
        <f t="shared" ca="1" si="5"/>
        <v>0 anos, 7 meses, 23 dias</v>
      </c>
      <c r="I165" s="134"/>
      <c r="J165" s="67" t="s">
        <v>66</v>
      </c>
      <c r="K165" s="67"/>
      <c r="L165" s="67"/>
      <c r="M165" s="67"/>
      <c r="N165" s="67"/>
      <c r="O165" s="67"/>
      <c r="P165" s="67"/>
      <c r="Q165" s="67"/>
      <c r="R165" s="67"/>
      <c r="S165" s="67"/>
      <c r="T165" s="88">
        <f t="array" ref="T165">(SUMPRODUCT((UPPER(J165:S165)="R")+(UPPER(J165:S165)="P")))/10</f>
        <v>0.1</v>
      </c>
      <c r="U165" s="71"/>
      <c r="V165" s="22" t="s">
        <v>72</v>
      </c>
      <c r="W165" s="23">
        <f>SUMPRODUCT(--(ISNUMBER(SEARCH("cl", LOWER(J164:S207)))))</f>
        <v>0</v>
      </c>
      <c r="X165" s="26"/>
      <c r="Y165" s="86" t="s">
        <v>45</v>
      </c>
      <c r="Z165" s="68">
        <f t="array" ref="Z165">SUMPRODUCT(LEN(K164:K207) - LEN(SUBSTITUTE(SUBSTITUTE(SUBSTITUTE(SUBSTITUTE(K164:K207,"P",""),"p",""),"R",""),"r","")))</f>
        <v>0</v>
      </c>
      <c r="AA165" s="68">
        <f t="array" ref="AA165">SUMPRODUCT(LEN(K164:K207)-LEN(SUBSTITUTE(SUBSTITUTE(K164:K207,"F",""),"f","")))</f>
        <v>0</v>
      </c>
      <c r="AB165" s="68">
        <f>SUM(Z165:AA165)</f>
        <v>0</v>
      </c>
      <c r="AC165" s="87" t="e">
        <f>Z165/AB165</f>
        <v>#DIV/0!</v>
      </c>
      <c r="AD165" s="26"/>
      <c r="AE165" s="26"/>
      <c r="AF165" s="26"/>
      <c r="AG165" s="26"/>
      <c r="AH165" s="110">
        <v>2</v>
      </c>
      <c r="AI165" s="111"/>
      <c r="AJ165" s="110"/>
      <c r="AK165" s="112"/>
      <c r="AL165" s="144"/>
      <c r="AM165" s="144"/>
      <c r="AN165" s="144"/>
      <c r="AO165" s="145"/>
      <c r="AP165" s="56"/>
      <c r="AQ165" s="56"/>
      <c r="AR165" s="56"/>
      <c r="AS165" s="56"/>
      <c r="AT165" s="56"/>
    </row>
    <row r="166" spans="1:46" ht="12.75" customHeight="1" x14ac:dyDescent="0.2">
      <c r="A166" s="104">
        <v>3</v>
      </c>
      <c r="B166" s="114">
        <v>5927</v>
      </c>
      <c r="C166" s="115" t="s">
        <v>399</v>
      </c>
      <c r="D166" s="105"/>
      <c r="E166" s="107" t="s">
        <v>71</v>
      </c>
      <c r="F166" s="108">
        <v>45549</v>
      </c>
      <c r="G166" s="109">
        <f t="shared" si="4"/>
        <v>46095</v>
      </c>
      <c r="H166" s="107" t="str">
        <f t="shared" ca="1" si="5"/>
        <v>0 anos, 7 meses, 23 dias</v>
      </c>
      <c r="J166" s="67" t="s">
        <v>66</v>
      </c>
      <c r="K166" s="67"/>
      <c r="L166" s="67"/>
      <c r="M166" s="67"/>
      <c r="N166" s="67"/>
      <c r="O166" s="67"/>
      <c r="P166" s="67"/>
      <c r="Q166" s="67"/>
      <c r="R166" s="67"/>
      <c r="S166" s="67"/>
      <c r="T166" s="88">
        <f t="array" ref="T166">(SUMPRODUCT((UPPER(J166:S166)="R")+(UPPER(J166:S166)="P")))/10</f>
        <v>0.1</v>
      </c>
      <c r="U166" s="71"/>
      <c r="V166" s="56"/>
      <c r="W166" s="56"/>
      <c r="X166" s="26"/>
      <c r="Y166" s="86" t="s">
        <v>46</v>
      </c>
      <c r="Z166" s="69">
        <f t="array" ref="Z166">SUMPRODUCT(LEN(L164:L207) - LEN(SUBSTITUTE(SUBSTITUTE(SUBSTITUTE(SUBSTITUTE(L164:L207,"P",""),"p",""),"R",""),"r","")))</f>
        <v>0</v>
      </c>
      <c r="AA166" s="69">
        <f t="array" ref="AA166">SUMPRODUCT(LEN(L164:L209)-LEN(SUBSTITUTE(SUBSTITUTE(L164:L209,"F",""),"f","")))</f>
        <v>0</v>
      </c>
      <c r="AB166" s="69">
        <f>SUM(Z166:AA166)</f>
        <v>0</v>
      </c>
      <c r="AC166" s="87" t="e">
        <f>Z166/AB166</f>
        <v>#DIV/0!</v>
      </c>
      <c r="AD166" s="26"/>
      <c r="AE166" s="26"/>
      <c r="AF166" s="26"/>
      <c r="AG166" s="26"/>
      <c r="AH166" s="110">
        <v>3</v>
      </c>
      <c r="AI166" s="111"/>
      <c r="AJ166" s="110"/>
      <c r="AK166" s="112"/>
      <c r="AL166" s="144"/>
      <c r="AM166" s="144"/>
      <c r="AN166" s="144"/>
      <c r="AO166" s="145"/>
      <c r="AP166" s="56"/>
      <c r="AQ166" s="56"/>
      <c r="AR166" s="56"/>
      <c r="AS166" s="56"/>
      <c r="AT166" s="56"/>
    </row>
    <row r="167" spans="1:46" ht="12.75" customHeight="1" x14ac:dyDescent="0.2">
      <c r="A167" s="104">
        <v>4</v>
      </c>
      <c r="B167" s="114">
        <v>5912</v>
      </c>
      <c r="C167" s="115" t="s">
        <v>400</v>
      </c>
      <c r="D167" s="105"/>
      <c r="E167" s="107" t="s">
        <v>71</v>
      </c>
      <c r="F167" s="108">
        <v>45549</v>
      </c>
      <c r="G167" s="109">
        <f t="shared" si="4"/>
        <v>46095</v>
      </c>
      <c r="H167" s="107" t="str">
        <f t="shared" ca="1" si="5"/>
        <v>0 anos, 7 meses, 23 dias</v>
      </c>
      <c r="I167" s="134"/>
      <c r="J167" s="67" t="s">
        <v>66</v>
      </c>
      <c r="K167" s="67"/>
      <c r="L167" s="67"/>
      <c r="M167" s="67"/>
      <c r="N167" s="67"/>
      <c r="O167" s="67"/>
      <c r="P167" s="67"/>
      <c r="Q167" s="67"/>
      <c r="R167" s="67"/>
      <c r="S167" s="67"/>
      <c r="T167" s="88">
        <f t="array" ref="T167">(SUMPRODUCT((UPPER(J167:S167)="R")+(UPPER(J167:S167)="P")))/10</f>
        <v>0.1</v>
      </c>
      <c r="U167" s="71"/>
      <c r="V167" s="22" t="s">
        <v>73</v>
      </c>
      <c r="W167" s="23">
        <f>SUMPRODUCT(--(ISNUMBER(SEARCH("no", LOWER(J164:S207)))))</f>
        <v>0</v>
      </c>
      <c r="X167" s="26"/>
      <c r="Y167" s="86" t="s">
        <v>47</v>
      </c>
      <c r="Z167" s="69">
        <f t="array" ref="Z167">SUMPRODUCT(LEN(M164:M207) - LEN(SUBSTITUTE(SUBSTITUTE(SUBSTITUTE(SUBSTITUTE(M164:M207,"P",""),"p",""),"R",""),"r","")))</f>
        <v>0</v>
      </c>
      <c r="AA167" s="69">
        <f t="array" ref="AA167">SUMPRODUCT(LEN(M164:M209)-LEN(SUBSTITUTE(SUBSTITUTE(M164:M209,"F",""),"f","")))</f>
        <v>0</v>
      </c>
      <c r="AB167" s="69">
        <f>SUM(Z167:AA167)</f>
        <v>0</v>
      </c>
      <c r="AC167" s="87" t="e">
        <f>Z167/AB167</f>
        <v>#DIV/0!</v>
      </c>
      <c r="AD167" s="26"/>
      <c r="AE167" s="26"/>
      <c r="AF167" s="26"/>
      <c r="AG167" s="26"/>
      <c r="AH167" s="110">
        <v>4</v>
      </c>
      <c r="AI167" s="111"/>
      <c r="AJ167" s="110"/>
      <c r="AK167" s="112"/>
      <c r="AL167" s="144"/>
      <c r="AM167" s="144"/>
      <c r="AN167" s="144"/>
      <c r="AO167" s="145"/>
      <c r="AP167" s="56"/>
      <c r="AQ167" s="56"/>
      <c r="AR167" s="56"/>
      <c r="AS167" s="56"/>
      <c r="AT167" s="56"/>
    </row>
    <row r="168" spans="1:46" ht="12.75" customHeight="1" x14ac:dyDescent="0.2">
      <c r="A168" s="104">
        <v>5</v>
      </c>
      <c r="B168" s="114">
        <v>5917</v>
      </c>
      <c r="C168" s="115" t="s">
        <v>401</v>
      </c>
      <c r="D168" s="105"/>
      <c r="E168" s="107" t="s">
        <v>71</v>
      </c>
      <c r="F168" s="108">
        <v>45549</v>
      </c>
      <c r="G168" s="109">
        <f t="shared" si="4"/>
        <v>46095</v>
      </c>
      <c r="H168" s="107" t="str">
        <f t="shared" ca="1" si="5"/>
        <v>0 anos, 7 meses, 23 dias</v>
      </c>
      <c r="I168" s="134"/>
      <c r="J168" s="67" t="s">
        <v>66</v>
      </c>
      <c r="K168" s="67"/>
      <c r="L168" s="67"/>
      <c r="M168" s="67"/>
      <c r="N168" s="67"/>
      <c r="O168" s="67"/>
      <c r="P168" s="67"/>
      <c r="Q168" s="67"/>
      <c r="R168" s="67"/>
      <c r="S168" s="67"/>
      <c r="T168" s="88">
        <f t="array" ref="T168">(SUMPRODUCT((UPPER(J168:S168)="R")+(UPPER(J168:S168)="P")))/10</f>
        <v>0.1</v>
      </c>
      <c r="U168" s="71"/>
      <c r="V168" s="56"/>
      <c r="W168" s="56"/>
      <c r="X168" s="26"/>
      <c r="Y168" s="116" t="s">
        <v>48</v>
      </c>
      <c r="Z168" s="70">
        <f t="array" ref="Z168">SUMPRODUCT(LEN(N164:N207) - LEN(SUBSTITUTE(SUBSTITUTE(SUBSTITUTE(SUBSTITUTE(N164:N207,"P",""),"p",""),"R",""),"r","")))</f>
        <v>0</v>
      </c>
      <c r="AA168" s="70">
        <f t="array" ref="AA168">SUMPRODUCT(LEN(N164:N207)-LEN(SUBSTITUTE(SUBSTITUTE(N164:N207,"F",""),"f","")))</f>
        <v>0</v>
      </c>
      <c r="AB168" s="70">
        <f>SUM(Z168:AA168)</f>
        <v>0</v>
      </c>
      <c r="AC168" s="117" t="e">
        <f>Z168/AB168</f>
        <v>#DIV/0!</v>
      </c>
      <c r="AD168" s="26"/>
      <c r="AE168" s="26"/>
      <c r="AF168" s="26"/>
      <c r="AG168" s="26"/>
      <c r="AH168" s="110">
        <v>5</v>
      </c>
      <c r="AI168" s="111"/>
      <c r="AJ168" s="110"/>
      <c r="AK168" s="112"/>
      <c r="AL168" s="144"/>
      <c r="AM168" s="144"/>
      <c r="AN168" s="144"/>
      <c r="AO168" s="145"/>
      <c r="AP168" s="56"/>
      <c r="AQ168" s="56"/>
      <c r="AR168" s="56"/>
      <c r="AS168" s="56"/>
      <c r="AT168" s="56"/>
    </row>
    <row r="169" spans="1:46" ht="12.75" customHeight="1" x14ac:dyDescent="0.2">
      <c r="A169" s="104">
        <v>6</v>
      </c>
      <c r="B169" s="114">
        <v>5923</v>
      </c>
      <c r="C169" s="115" t="s">
        <v>402</v>
      </c>
      <c r="D169" s="105"/>
      <c r="E169" s="107" t="s">
        <v>71</v>
      </c>
      <c r="F169" s="108">
        <v>45549</v>
      </c>
      <c r="G169" s="109">
        <f t="shared" si="4"/>
        <v>46095</v>
      </c>
      <c r="H169" s="107" t="str">
        <f t="shared" ca="1" si="5"/>
        <v>0 anos, 7 meses, 23 dias</v>
      </c>
      <c r="I169" s="134"/>
      <c r="J169" s="67" t="s">
        <v>66</v>
      </c>
      <c r="K169" s="67"/>
      <c r="L169" s="67"/>
      <c r="M169" s="67"/>
      <c r="N169" s="67"/>
      <c r="O169" s="67"/>
      <c r="P169" s="67"/>
      <c r="Q169" s="67"/>
      <c r="R169" s="67"/>
      <c r="S169" s="67"/>
      <c r="T169" s="88">
        <f t="array" ref="T169">(SUMPRODUCT((UPPER(J169:S169)="R")+(UPPER(J169:S169)="P")))/10</f>
        <v>0.1</v>
      </c>
      <c r="U169" s="71"/>
      <c r="V169" s="22" t="s">
        <v>74</v>
      </c>
      <c r="W169" s="23">
        <f>SUMPRODUCT(--(ISNUMBER(SEARCH("co", LOWER(J164:S207)))))</f>
        <v>0</v>
      </c>
      <c r="X169" s="26"/>
      <c r="Y169" s="71"/>
      <c r="Z169" s="71"/>
      <c r="AA169" s="26"/>
      <c r="AB169" s="26"/>
      <c r="AC169" s="26"/>
      <c r="AD169" s="26"/>
      <c r="AE169" s="26"/>
      <c r="AF169" s="26"/>
      <c r="AG169" s="26"/>
      <c r="AH169" s="110">
        <v>6</v>
      </c>
      <c r="AI169" s="111"/>
      <c r="AJ169" s="110"/>
      <c r="AK169" s="112"/>
      <c r="AL169" s="144"/>
      <c r="AM169" s="144"/>
      <c r="AN169" s="144"/>
      <c r="AO169" s="145"/>
      <c r="AP169" s="56"/>
      <c r="AQ169" s="56"/>
      <c r="AR169" s="56"/>
      <c r="AS169" s="56"/>
      <c r="AT169" s="56"/>
    </row>
    <row r="170" spans="1:46" ht="12.75" customHeight="1" x14ac:dyDescent="0.2">
      <c r="A170" s="104">
        <v>7</v>
      </c>
      <c r="B170" s="114">
        <v>5925</v>
      </c>
      <c r="C170" s="115" t="s">
        <v>403</v>
      </c>
      <c r="D170" s="105"/>
      <c r="E170" s="107" t="s">
        <v>71</v>
      </c>
      <c r="F170" s="108">
        <v>45549</v>
      </c>
      <c r="G170" s="109">
        <f t="shared" si="4"/>
        <v>46095</v>
      </c>
      <c r="H170" s="107" t="str">
        <f t="shared" ca="1" si="5"/>
        <v>0 anos, 7 meses, 23 dias</v>
      </c>
      <c r="I170" s="134"/>
      <c r="J170" s="67" t="s">
        <v>67</v>
      </c>
      <c r="K170" s="67"/>
      <c r="L170" s="67"/>
      <c r="M170" s="67"/>
      <c r="N170" s="67"/>
      <c r="O170" s="67"/>
      <c r="P170" s="67"/>
      <c r="Q170" s="67"/>
      <c r="R170" s="67"/>
      <c r="S170" s="67"/>
      <c r="T170" s="88">
        <f t="array" ref="T170">(SUMPRODUCT((UPPER(J170:S170)="R")+(UPPER(J170:S170)="P")))/10</f>
        <v>0</v>
      </c>
      <c r="U170" s="71"/>
      <c r="V170" s="56"/>
      <c r="W170" s="56"/>
      <c r="X170" s="71"/>
      <c r="Y170" s="33" t="s">
        <v>62</v>
      </c>
      <c r="Z170" s="34" t="s">
        <v>40</v>
      </c>
      <c r="AA170" s="34" t="s">
        <v>41</v>
      </c>
      <c r="AB170" s="35" t="s">
        <v>42</v>
      </c>
      <c r="AC170" s="34" t="s">
        <v>43</v>
      </c>
      <c r="AD170" s="26"/>
      <c r="AE170" s="26"/>
      <c r="AF170" s="26"/>
      <c r="AG170" s="26"/>
      <c r="AH170" s="110">
        <v>7</v>
      </c>
      <c r="AI170" s="111"/>
      <c r="AJ170" s="110"/>
      <c r="AK170" s="112"/>
      <c r="AL170" s="144"/>
      <c r="AM170" s="144"/>
      <c r="AN170" s="144"/>
      <c r="AO170" s="145"/>
      <c r="AP170" s="56"/>
      <c r="AQ170" s="56"/>
      <c r="AR170" s="56"/>
      <c r="AS170" s="56"/>
      <c r="AT170" s="56"/>
    </row>
    <row r="171" spans="1:46" ht="12.75" customHeight="1" x14ac:dyDescent="0.2">
      <c r="A171" s="104">
        <v>8</v>
      </c>
      <c r="B171" s="114">
        <v>5920</v>
      </c>
      <c r="C171" s="115" t="s">
        <v>404</v>
      </c>
      <c r="D171" s="105"/>
      <c r="E171" s="107" t="s">
        <v>71</v>
      </c>
      <c r="F171" s="108">
        <v>45549</v>
      </c>
      <c r="G171" s="109">
        <f t="shared" si="4"/>
        <v>46095</v>
      </c>
      <c r="H171" s="107" t="str">
        <f t="shared" ca="1" si="5"/>
        <v>0 anos, 7 meses, 23 dias</v>
      </c>
      <c r="I171" s="134"/>
      <c r="J171" s="67" t="s">
        <v>66</v>
      </c>
      <c r="K171" s="67"/>
      <c r="L171" s="67"/>
      <c r="M171" s="67"/>
      <c r="N171" s="67"/>
      <c r="O171" s="67"/>
      <c r="P171" s="67"/>
      <c r="Q171" s="67"/>
      <c r="R171" s="67"/>
      <c r="S171" s="67"/>
      <c r="T171" s="88">
        <f t="array" ref="T171">(SUMPRODUCT((UPPER(J171:S171)="R")+(UPPER(J171:S171)="P")))/10</f>
        <v>0.1</v>
      </c>
      <c r="U171" s="71"/>
      <c r="V171" s="26"/>
      <c r="W171" s="26"/>
      <c r="X171" s="26"/>
      <c r="Y171" s="36" t="s">
        <v>44</v>
      </c>
      <c r="Z171" s="28">
        <f t="array" ref="Z171">SUMPRODUCT(LEN(O164:O207) - LEN(SUBSTITUTE(SUBSTITUTE(SUBSTITUTE(SUBSTITUTE(O164:O207,"P",""),"p",""),"R",""),"r","")))</f>
        <v>0</v>
      </c>
      <c r="AA171" s="28">
        <f t="array" ref="AA171">SUMPRODUCT(LEN(O164:O207)-LEN(SUBSTITUTE(SUBSTITUTE(O164:O207,"F",""),"f","")))</f>
        <v>0</v>
      </c>
      <c r="AB171" s="28">
        <f>SUM(Z171:AA171)</f>
        <v>0</v>
      </c>
      <c r="AC171" s="38" t="e">
        <f>Z171/AB171</f>
        <v>#DIV/0!</v>
      </c>
      <c r="AD171" s="26"/>
      <c r="AE171" s="26"/>
      <c r="AF171" s="26"/>
      <c r="AG171" s="26"/>
      <c r="AH171" s="110">
        <v>8</v>
      </c>
      <c r="AI171" s="111"/>
      <c r="AJ171" s="110"/>
      <c r="AK171" s="112"/>
      <c r="AL171" s="144"/>
      <c r="AM171" s="144"/>
      <c r="AN171" s="144"/>
      <c r="AO171" s="145"/>
      <c r="AP171" s="56"/>
      <c r="AQ171" s="56"/>
      <c r="AR171" s="56"/>
      <c r="AS171" s="56"/>
      <c r="AT171" s="56"/>
    </row>
    <row r="172" spans="1:46" ht="12.75" customHeight="1" x14ac:dyDescent="0.2">
      <c r="A172" s="104">
        <v>9</v>
      </c>
      <c r="B172" s="114"/>
      <c r="C172" s="115"/>
      <c r="D172" s="105"/>
      <c r="E172" s="107"/>
      <c r="F172" s="108"/>
      <c r="G172" s="109"/>
      <c r="H172" s="107"/>
      <c r="I172" s="134"/>
      <c r="J172" s="67"/>
      <c r="K172" s="67"/>
      <c r="L172" s="67"/>
      <c r="M172" s="67"/>
      <c r="N172" s="67"/>
      <c r="O172" s="67"/>
      <c r="P172" s="67"/>
      <c r="Q172" s="67"/>
      <c r="R172" s="67"/>
      <c r="S172" s="67"/>
      <c r="T172" s="88">
        <f t="array" ref="T172">(SUMPRODUCT((UPPER(J172:S172)="R")+(UPPER(J172:S172)="P")))/10</f>
        <v>0</v>
      </c>
      <c r="U172" s="71"/>
      <c r="V172" s="26"/>
      <c r="W172" s="26"/>
      <c r="X172" s="26"/>
      <c r="Y172" s="39" t="s">
        <v>45</v>
      </c>
      <c r="Z172" s="40">
        <f t="array" ref="Z172">SUMPRODUCT(LEN(P164:P207) - LEN(SUBSTITUTE(SUBSTITUTE(SUBSTITUTE(SUBSTITUTE(P164:P207,"P",""),"p",""),"R",""),"r","")))</f>
        <v>0</v>
      </c>
      <c r="AA172" s="40">
        <f t="array" ref="AA172">SUMPRODUCT(LEN(P164:P207)-LEN(SUBSTITUTE(SUBSTITUTE(P164:P207,"F",""),"f","")))</f>
        <v>0</v>
      </c>
      <c r="AB172" s="30">
        <f>SUM(Z172:AA172)</f>
        <v>0</v>
      </c>
      <c r="AC172" s="42" t="e">
        <f>Z172/AB172</f>
        <v>#DIV/0!</v>
      </c>
      <c r="AD172" s="26"/>
      <c r="AE172" s="26"/>
      <c r="AF172" s="26"/>
      <c r="AG172" s="26"/>
      <c r="AH172" s="110">
        <v>9</v>
      </c>
      <c r="AI172" s="111"/>
      <c r="AJ172" s="110"/>
      <c r="AK172" s="112"/>
      <c r="AL172" s="144"/>
      <c r="AM172" s="144"/>
      <c r="AN172" s="144"/>
      <c r="AO172" s="145"/>
      <c r="AP172" s="56"/>
      <c r="AQ172" s="56"/>
      <c r="AR172" s="56"/>
      <c r="AS172" s="56"/>
      <c r="AT172" s="56"/>
    </row>
    <row r="173" spans="1:46" ht="12.75" customHeight="1" x14ac:dyDescent="0.2">
      <c r="A173" s="104">
        <v>10</v>
      </c>
      <c r="B173" s="114"/>
      <c r="C173" s="115"/>
      <c r="D173" s="105"/>
      <c r="E173" s="107"/>
      <c r="F173" s="108"/>
      <c r="G173" s="109"/>
      <c r="H173" s="107"/>
      <c r="I173" s="134"/>
      <c r="J173" s="67"/>
      <c r="K173" s="67"/>
      <c r="L173" s="67"/>
      <c r="M173" s="67"/>
      <c r="N173" s="67"/>
      <c r="O173" s="67"/>
      <c r="P173" s="67"/>
      <c r="Q173" s="67"/>
      <c r="R173" s="67"/>
      <c r="S173" s="67"/>
      <c r="T173" s="88">
        <f t="array" ref="T173">(SUMPRODUCT((UPPER(J173:S173)="R")+(UPPER(J173:S173)="P")))/10</f>
        <v>0</v>
      </c>
      <c r="U173" s="71"/>
      <c r="V173" s="26"/>
      <c r="W173" s="26"/>
      <c r="X173" s="26"/>
      <c r="Y173" s="39" t="s">
        <v>46</v>
      </c>
      <c r="Z173" s="30">
        <f t="array" ref="Z173">SUMPRODUCT(LEN(Q164:Q207) - LEN(SUBSTITUTE(SUBSTITUTE(SUBSTITUTE(SUBSTITUTE(Q164:Q207,"P",""),"p",""),"R",""),"r","")))</f>
        <v>0</v>
      </c>
      <c r="AA173" s="30">
        <f t="array" ref="AA173">SUMPRODUCT(LEN(Q164:Q207)-LEN(SUBSTITUTE(SUBSTITUTE(Q164:Q207,"F",""),"f","")))</f>
        <v>0</v>
      </c>
      <c r="AB173" s="30">
        <f>SUM(Z173:AA173)</f>
        <v>0</v>
      </c>
      <c r="AC173" s="42" t="e">
        <f>Z173/AB173</f>
        <v>#DIV/0!</v>
      </c>
      <c r="AD173" s="26"/>
      <c r="AE173" s="26"/>
      <c r="AF173" s="26"/>
      <c r="AG173" s="26"/>
      <c r="AH173" s="110">
        <v>10</v>
      </c>
      <c r="AI173" s="111"/>
      <c r="AJ173" s="110"/>
      <c r="AK173" s="112"/>
      <c r="AL173" s="144"/>
      <c r="AM173" s="144"/>
      <c r="AN173" s="144"/>
      <c r="AO173" s="145"/>
      <c r="AP173" s="56"/>
      <c r="AQ173" s="56"/>
      <c r="AR173" s="56"/>
      <c r="AS173" s="56"/>
      <c r="AT173" s="56"/>
    </row>
    <row r="174" spans="1:46" ht="12.75" customHeight="1" x14ac:dyDescent="0.2">
      <c r="A174" s="104">
        <v>11</v>
      </c>
      <c r="B174" s="114"/>
      <c r="C174" s="113"/>
      <c r="D174" s="105"/>
      <c r="E174" s="107"/>
      <c r="F174" s="108"/>
      <c r="G174" s="109"/>
      <c r="H174" s="107"/>
      <c r="I174" s="134"/>
      <c r="J174" s="67"/>
      <c r="K174" s="67"/>
      <c r="L174" s="67"/>
      <c r="M174" s="67"/>
      <c r="N174" s="67"/>
      <c r="O174" s="67"/>
      <c r="P174" s="67"/>
      <c r="Q174" s="67"/>
      <c r="R174" s="67"/>
      <c r="S174" s="67"/>
      <c r="T174" s="88">
        <f t="array" ref="T174">(SUMPRODUCT((UPPER(J174:S174)="R")+(UPPER(J174:S174)="P")))/10</f>
        <v>0</v>
      </c>
      <c r="U174" s="71"/>
      <c r="V174" s="26"/>
      <c r="W174" s="26"/>
      <c r="X174" s="26"/>
      <c r="Y174" s="39" t="s">
        <v>47</v>
      </c>
      <c r="Z174" s="30">
        <f t="array" ref="Z174">SUMPRODUCT(LEN(R164:R207) - LEN(SUBSTITUTE(SUBSTITUTE(SUBSTITUTE(SUBSTITUTE(R164:R207,"P",""),"p",""),"R",""),"r","")))</f>
        <v>0</v>
      </c>
      <c r="AA174" s="30">
        <f t="array" ref="AA174">SUMPRODUCT(LEN(R164:R207)-LEN(SUBSTITUTE(SUBSTITUTE(R164:R207,"F",""),"f","")))</f>
        <v>0</v>
      </c>
      <c r="AB174" s="30">
        <v>8</v>
      </c>
      <c r="AC174" s="42">
        <f>Z174/AB174</f>
        <v>0</v>
      </c>
      <c r="AD174" s="26"/>
      <c r="AE174" s="26"/>
      <c r="AF174" s="26"/>
      <c r="AG174" s="26"/>
      <c r="AH174" s="110">
        <v>11</v>
      </c>
      <c r="AI174" s="111"/>
      <c r="AJ174" s="110"/>
      <c r="AK174" s="112"/>
      <c r="AL174" s="144"/>
      <c r="AM174" s="144"/>
      <c r="AN174" s="144"/>
      <c r="AO174" s="145"/>
      <c r="AP174" s="56"/>
      <c r="AQ174" s="56"/>
      <c r="AR174" s="56"/>
      <c r="AS174" s="56"/>
      <c r="AT174" s="56"/>
    </row>
    <row r="175" spans="1:46" ht="12.75" customHeight="1" x14ac:dyDescent="0.2">
      <c r="A175" s="104">
        <v>12</v>
      </c>
      <c r="B175" s="114"/>
      <c r="C175" s="132"/>
      <c r="D175" s="105"/>
      <c r="E175" s="107"/>
      <c r="F175" s="108"/>
      <c r="G175" s="109"/>
      <c r="H175" s="107"/>
      <c r="I175" s="134"/>
      <c r="J175" s="67"/>
      <c r="K175" s="67"/>
      <c r="L175" s="67"/>
      <c r="M175" s="67"/>
      <c r="N175" s="67"/>
      <c r="O175" s="67"/>
      <c r="P175" s="67"/>
      <c r="Q175" s="67"/>
      <c r="R175" s="67"/>
      <c r="S175" s="67"/>
      <c r="T175" s="88">
        <f t="array" ref="T175">(SUMPRODUCT((UPPER(J175:S175)="R")+(UPPER(J175:S175)="P")))/10</f>
        <v>0</v>
      </c>
      <c r="U175" s="71"/>
      <c r="V175" s="26"/>
      <c r="W175" s="26"/>
      <c r="X175" s="26"/>
      <c r="Y175" s="44" t="s">
        <v>48</v>
      </c>
      <c r="Z175" s="32">
        <f t="array" ref="Z175">SUMPRODUCT(LEN(S164:S207) - LEN(SUBSTITUTE(SUBSTITUTE(SUBSTITUTE(SUBSTITUTE(S164:S207,"P",""),"p",""),"R",""),"r","")))</f>
        <v>0</v>
      </c>
      <c r="AA175" s="32">
        <f t="array" ref="AA175">SUMPRODUCT(LEN(S164:S207)-LEN(SUBSTITUTE(SUBSTITUTE(S164:S207,"F",""),"f","")))</f>
        <v>0</v>
      </c>
      <c r="AB175" s="32">
        <v>8</v>
      </c>
      <c r="AC175" s="46">
        <f>Z175/AB175</f>
        <v>0</v>
      </c>
      <c r="AD175" s="26"/>
      <c r="AE175" s="26"/>
      <c r="AF175" s="26"/>
      <c r="AG175" s="26"/>
      <c r="AH175" s="110">
        <v>12</v>
      </c>
      <c r="AI175" s="111"/>
      <c r="AJ175" s="110"/>
      <c r="AK175" s="112"/>
      <c r="AL175" s="144"/>
      <c r="AM175" s="144"/>
      <c r="AN175" s="144"/>
      <c r="AO175" s="145"/>
      <c r="AP175" s="56"/>
      <c r="AQ175" s="56"/>
      <c r="AR175" s="56"/>
      <c r="AS175" s="56"/>
      <c r="AT175" s="56"/>
    </row>
    <row r="176" spans="1:46" ht="12.75" customHeight="1" x14ac:dyDescent="0.2">
      <c r="A176" s="104">
        <v>13</v>
      </c>
      <c r="B176" s="114"/>
      <c r="C176" s="115"/>
      <c r="D176" s="105"/>
      <c r="E176" s="107"/>
      <c r="F176" s="108"/>
      <c r="G176" s="109"/>
      <c r="H176" s="107"/>
      <c r="I176" s="134"/>
      <c r="J176" s="67"/>
      <c r="K176" s="67"/>
      <c r="L176" s="67"/>
      <c r="M176" s="67"/>
      <c r="N176" s="67"/>
      <c r="O176" s="67"/>
      <c r="P176" s="67"/>
      <c r="Q176" s="67"/>
      <c r="R176" s="67"/>
      <c r="S176" s="67"/>
      <c r="T176" s="88">
        <f t="array" ref="T176">(SUMPRODUCT((UPPER(J176:S176)="R")+(UPPER(J176:S176)="P")))/10</f>
        <v>0</v>
      </c>
      <c r="U176" s="71"/>
      <c r="V176" s="72"/>
      <c r="W176" s="71"/>
      <c r="X176" s="71"/>
      <c r="Y176" s="26"/>
      <c r="Z176" s="26"/>
      <c r="AA176" s="26"/>
      <c r="AB176" s="26"/>
      <c r="AC176" s="26"/>
      <c r="AD176" s="26"/>
      <c r="AE176" s="26"/>
      <c r="AF176" s="26"/>
      <c r="AG176" s="26"/>
      <c r="AH176" s="110">
        <v>13</v>
      </c>
      <c r="AI176" s="111"/>
      <c r="AJ176" s="110"/>
      <c r="AK176" s="112"/>
      <c r="AL176" s="144"/>
      <c r="AM176" s="144"/>
      <c r="AN176" s="144"/>
      <c r="AO176" s="145"/>
      <c r="AP176" s="56"/>
      <c r="AQ176" s="56"/>
      <c r="AR176" s="56"/>
      <c r="AS176" s="56"/>
      <c r="AT176" s="56"/>
    </row>
    <row r="177" spans="1:46" ht="12.75" customHeight="1" x14ac:dyDescent="0.2">
      <c r="A177" s="104">
        <v>14</v>
      </c>
      <c r="B177" s="114"/>
      <c r="C177" s="106"/>
      <c r="D177" s="105"/>
      <c r="E177" s="107"/>
      <c r="F177" s="108"/>
      <c r="G177" s="109"/>
      <c r="H177" s="107"/>
      <c r="I177" s="134"/>
      <c r="J177" s="67"/>
      <c r="K177" s="67"/>
      <c r="L177" s="67"/>
      <c r="M177" s="67"/>
      <c r="N177" s="67"/>
      <c r="O177" s="67"/>
      <c r="P177" s="67"/>
      <c r="Q177" s="67"/>
      <c r="R177" s="67"/>
      <c r="S177" s="67"/>
      <c r="T177" s="88">
        <f t="array" ref="T177">(SUMPRODUCT((UPPER(J177:S177)="R")+(UPPER(J177:S177)="P")))/10</f>
        <v>0</v>
      </c>
      <c r="U177" s="71"/>
      <c r="V177" s="72"/>
      <c r="W177" s="71"/>
      <c r="X177" s="71"/>
      <c r="Y177" s="225" t="s">
        <v>68</v>
      </c>
      <c r="Z177" s="226"/>
      <c r="AA177" s="227"/>
      <c r="AB177" s="73" t="e">
        <f>(SUM(AC164:AC168)/5)</f>
        <v>#DIV/0!</v>
      </c>
      <c r="AC177" s="26"/>
      <c r="AD177" s="26"/>
      <c r="AE177" s="26"/>
      <c r="AF177" s="26"/>
      <c r="AG177" s="26"/>
      <c r="AH177" s="110">
        <v>14</v>
      </c>
      <c r="AI177" s="111"/>
      <c r="AJ177" s="110"/>
      <c r="AK177" s="112"/>
      <c r="AL177" s="144"/>
      <c r="AM177" s="144"/>
      <c r="AN177" s="144"/>
      <c r="AO177" s="145"/>
      <c r="AP177" s="56"/>
      <c r="AQ177" s="56"/>
      <c r="AR177" s="56"/>
      <c r="AS177" s="56"/>
      <c r="AT177" s="56"/>
    </row>
    <row r="178" spans="1:46" ht="12.75" customHeight="1" x14ac:dyDescent="0.2">
      <c r="A178" s="104">
        <v>15</v>
      </c>
      <c r="B178" s="114"/>
      <c r="C178" s="115"/>
      <c r="D178" s="105"/>
      <c r="E178" s="107"/>
      <c r="F178" s="108"/>
      <c r="G178" s="109"/>
      <c r="H178" s="107"/>
      <c r="I178" s="134"/>
      <c r="J178" s="67"/>
      <c r="K178" s="67"/>
      <c r="L178" s="67"/>
      <c r="M178" s="67"/>
      <c r="N178" s="67"/>
      <c r="O178" s="67"/>
      <c r="P178" s="67"/>
      <c r="Q178" s="67"/>
      <c r="R178" s="67"/>
      <c r="S178" s="67"/>
      <c r="T178" s="88">
        <f t="array" ref="T178">(SUMPRODUCT((UPPER(J178:S178)="R")+(UPPER(J178:S178)="P")))/10</f>
        <v>0</v>
      </c>
      <c r="U178" s="71"/>
      <c r="V178" s="72"/>
      <c r="W178" s="71"/>
      <c r="X178" s="71"/>
      <c r="Y178" s="71"/>
      <c r="Z178" s="74"/>
      <c r="AA178" s="26"/>
      <c r="AB178" s="26"/>
      <c r="AC178" s="26"/>
      <c r="AD178" s="26"/>
      <c r="AE178" s="26"/>
      <c r="AF178" s="26"/>
      <c r="AG178" s="26"/>
      <c r="AH178" s="110">
        <v>15</v>
      </c>
      <c r="AI178" s="111"/>
      <c r="AJ178" s="110"/>
      <c r="AK178" s="112"/>
      <c r="AL178" s="144"/>
      <c r="AM178" s="144"/>
      <c r="AN178" s="144"/>
      <c r="AO178" s="145"/>
      <c r="AP178" s="56"/>
      <c r="AQ178" s="56"/>
      <c r="AR178" s="56"/>
      <c r="AS178" s="56"/>
      <c r="AT178" s="56"/>
    </row>
    <row r="179" spans="1:46" ht="12.75" customHeight="1" x14ac:dyDescent="0.2">
      <c r="A179" s="104">
        <v>16</v>
      </c>
      <c r="B179" s="114"/>
      <c r="C179" s="113"/>
      <c r="D179" s="105"/>
      <c r="E179" s="107"/>
      <c r="F179" s="108"/>
      <c r="G179" s="109"/>
      <c r="H179" s="107"/>
      <c r="I179" s="134"/>
      <c r="J179" s="67"/>
      <c r="K179" s="67"/>
      <c r="L179" s="67"/>
      <c r="M179" s="67"/>
      <c r="N179" s="67"/>
      <c r="O179" s="67"/>
      <c r="P179" s="67"/>
      <c r="Q179" s="67"/>
      <c r="R179" s="67"/>
      <c r="S179" s="67"/>
      <c r="T179" s="88">
        <f t="array" ref="T179">(SUMPRODUCT((UPPER(J179:S179)="R")+(UPPER(J179:S179)="P")))/10</f>
        <v>0</v>
      </c>
      <c r="U179" s="71"/>
      <c r="V179" s="72"/>
      <c r="W179" s="71"/>
      <c r="X179" s="71"/>
      <c r="Y179" s="225" t="s">
        <v>69</v>
      </c>
      <c r="Z179" s="226"/>
      <c r="AA179" s="227"/>
      <c r="AB179" s="73" t="e">
        <f>SUM(AC171:AC175)</f>
        <v>#DIV/0!</v>
      </c>
      <c r="AC179" s="26"/>
      <c r="AD179" s="26"/>
      <c r="AE179" s="26"/>
      <c r="AF179" s="26"/>
      <c r="AG179" s="26"/>
      <c r="AH179" s="110">
        <v>16</v>
      </c>
      <c r="AI179" s="111"/>
      <c r="AJ179" s="110"/>
      <c r="AK179" s="112"/>
      <c r="AL179" s="144"/>
      <c r="AM179" s="144"/>
      <c r="AN179" s="144"/>
      <c r="AO179" s="145"/>
      <c r="AP179" s="56"/>
      <c r="AQ179" s="56"/>
      <c r="AR179" s="56"/>
      <c r="AS179" s="56"/>
      <c r="AT179" s="56"/>
    </row>
    <row r="180" spans="1:46" ht="12.75" customHeight="1" x14ac:dyDescent="0.2">
      <c r="A180" s="104">
        <v>17</v>
      </c>
      <c r="B180" s="114"/>
      <c r="C180" s="115"/>
      <c r="D180" s="119"/>
      <c r="E180" s="107"/>
      <c r="F180" s="108"/>
      <c r="G180" s="109"/>
      <c r="H180" s="107"/>
      <c r="I180" s="134"/>
      <c r="J180" s="67"/>
      <c r="K180" s="67"/>
      <c r="L180" s="67"/>
      <c r="M180" s="67"/>
      <c r="N180" s="67"/>
      <c r="O180" s="67"/>
      <c r="P180" s="67"/>
      <c r="Q180" s="67"/>
      <c r="R180" s="67"/>
      <c r="S180" s="67"/>
      <c r="T180" s="88">
        <f t="array" ref="T180">(SUMPRODUCT((UPPER(J180:S180)="R")+(UPPER(J180:S180)="P")))/10</f>
        <v>0</v>
      </c>
      <c r="U180" s="71"/>
      <c r="V180" s="72"/>
      <c r="W180" s="71"/>
      <c r="X180" s="71"/>
      <c r="Y180" s="71"/>
      <c r="Z180" s="74"/>
      <c r="AA180" s="26"/>
      <c r="AB180" s="26"/>
      <c r="AC180" s="26"/>
      <c r="AD180" s="26"/>
      <c r="AE180" s="26"/>
      <c r="AF180" s="26"/>
      <c r="AG180" s="26"/>
      <c r="AH180" s="110">
        <v>17</v>
      </c>
      <c r="AI180" s="111"/>
      <c r="AJ180" s="110"/>
      <c r="AK180" s="112"/>
      <c r="AL180" s="144"/>
      <c r="AM180" s="144"/>
      <c r="AN180" s="144"/>
      <c r="AO180" s="145"/>
      <c r="AP180" s="56"/>
      <c r="AQ180" s="56"/>
      <c r="AR180" s="56"/>
      <c r="AS180" s="56"/>
      <c r="AT180" s="56"/>
    </row>
    <row r="181" spans="1:46" ht="12.75" customHeight="1" x14ac:dyDescent="0.2">
      <c r="A181" s="104">
        <v>18</v>
      </c>
      <c r="B181" s="114"/>
      <c r="C181" s="115"/>
      <c r="D181" s="118"/>
      <c r="E181" s="107"/>
      <c r="F181" s="108"/>
      <c r="G181" s="109"/>
      <c r="H181" s="107"/>
      <c r="I181" s="134"/>
      <c r="J181" s="67"/>
      <c r="K181" s="67"/>
      <c r="L181" s="67"/>
      <c r="M181" s="67"/>
      <c r="N181" s="67"/>
      <c r="O181" s="67"/>
      <c r="P181" s="67"/>
      <c r="Q181" s="67"/>
      <c r="R181" s="67"/>
      <c r="S181" s="67"/>
      <c r="T181" s="88">
        <f t="array" ref="T181">(SUMPRODUCT((UPPER(J181:S181)="R")+(UPPER(J181:S181)="P")))/10</f>
        <v>0</v>
      </c>
      <c r="U181" s="71"/>
      <c r="V181" s="72"/>
      <c r="W181" s="71"/>
      <c r="X181" s="71"/>
      <c r="Y181" s="71"/>
      <c r="Z181" s="74"/>
      <c r="AA181" s="26"/>
      <c r="AB181" s="26"/>
      <c r="AC181" s="26"/>
      <c r="AD181" s="26"/>
      <c r="AE181" s="26"/>
      <c r="AF181" s="26"/>
      <c r="AG181" s="26"/>
      <c r="AH181" s="110">
        <v>18</v>
      </c>
      <c r="AI181" s="111"/>
      <c r="AJ181" s="110"/>
      <c r="AK181" s="112"/>
      <c r="AL181" s="144"/>
      <c r="AM181" s="144"/>
      <c r="AN181" s="144"/>
      <c r="AO181" s="145"/>
      <c r="AP181" s="56"/>
      <c r="AQ181" s="56"/>
      <c r="AR181" s="56"/>
      <c r="AS181" s="56"/>
      <c r="AT181" s="56"/>
    </row>
    <row r="182" spans="1:46" ht="12.75" customHeight="1" x14ac:dyDescent="0.2">
      <c r="A182" s="104">
        <v>19</v>
      </c>
      <c r="B182" s="114"/>
      <c r="C182" s="115"/>
      <c r="D182" s="114"/>
      <c r="E182" s="107"/>
      <c r="F182" s="108"/>
      <c r="G182" s="109"/>
      <c r="H182" s="107"/>
      <c r="I182" s="134"/>
      <c r="J182" s="67"/>
      <c r="K182" s="67"/>
      <c r="L182" s="67"/>
      <c r="M182" s="67"/>
      <c r="N182" s="67"/>
      <c r="O182" s="67"/>
      <c r="P182" s="67"/>
      <c r="Q182" s="67"/>
      <c r="R182" s="67"/>
      <c r="S182" s="67"/>
      <c r="T182" s="88">
        <f t="array" ref="T182">(SUMPRODUCT((UPPER(J182:S182)="R")+(UPPER(J182:S182)="P")))/10</f>
        <v>0</v>
      </c>
      <c r="U182" s="71"/>
      <c r="V182" s="72"/>
      <c r="W182" s="71"/>
      <c r="X182" s="71"/>
      <c r="Y182" s="71"/>
      <c r="Z182" s="74"/>
      <c r="AA182" s="26"/>
      <c r="AB182" s="26"/>
      <c r="AC182" s="26"/>
      <c r="AD182" s="26"/>
      <c r="AE182" s="26"/>
      <c r="AF182" s="26"/>
      <c r="AG182" s="26"/>
      <c r="AH182" s="110">
        <v>19</v>
      </c>
      <c r="AI182" s="111"/>
      <c r="AJ182" s="110"/>
      <c r="AK182" s="112"/>
      <c r="AL182" s="144"/>
      <c r="AM182" s="144"/>
      <c r="AN182" s="144"/>
      <c r="AO182" s="145"/>
      <c r="AP182" s="56"/>
      <c r="AQ182" s="56"/>
      <c r="AR182" s="56"/>
      <c r="AS182" s="56"/>
      <c r="AT182" s="56"/>
    </row>
    <row r="183" spans="1:46" ht="12.75" customHeight="1" x14ac:dyDescent="0.2">
      <c r="A183" s="104">
        <v>20</v>
      </c>
      <c r="B183" s="114"/>
      <c r="C183" s="115"/>
      <c r="D183" s="114"/>
      <c r="E183" s="107"/>
      <c r="F183" s="108"/>
      <c r="G183" s="109"/>
      <c r="H183" s="107"/>
      <c r="I183" s="134"/>
      <c r="J183" s="67"/>
      <c r="K183" s="67"/>
      <c r="L183" s="67"/>
      <c r="M183" s="67"/>
      <c r="N183" s="67"/>
      <c r="O183" s="67"/>
      <c r="P183" s="67"/>
      <c r="Q183" s="67"/>
      <c r="R183" s="67"/>
      <c r="S183" s="67"/>
      <c r="T183" s="88">
        <f t="array" ref="T183">(SUMPRODUCT((UPPER(J183:S183)="R")+(UPPER(J183:S183)="P")))/10</f>
        <v>0</v>
      </c>
      <c r="U183" s="71"/>
      <c r="V183" s="72"/>
      <c r="W183" s="71"/>
      <c r="X183" s="71"/>
      <c r="Y183" s="71"/>
      <c r="Z183" s="74"/>
      <c r="AA183" s="26"/>
      <c r="AB183" s="26"/>
      <c r="AC183" s="26"/>
      <c r="AD183" s="26"/>
      <c r="AE183" s="26"/>
      <c r="AF183" s="26"/>
      <c r="AG183" s="26"/>
      <c r="AH183" s="110">
        <v>20</v>
      </c>
      <c r="AI183" s="111"/>
      <c r="AJ183" s="110"/>
      <c r="AK183" s="112"/>
      <c r="AL183" s="144"/>
      <c r="AM183" s="144"/>
      <c r="AN183" s="144"/>
      <c r="AO183" s="145"/>
      <c r="AP183" s="56"/>
      <c r="AQ183" s="56"/>
      <c r="AR183" s="56"/>
      <c r="AS183" s="56"/>
      <c r="AT183" s="56"/>
    </row>
    <row r="184" spans="1:46" ht="12.75" customHeight="1" x14ac:dyDescent="0.2">
      <c r="A184" s="104">
        <v>21</v>
      </c>
      <c r="B184" s="114"/>
      <c r="C184" s="115"/>
      <c r="D184" s="114"/>
      <c r="E184" s="107"/>
      <c r="F184" s="108"/>
      <c r="G184" s="109"/>
      <c r="H184" s="107"/>
      <c r="I184" s="134"/>
      <c r="J184" s="67"/>
      <c r="K184" s="67"/>
      <c r="L184" s="67"/>
      <c r="M184" s="67"/>
      <c r="N184" s="67"/>
      <c r="O184" s="67"/>
      <c r="P184" s="67"/>
      <c r="Q184" s="67"/>
      <c r="R184" s="67"/>
      <c r="S184" s="67"/>
      <c r="T184" s="88">
        <f t="array" ref="T184">(SUMPRODUCT((UPPER(J184:S184)="R")+(UPPER(J184:S184)="P")))/10</f>
        <v>0</v>
      </c>
      <c r="U184" s="71"/>
      <c r="V184" s="72"/>
      <c r="W184" s="71"/>
      <c r="X184" s="71"/>
      <c r="Y184" s="71"/>
      <c r="Z184" s="74"/>
      <c r="AA184" s="26"/>
      <c r="AB184" s="26"/>
      <c r="AC184" s="26"/>
      <c r="AD184" s="26"/>
      <c r="AE184" s="26"/>
      <c r="AF184" s="26"/>
      <c r="AG184" s="26"/>
      <c r="AH184" s="110">
        <v>21</v>
      </c>
      <c r="AI184" s="111"/>
      <c r="AJ184" s="110"/>
      <c r="AK184" s="112"/>
      <c r="AL184" s="144"/>
      <c r="AM184" s="144"/>
      <c r="AN184" s="144"/>
      <c r="AO184" s="145"/>
      <c r="AP184" s="56"/>
      <c r="AQ184" s="56"/>
      <c r="AR184" s="56"/>
      <c r="AS184" s="56"/>
      <c r="AT184" s="56"/>
    </row>
    <row r="185" spans="1:46" ht="12.75" customHeight="1" x14ac:dyDescent="0.2">
      <c r="A185" s="104">
        <v>22</v>
      </c>
      <c r="B185" s="114"/>
      <c r="C185" s="115"/>
      <c r="D185" s="114"/>
      <c r="E185" s="107"/>
      <c r="F185" s="108"/>
      <c r="G185" s="109"/>
      <c r="H185" s="107"/>
      <c r="I185" s="134"/>
      <c r="J185" s="67"/>
      <c r="K185" s="67"/>
      <c r="L185" s="67"/>
      <c r="M185" s="67"/>
      <c r="N185" s="67"/>
      <c r="O185" s="67"/>
      <c r="P185" s="67"/>
      <c r="Q185" s="67"/>
      <c r="R185" s="67"/>
      <c r="S185" s="67"/>
      <c r="T185" s="88">
        <f t="array" ref="T185">(SUMPRODUCT((UPPER(J185:S185)="R")+(UPPER(J185:S185)="P")))/10</f>
        <v>0</v>
      </c>
      <c r="U185" s="71"/>
      <c r="V185" s="72"/>
      <c r="W185" s="71"/>
      <c r="X185" s="71"/>
      <c r="Y185" s="71"/>
      <c r="Z185" s="74"/>
      <c r="AA185" s="26"/>
      <c r="AB185" s="26"/>
      <c r="AC185" s="26"/>
      <c r="AD185" s="26"/>
      <c r="AE185" s="26"/>
      <c r="AF185" s="26"/>
      <c r="AG185" s="26"/>
      <c r="AH185" s="110">
        <v>22</v>
      </c>
      <c r="AI185" s="111"/>
      <c r="AJ185" s="110"/>
      <c r="AK185" s="112"/>
      <c r="AL185" s="144"/>
      <c r="AM185" s="144"/>
      <c r="AN185" s="144"/>
      <c r="AO185" s="145"/>
      <c r="AP185" s="56"/>
      <c r="AQ185" s="56"/>
      <c r="AR185" s="56"/>
      <c r="AS185" s="56"/>
      <c r="AT185" s="56"/>
    </row>
    <row r="186" spans="1:46" ht="12.75" customHeight="1" x14ac:dyDescent="0.2">
      <c r="A186" s="104">
        <v>23</v>
      </c>
      <c r="B186" s="114"/>
      <c r="C186" s="115"/>
      <c r="D186" s="114"/>
      <c r="E186" s="107"/>
      <c r="F186" s="108"/>
      <c r="G186" s="109"/>
      <c r="H186" s="107"/>
      <c r="I186" s="134"/>
      <c r="J186" s="67"/>
      <c r="K186" s="67"/>
      <c r="L186" s="67"/>
      <c r="M186" s="67"/>
      <c r="N186" s="67"/>
      <c r="O186" s="67"/>
      <c r="P186" s="67"/>
      <c r="Q186" s="67"/>
      <c r="R186" s="67"/>
      <c r="S186" s="67"/>
      <c r="T186" s="88">
        <f t="array" ref="T186">(SUMPRODUCT((UPPER(J186:S186)="R")+(UPPER(J186:S186)="P")))/10</f>
        <v>0</v>
      </c>
      <c r="U186" s="71"/>
      <c r="V186" s="72"/>
      <c r="W186" s="71"/>
      <c r="X186" s="71"/>
      <c r="Y186" s="71"/>
      <c r="Z186" s="74"/>
      <c r="AA186" s="26"/>
      <c r="AB186" s="26"/>
      <c r="AC186" s="26"/>
      <c r="AD186" s="26"/>
      <c r="AE186" s="26"/>
      <c r="AF186" s="26"/>
      <c r="AG186" s="26"/>
      <c r="AH186" s="110">
        <v>23</v>
      </c>
      <c r="AI186" s="111"/>
      <c r="AJ186" s="110"/>
      <c r="AK186" s="112"/>
      <c r="AL186" s="144"/>
      <c r="AM186" s="144"/>
      <c r="AN186" s="144"/>
      <c r="AO186" s="145"/>
      <c r="AP186" s="56"/>
      <c r="AQ186" s="56"/>
      <c r="AR186" s="56"/>
      <c r="AS186" s="56"/>
      <c r="AT186" s="56"/>
    </row>
    <row r="187" spans="1:46" ht="12.75" customHeight="1" x14ac:dyDescent="0.2">
      <c r="A187" s="104">
        <v>24</v>
      </c>
      <c r="B187" s="114"/>
      <c r="C187" s="115"/>
      <c r="D187" s="114"/>
      <c r="E187" s="107"/>
      <c r="F187" s="108"/>
      <c r="G187" s="109"/>
      <c r="H187" s="107"/>
      <c r="I187" s="134"/>
      <c r="J187" s="67"/>
      <c r="K187" s="67"/>
      <c r="L187" s="67"/>
      <c r="M187" s="67"/>
      <c r="N187" s="67"/>
      <c r="O187" s="67"/>
      <c r="P187" s="67"/>
      <c r="Q187" s="67"/>
      <c r="R187" s="67"/>
      <c r="S187" s="67"/>
      <c r="T187" s="88">
        <f t="array" ref="T187">(SUMPRODUCT((UPPER(J187:S187)="R")+(UPPER(J187:S187)="P")))/10</f>
        <v>0</v>
      </c>
      <c r="U187" s="71"/>
      <c r="V187" s="72"/>
      <c r="W187" s="71"/>
      <c r="X187" s="71"/>
      <c r="Y187" s="71"/>
      <c r="Z187" s="74"/>
      <c r="AA187" s="26"/>
      <c r="AB187" s="26"/>
      <c r="AC187" s="26"/>
      <c r="AD187" s="26"/>
      <c r="AE187" s="26"/>
      <c r="AF187" s="26"/>
      <c r="AG187" s="26"/>
      <c r="AH187" s="110">
        <v>24</v>
      </c>
      <c r="AI187" s="111"/>
      <c r="AJ187" s="110"/>
      <c r="AK187" s="112"/>
      <c r="AL187" s="144"/>
      <c r="AM187" s="144"/>
      <c r="AN187" s="144"/>
      <c r="AO187" s="145"/>
      <c r="AP187" s="56"/>
      <c r="AQ187" s="56"/>
      <c r="AR187" s="56"/>
      <c r="AS187" s="56"/>
      <c r="AT187" s="56"/>
    </row>
    <row r="188" spans="1:46" ht="12.75" customHeight="1" x14ac:dyDescent="0.2">
      <c r="A188" s="104">
        <v>25</v>
      </c>
      <c r="B188" s="114"/>
      <c r="C188" s="115"/>
      <c r="D188" s="114"/>
      <c r="E188" s="107"/>
      <c r="F188" s="108"/>
      <c r="G188" s="109"/>
      <c r="H188" s="107"/>
      <c r="I188" s="134"/>
      <c r="J188" s="67"/>
      <c r="K188" s="67"/>
      <c r="L188" s="67"/>
      <c r="M188" s="67"/>
      <c r="N188" s="67"/>
      <c r="O188" s="67"/>
      <c r="P188" s="67"/>
      <c r="Q188" s="67"/>
      <c r="R188" s="67"/>
      <c r="S188" s="67"/>
      <c r="T188" s="88">
        <f t="array" ref="T188">(SUMPRODUCT((UPPER(J188:S188)="R")+(UPPER(J188:S188)="P")))/10</f>
        <v>0</v>
      </c>
      <c r="U188" s="71"/>
      <c r="V188" s="72"/>
      <c r="W188" s="71"/>
      <c r="X188" s="71"/>
      <c r="Y188" s="71"/>
      <c r="Z188" s="74"/>
      <c r="AA188" s="26"/>
      <c r="AB188" s="26"/>
      <c r="AC188" s="26"/>
      <c r="AD188" s="26"/>
      <c r="AE188" s="26"/>
      <c r="AF188" s="26"/>
      <c r="AG188" s="26"/>
      <c r="AH188" s="110">
        <v>25</v>
      </c>
      <c r="AI188" s="111"/>
      <c r="AJ188" s="110"/>
      <c r="AK188" s="112"/>
      <c r="AL188" s="144"/>
      <c r="AM188" s="144"/>
      <c r="AN188" s="144"/>
      <c r="AO188" s="145"/>
      <c r="AP188" s="56"/>
      <c r="AQ188" s="56"/>
      <c r="AR188" s="56"/>
      <c r="AS188" s="56"/>
      <c r="AT188" s="56"/>
    </row>
    <row r="189" spans="1:46" ht="12.75" customHeight="1" x14ac:dyDescent="0.2">
      <c r="A189" s="104">
        <v>26</v>
      </c>
      <c r="B189" s="114"/>
      <c r="C189" s="115"/>
      <c r="D189" s="114"/>
      <c r="E189" s="107"/>
      <c r="F189" s="108"/>
      <c r="G189" s="109"/>
      <c r="H189" s="107"/>
      <c r="I189" s="134"/>
      <c r="J189" s="67"/>
      <c r="K189" s="67"/>
      <c r="L189" s="67"/>
      <c r="M189" s="67"/>
      <c r="N189" s="67"/>
      <c r="O189" s="67"/>
      <c r="P189" s="67"/>
      <c r="Q189" s="67"/>
      <c r="R189" s="67"/>
      <c r="S189" s="67"/>
      <c r="T189" s="88">
        <f t="array" ref="T189">(SUMPRODUCT((UPPER(J189:S189)="R")+(UPPER(J189:S189)="P")))/10</f>
        <v>0</v>
      </c>
      <c r="U189" s="71"/>
      <c r="V189" s="72"/>
      <c r="W189" s="71"/>
      <c r="X189" s="71"/>
      <c r="Y189" s="71"/>
      <c r="Z189" s="74"/>
      <c r="AA189" s="26"/>
      <c r="AB189" s="26"/>
      <c r="AC189" s="26"/>
      <c r="AD189" s="26"/>
      <c r="AE189" s="26"/>
      <c r="AF189" s="26"/>
      <c r="AG189" s="26"/>
      <c r="AH189" s="110">
        <v>26</v>
      </c>
      <c r="AI189" s="111"/>
      <c r="AJ189" s="110"/>
      <c r="AK189" s="112"/>
      <c r="AL189" s="144"/>
      <c r="AM189" s="144"/>
      <c r="AN189" s="144"/>
      <c r="AO189" s="145"/>
      <c r="AP189" s="56"/>
      <c r="AQ189" s="56"/>
      <c r="AR189" s="56"/>
      <c r="AS189" s="56"/>
      <c r="AT189" s="56"/>
    </row>
    <row r="190" spans="1:46" ht="12.75" customHeight="1" x14ac:dyDescent="0.2">
      <c r="A190" s="104">
        <v>27</v>
      </c>
      <c r="B190" s="114"/>
      <c r="C190" s="115"/>
      <c r="D190" s="114"/>
      <c r="E190" s="107"/>
      <c r="F190" s="108"/>
      <c r="G190" s="109"/>
      <c r="H190" s="107"/>
      <c r="I190" s="134"/>
      <c r="J190" s="67"/>
      <c r="K190" s="67"/>
      <c r="L190" s="67"/>
      <c r="M190" s="67"/>
      <c r="N190" s="67"/>
      <c r="O190" s="67"/>
      <c r="P190" s="67"/>
      <c r="Q190" s="67"/>
      <c r="R190" s="67"/>
      <c r="S190" s="67"/>
      <c r="T190" s="88">
        <f t="array" ref="T190">(SUMPRODUCT((UPPER(J190:S190)="R")+(UPPER(J190:S190)="P")))/10</f>
        <v>0</v>
      </c>
      <c r="U190" s="71"/>
      <c r="V190" s="72"/>
      <c r="W190" s="71"/>
      <c r="X190" s="71"/>
      <c r="Y190" s="71"/>
      <c r="Z190" s="74"/>
      <c r="AA190" s="26"/>
      <c r="AB190" s="26"/>
      <c r="AC190" s="26"/>
      <c r="AD190" s="26"/>
      <c r="AE190" s="26"/>
      <c r="AF190" s="26"/>
      <c r="AG190" s="26"/>
      <c r="AH190" s="110">
        <v>27</v>
      </c>
      <c r="AI190" s="111"/>
      <c r="AJ190" s="110"/>
      <c r="AK190" s="112"/>
      <c r="AL190" s="144"/>
      <c r="AM190" s="144"/>
      <c r="AN190" s="144"/>
      <c r="AO190" s="145"/>
      <c r="AP190" s="56"/>
      <c r="AQ190" s="56"/>
      <c r="AR190" s="56"/>
      <c r="AS190" s="56"/>
      <c r="AT190" s="56"/>
    </row>
    <row r="191" spans="1:46" ht="12.75" customHeight="1" x14ac:dyDescent="0.2">
      <c r="A191" s="104">
        <v>28</v>
      </c>
      <c r="B191" s="114"/>
      <c r="C191" s="115"/>
      <c r="D191" s="114"/>
      <c r="E191" s="107"/>
      <c r="F191" s="108"/>
      <c r="G191" s="109"/>
      <c r="H191" s="107"/>
      <c r="I191" s="134"/>
      <c r="J191" s="67"/>
      <c r="K191" s="67"/>
      <c r="L191" s="67"/>
      <c r="M191" s="67"/>
      <c r="N191" s="67"/>
      <c r="O191" s="67"/>
      <c r="P191" s="67"/>
      <c r="Q191" s="67"/>
      <c r="R191" s="67"/>
      <c r="S191" s="67"/>
      <c r="T191" s="88">
        <f t="array" ref="T191">(SUMPRODUCT((UPPER(J191:S191)="R")+(UPPER(J191:S191)="P")))/10</f>
        <v>0</v>
      </c>
      <c r="U191" s="71"/>
      <c r="V191" s="72"/>
      <c r="W191" s="71"/>
      <c r="X191" s="71"/>
      <c r="Y191" s="71"/>
      <c r="Z191" s="74"/>
      <c r="AA191" s="26"/>
      <c r="AB191" s="26"/>
      <c r="AC191" s="26"/>
      <c r="AD191" s="26"/>
      <c r="AE191" s="26"/>
      <c r="AF191" s="26"/>
      <c r="AG191" s="26"/>
      <c r="AH191" s="110">
        <v>28</v>
      </c>
      <c r="AI191" s="111"/>
      <c r="AJ191" s="110"/>
      <c r="AK191" s="112"/>
      <c r="AL191" s="144"/>
      <c r="AM191" s="144"/>
      <c r="AN191" s="144"/>
      <c r="AO191" s="145"/>
      <c r="AP191" s="56"/>
      <c r="AQ191" s="56"/>
      <c r="AR191" s="56"/>
      <c r="AS191" s="56"/>
      <c r="AT191" s="56"/>
    </row>
    <row r="192" spans="1:46" ht="12.75" customHeight="1" x14ac:dyDescent="0.2">
      <c r="A192" s="104">
        <v>29</v>
      </c>
      <c r="B192" s="114"/>
      <c r="C192" s="115"/>
      <c r="D192" s="114"/>
      <c r="E192" s="107"/>
      <c r="F192" s="108"/>
      <c r="G192" s="109"/>
      <c r="H192" s="107"/>
      <c r="I192" s="134"/>
      <c r="J192" s="67"/>
      <c r="K192" s="67"/>
      <c r="L192" s="67"/>
      <c r="M192" s="67"/>
      <c r="N192" s="67"/>
      <c r="O192" s="67"/>
      <c r="P192" s="67"/>
      <c r="Q192" s="67"/>
      <c r="R192" s="67"/>
      <c r="S192" s="67"/>
      <c r="T192" s="88">
        <f t="array" ref="T192">(SUMPRODUCT((UPPER(J192:S192)="R")+(UPPER(J192:S192)="P")))/10</f>
        <v>0</v>
      </c>
      <c r="U192" s="71"/>
      <c r="V192" s="72"/>
      <c r="W192" s="71"/>
      <c r="X192" s="71"/>
      <c r="Y192" s="71"/>
      <c r="Z192" s="74"/>
      <c r="AA192" s="26"/>
      <c r="AB192" s="26"/>
      <c r="AC192" s="26"/>
      <c r="AD192" s="26"/>
      <c r="AE192" s="26"/>
      <c r="AF192" s="26"/>
      <c r="AG192" s="26"/>
      <c r="AH192" s="110">
        <v>29</v>
      </c>
      <c r="AI192" s="111"/>
      <c r="AJ192" s="110"/>
      <c r="AK192" s="112"/>
      <c r="AL192" s="144"/>
      <c r="AM192" s="144"/>
      <c r="AN192" s="144"/>
      <c r="AO192" s="145"/>
      <c r="AP192" s="56"/>
      <c r="AQ192" s="56"/>
      <c r="AR192" s="56"/>
      <c r="AS192" s="56"/>
      <c r="AT192" s="56"/>
    </row>
    <row r="193" spans="1:48" ht="12.75" customHeight="1" x14ac:dyDescent="0.2">
      <c r="A193" s="104">
        <v>30</v>
      </c>
      <c r="B193" s="114"/>
      <c r="C193" s="115"/>
      <c r="D193" s="114"/>
      <c r="E193" s="107"/>
      <c r="F193" s="108"/>
      <c r="G193" s="109"/>
      <c r="H193" s="107"/>
      <c r="I193" s="134"/>
      <c r="J193" s="67"/>
      <c r="K193" s="67"/>
      <c r="L193" s="67"/>
      <c r="M193" s="67"/>
      <c r="N193" s="67"/>
      <c r="O193" s="67"/>
      <c r="P193" s="67"/>
      <c r="Q193" s="67"/>
      <c r="R193" s="67"/>
      <c r="S193" s="67"/>
      <c r="T193" s="88">
        <f t="array" ref="T193">(SUMPRODUCT((UPPER(J193:S193)="R")+(UPPER(J193:S193)="P")))/10</f>
        <v>0</v>
      </c>
      <c r="U193" s="71"/>
      <c r="V193" s="72"/>
      <c r="W193" s="71"/>
      <c r="X193" s="71"/>
      <c r="Y193" s="71"/>
      <c r="Z193" s="74"/>
      <c r="AA193" s="26"/>
      <c r="AB193" s="26"/>
      <c r="AC193" s="26"/>
      <c r="AD193" s="26"/>
      <c r="AE193" s="26"/>
      <c r="AF193" s="26"/>
      <c r="AG193" s="26"/>
      <c r="AH193" s="110">
        <v>30</v>
      </c>
      <c r="AI193" s="111"/>
      <c r="AJ193" s="110"/>
      <c r="AK193" s="112"/>
      <c r="AL193" s="144"/>
      <c r="AM193" s="144"/>
      <c r="AN193" s="144"/>
      <c r="AO193" s="145"/>
      <c r="AP193" s="56"/>
      <c r="AQ193" s="56"/>
      <c r="AR193" s="56"/>
      <c r="AS193" s="56"/>
      <c r="AT193" s="56"/>
    </row>
    <row r="194" spans="1:48" ht="12.75" customHeight="1" x14ac:dyDescent="0.2">
      <c r="A194" s="104">
        <v>31</v>
      </c>
      <c r="B194" s="114"/>
      <c r="C194" s="115"/>
      <c r="D194" s="114"/>
      <c r="E194" s="107"/>
      <c r="F194" s="108"/>
      <c r="G194" s="109"/>
      <c r="H194" s="107"/>
      <c r="I194" s="134"/>
      <c r="J194" s="67"/>
      <c r="K194" s="67"/>
      <c r="L194" s="67"/>
      <c r="M194" s="67"/>
      <c r="N194" s="67"/>
      <c r="O194" s="67"/>
      <c r="P194" s="67"/>
      <c r="Q194" s="67"/>
      <c r="R194" s="67"/>
      <c r="S194" s="67"/>
      <c r="T194" s="88">
        <f t="array" ref="T194">(SUMPRODUCT((UPPER(J194:S194)="R")+(UPPER(J194:S194)="P")))/10</f>
        <v>0</v>
      </c>
      <c r="U194" s="71"/>
      <c r="V194" s="72"/>
      <c r="W194" s="71"/>
      <c r="X194" s="71"/>
      <c r="Y194" s="71"/>
      <c r="Z194" s="74"/>
      <c r="AA194" s="26"/>
      <c r="AB194" s="26"/>
      <c r="AC194" s="26"/>
      <c r="AD194" s="26"/>
      <c r="AE194" s="26"/>
      <c r="AF194" s="26"/>
      <c r="AG194" s="26"/>
      <c r="AH194" s="110">
        <v>31</v>
      </c>
      <c r="AI194" s="111"/>
      <c r="AJ194" s="110"/>
      <c r="AK194" s="112"/>
      <c r="AL194" s="144"/>
      <c r="AM194" s="144"/>
      <c r="AN194" s="144"/>
      <c r="AO194" s="145"/>
      <c r="AP194" s="56"/>
      <c r="AQ194" s="56"/>
      <c r="AR194" s="56"/>
      <c r="AS194" s="56"/>
      <c r="AT194" s="56"/>
    </row>
    <row r="195" spans="1:48" ht="12.75" customHeight="1" x14ac:dyDescent="0.2">
      <c r="A195" s="104">
        <v>32</v>
      </c>
      <c r="B195" s="114"/>
      <c r="C195" s="115"/>
      <c r="D195" s="114"/>
      <c r="E195" s="107"/>
      <c r="F195" s="108"/>
      <c r="G195" s="109"/>
      <c r="H195" s="107"/>
      <c r="I195" s="134"/>
      <c r="J195" s="67"/>
      <c r="K195" s="67"/>
      <c r="L195" s="67"/>
      <c r="M195" s="67"/>
      <c r="N195" s="67"/>
      <c r="O195" s="67"/>
      <c r="P195" s="67"/>
      <c r="Q195" s="67"/>
      <c r="R195" s="67"/>
      <c r="S195" s="67"/>
      <c r="T195" s="88">
        <f t="array" ref="T195">(SUMPRODUCT((UPPER(J195:S195)="R")+(UPPER(J195:S195)="P")))/10</f>
        <v>0</v>
      </c>
      <c r="U195" s="71"/>
      <c r="V195" s="72"/>
      <c r="W195" s="71"/>
      <c r="X195" s="71"/>
      <c r="Y195" s="71"/>
      <c r="Z195" s="74"/>
      <c r="AA195" s="26"/>
      <c r="AB195" s="26"/>
      <c r="AC195" s="26"/>
      <c r="AD195" s="26"/>
      <c r="AE195" s="26"/>
      <c r="AF195" s="26"/>
      <c r="AG195" s="26"/>
      <c r="AH195" s="110">
        <v>32</v>
      </c>
      <c r="AI195" s="111"/>
      <c r="AJ195" s="110"/>
      <c r="AK195" s="112"/>
      <c r="AL195" s="144"/>
      <c r="AM195" s="144"/>
      <c r="AN195" s="144"/>
      <c r="AO195" s="145"/>
      <c r="AP195" s="56"/>
      <c r="AQ195" s="56"/>
      <c r="AR195" s="56"/>
      <c r="AS195" s="56"/>
      <c r="AT195" s="56"/>
    </row>
    <row r="196" spans="1:48" ht="12.75" customHeight="1" x14ac:dyDescent="0.2">
      <c r="A196" s="104">
        <v>33</v>
      </c>
      <c r="B196" s="114"/>
      <c r="C196" s="115"/>
      <c r="D196" s="114"/>
      <c r="E196" s="107"/>
      <c r="F196" s="108"/>
      <c r="G196" s="109"/>
      <c r="H196" s="107"/>
      <c r="I196" s="134"/>
      <c r="J196" s="67"/>
      <c r="K196" s="67"/>
      <c r="L196" s="67"/>
      <c r="M196" s="67"/>
      <c r="N196" s="67"/>
      <c r="O196" s="67"/>
      <c r="P196" s="67"/>
      <c r="Q196" s="67"/>
      <c r="R196" s="67"/>
      <c r="S196" s="67"/>
      <c r="T196" s="88">
        <f t="array" ref="T196">(SUMPRODUCT((UPPER(J196:S196)="R")+(UPPER(J196:S196)="P")))/10</f>
        <v>0</v>
      </c>
      <c r="U196" s="71"/>
      <c r="V196" s="72"/>
      <c r="W196" s="71"/>
      <c r="X196" s="71"/>
      <c r="Y196" s="71"/>
      <c r="Z196" s="74"/>
      <c r="AA196" s="26"/>
      <c r="AB196" s="26"/>
      <c r="AC196" s="26"/>
      <c r="AD196" s="26"/>
      <c r="AE196" s="26"/>
      <c r="AF196" s="26"/>
      <c r="AG196" s="26"/>
      <c r="AH196" s="110">
        <v>33</v>
      </c>
      <c r="AI196" s="111"/>
      <c r="AJ196" s="110"/>
      <c r="AK196" s="112"/>
      <c r="AL196" s="144"/>
      <c r="AM196" s="144"/>
      <c r="AN196" s="144"/>
      <c r="AO196" s="145"/>
      <c r="AP196" s="56"/>
      <c r="AQ196" s="56"/>
      <c r="AR196" s="56"/>
      <c r="AS196" s="56"/>
      <c r="AT196" s="56"/>
    </row>
    <row r="197" spans="1:48" ht="12.75" customHeight="1" x14ac:dyDescent="0.2">
      <c r="A197" s="104">
        <v>34</v>
      </c>
      <c r="B197" s="114"/>
      <c r="C197" s="115"/>
      <c r="D197" s="114"/>
      <c r="E197" s="107"/>
      <c r="F197" s="108"/>
      <c r="G197" s="109"/>
      <c r="H197" s="107"/>
      <c r="I197" s="134"/>
      <c r="J197" s="67"/>
      <c r="K197" s="67"/>
      <c r="L197" s="67"/>
      <c r="M197" s="67"/>
      <c r="N197" s="67"/>
      <c r="O197" s="67"/>
      <c r="P197" s="67"/>
      <c r="Q197" s="67"/>
      <c r="R197" s="67"/>
      <c r="S197" s="67"/>
      <c r="T197" s="88">
        <f t="array" ref="T197">(SUMPRODUCT((UPPER(J197:S197)="R")+(UPPER(J197:S197)="P")))/10</f>
        <v>0</v>
      </c>
      <c r="U197" s="71"/>
      <c r="V197" s="72"/>
      <c r="W197" s="71"/>
      <c r="X197" s="71"/>
      <c r="Y197" s="71"/>
      <c r="Z197" s="74"/>
      <c r="AA197" s="26"/>
      <c r="AB197" s="26"/>
      <c r="AC197" s="26"/>
      <c r="AD197" s="26"/>
      <c r="AE197" s="26"/>
      <c r="AF197" s="26"/>
      <c r="AG197" s="26"/>
      <c r="AH197" s="110">
        <v>34</v>
      </c>
      <c r="AI197" s="111"/>
      <c r="AJ197" s="110"/>
      <c r="AK197" s="112"/>
      <c r="AL197" s="144"/>
      <c r="AM197" s="144"/>
      <c r="AN197" s="144"/>
      <c r="AO197" s="145"/>
      <c r="AP197" s="56"/>
      <c r="AQ197" s="56"/>
      <c r="AR197" s="56"/>
      <c r="AS197" s="56"/>
      <c r="AT197" s="56"/>
    </row>
    <row r="198" spans="1:48" ht="12.75" customHeight="1" x14ac:dyDescent="0.2">
      <c r="A198" s="104">
        <v>35</v>
      </c>
      <c r="B198" s="114"/>
      <c r="C198" s="115"/>
      <c r="D198" s="114"/>
      <c r="E198" s="107"/>
      <c r="F198" s="108"/>
      <c r="G198" s="109"/>
      <c r="H198" s="107"/>
      <c r="I198" s="134"/>
      <c r="J198" s="67"/>
      <c r="K198" s="67"/>
      <c r="L198" s="67"/>
      <c r="M198" s="67"/>
      <c r="N198" s="67"/>
      <c r="O198" s="67"/>
      <c r="P198" s="67"/>
      <c r="Q198" s="67"/>
      <c r="R198" s="67"/>
      <c r="S198" s="67"/>
      <c r="T198" s="88">
        <f t="array" ref="T198">(SUMPRODUCT((UPPER(J198:S198)="R")+(UPPER(J198:S198)="P")))/10</f>
        <v>0</v>
      </c>
      <c r="U198" s="71"/>
      <c r="V198" s="72"/>
      <c r="W198" s="71"/>
      <c r="X198" s="71"/>
      <c r="Y198" s="71"/>
      <c r="Z198" s="74"/>
      <c r="AA198" s="26"/>
      <c r="AB198" s="26"/>
      <c r="AC198" s="26"/>
      <c r="AD198" s="26"/>
      <c r="AE198" s="26"/>
      <c r="AF198" s="26"/>
      <c r="AG198" s="26"/>
      <c r="AH198" s="110">
        <v>35</v>
      </c>
      <c r="AI198" s="111"/>
      <c r="AJ198" s="110"/>
      <c r="AK198" s="112"/>
      <c r="AL198" s="144"/>
      <c r="AM198" s="144"/>
      <c r="AN198" s="144"/>
      <c r="AO198" s="145"/>
      <c r="AP198" s="56"/>
      <c r="AQ198" s="56"/>
      <c r="AR198" s="56"/>
      <c r="AS198" s="56"/>
      <c r="AT198" s="56"/>
    </row>
    <row r="199" spans="1:48" ht="12.75" customHeight="1" x14ac:dyDescent="0.2">
      <c r="A199" s="104">
        <v>36</v>
      </c>
      <c r="B199" s="114"/>
      <c r="C199" s="115"/>
      <c r="D199" s="114"/>
      <c r="E199" s="107"/>
      <c r="F199" s="108"/>
      <c r="G199" s="109"/>
      <c r="H199" s="107"/>
      <c r="I199" s="134"/>
      <c r="J199" s="67"/>
      <c r="K199" s="67"/>
      <c r="L199" s="67"/>
      <c r="M199" s="67"/>
      <c r="N199" s="67"/>
      <c r="O199" s="67"/>
      <c r="P199" s="67"/>
      <c r="Q199" s="67"/>
      <c r="R199" s="67"/>
      <c r="S199" s="67"/>
      <c r="T199" s="88">
        <f t="array" ref="T199">(SUMPRODUCT((UPPER(J199:S199)="R")+(UPPER(J199:S199)="P")))/10</f>
        <v>0</v>
      </c>
      <c r="U199" s="71"/>
      <c r="V199" s="72"/>
      <c r="W199" s="71"/>
      <c r="X199" s="71"/>
      <c r="Y199" s="71"/>
      <c r="Z199" s="74"/>
      <c r="AA199" s="26"/>
      <c r="AB199" s="26"/>
      <c r="AC199" s="26"/>
      <c r="AD199" s="26"/>
      <c r="AE199" s="26"/>
      <c r="AF199" s="26"/>
      <c r="AG199" s="26"/>
      <c r="AH199" s="110">
        <v>36</v>
      </c>
      <c r="AI199" s="111"/>
      <c r="AJ199" s="110"/>
      <c r="AK199" s="112"/>
      <c r="AL199" s="144"/>
      <c r="AM199" s="144"/>
      <c r="AN199" s="144"/>
      <c r="AO199" s="145"/>
      <c r="AP199" s="56"/>
      <c r="AQ199" s="56"/>
      <c r="AR199" s="56"/>
      <c r="AS199" s="56"/>
      <c r="AT199" s="56"/>
    </row>
    <row r="200" spans="1:48" ht="12.75" customHeight="1" x14ac:dyDescent="0.2">
      <c r="A200" s="104">
        <v>37</v>
      </c>
      <c r="B200" s="114"/>
      <c r="C200" s="115"/>
      <c r="D200" s="114"/>
      <c r="E200" s="107"/>
      <c r="F200" s="108"/>
      <c r="G200" s="109"/>
      <c r="H200" s="107"/>
      <c r="I200" s="134"/>
      <c r="J200" s="67"/>
      <c r="K200" s="67"/>
      <c r="L200" s="67"/>
      <c r="M200" s="67"/>
      <c r="N200" s="67"/>
      <c r="O200" s="67"/>
      <c r="P200" s="67"/>
      <c r="Q200" s="67"/>
      <c r="R200" s="67"/>
      <c r="S200" s="67"/>
      <c r="T200" s="88">
        <f t="array" ref="T200">(SUMPRODUCT((UPPER(J200:S200)="R")+(UPPER(J200:S200)="P")))/10</f>
        <v>0</v>
      </c>
      <c r="U200" s="71"/>
      <c r="V200" s="72"/>
      <c r="W200" s="71"/>
      <c r="X200" s="71"/>
      <c r="Y200" s="71"/>
      <c r="Z200" s="74"/>
      <c r="AA200" s="26"/>
      <c r="AB200" s="26"/>
      <c r="AC200" s="26"/>
      <c r="AD200" s="26"/>
      <c r="AE200" s="26"/>
      <c r="AF200" s="26"/>
      <c r="AG200" s="26"/>
      <c r="AH200" s="110">
        <v>37</v>
      </c>
      <c r="AI200" s="111"/>
      <c r="AJ200" s="110"/>
      <c r="AK200" s="112"/>
      <c r="AL200" s="144"/>
      <c r="AM200" s="144"/>
      <c r="AN200" s="144"/>
      <c r="AO200" s="145"/>
      <c r="AP200" s="56"/>
      <c r="AQ200" s="56"/>
      <c r="AR200" s="56"/>
      <c r="AS200" s="56"/>
      <c r="AT200" s="56"/>
    </row>
    <row r="201" spans="1:48" ht="12.75" customHeight="1" x14ac:dyDescent="0.2">
      <c r="A201" s="104">
        <v>38</v>
      </c>
      <c r="B201" s="114"/>
      <c r="C201" s="115"/>
      <c r="D201" s="114"/>
      <c r="E201" s="107"/>
      <c r="F201" s="108"/>
      <c r="G201" s="109"/>
      <c r="H201" s="107"/>
      <c r="I201" s="134"/>
      <c r="J201" s="67"/>
      <c r="K201" s="67"/>
      <c r="L201" s="67"/>
      <c r="M201" s="67"/>
      <c r="N201" s="67"/>
      <c r="O201" s="67"/>
      <c r="P201" s="67"/>
      <c r="Q201" s="67"/>
      <c r="R201" s="67"/>
      <c r="S201" s="67"/>
      <c r="T201" s="88">
        <f t="array" ref="T201">(SUMPRODUCT((UPPER(J201:S201)="R")+(UPPER(J201:S201)="P")))/10</f>
        <v>0</v>
      </c>
      <c r="U201" s="71"/>
      <c r="V201" s="72"/>
      <c r="W201" s="71"/>
      <c r="X201" s="71"/>
      <c r="Y201" s="71"/>
      <c r="Z201" s="74"/>
      <c r="AA201" s="26"/>
      <c r="AB201" s="26"/>
      <c r="AC201" s="26"/>
      <c r="AD201" s="26"/>
      <c r="AE201" s="26"/>
      <c r="AF201" s="26"/>
      <c r="AG201" s="26"/>
      <c r="AH201" s="110">
        <v>38</v>
      </c>
      <c r="AI201" s="111"/>
      <c r="AJ201" s="110"/>
      <c r="AK201" s="112"/>
      <c r="AL201" s="144"/>
      <c r="AM201" s="144"/>
      <c r="AN201" s="144"/>
      <c r="AO201" s="145"/>
      <c r="AP201" s="56"/>
      <c r="AQ201" s="56"/>
      <c r="AR201" s="56"/>
      <c r="AS201" s="56"/>
      <c r="AT201" s="56"/>
    </row>
    <row r="202" spans="1:48" ht="12.75" customHeight="1" x14ac:dyDescent="0.2">
      <c r="A202" s="104">
        <v>39</v>
      </c>
      <c r="B202" s="114"/>
      <c r="C202" s="115"/>
      <c r="D202" s="114"/>
      <c r="E202" s="107"/>
      <c r="F202" s="108"/>
      <c r="G202" s="109"/>
      <c r="H202" s="107"/>
      <c r="I202" s="134"/>
      <c r="J202" s="67"/>
      <c r="K202" s="67"/>
      <c r="L202" s="67"/>
      <c r="M202" s="67"/>
      <c r="N202" s="67"/>
      <c r="O202" s="67"/>
      <c r="P202" s="67"/>
      <c r="Q202" s="67"/>
      <c r="R202" s="67"/>
      <c r="S202" s="67"/>
      <c r="T202" s="88">
        <f t="array" ref="T202">(SUMPRODUCT((UPPER(J202:S202)="R")+(UPPER(J202:S202)="P")))/10</f>
        <v>0</v>
      </c>
      <c r="U202" s="71"/>
      <c r="V202" s="72"/>
      <c r="W202" s="71"/>
      <c r="X202" s="71"/>
      <c r="Y202" s="71"/>
      <c r="Z202" s="74"/>
      <c r="AA202" s="26"/>
      <c r="AB202" s="26"/>
      <c r="AC202" s="26"/>
      <c r="AD202" s="26"/>
      <c r="AE202" s="26"/>
      <c r="AF202" s="26"/>
      <c r="AG202" s="26"/>
      <c r="AH202" s="110">
        <v>39</v>
      </c>
      <c r="AI202" s="111"/>
      <c r="AJ202" s="110"/>
      <c r="AK202" s="112"/>
      <c r="AL202" s="144"/>
      <c r="AM202" s="144"/>
      <c r="AN202" s="144"/>
      <c r="AO202" s="145"/>
      <c r="AP202" s="56"/>
      <c r="AQ202" s="56"/>
      <c r="AR202" s="56"/>
      <c r="AS202" s="56"/>
      <c r="AT202" s="56"/>
    </row>
    <row r="203" spans="1:48" ht="12.75" customHeight="1" x14ac:dyDescent="0.2">
      <c r="A203" s="104">
        <v>40</v>
      </c>
      <c r="B203" s="114"/>
      <c r="C203" s="115"/>
      <c r="D203" s="114"/>
      <c r="E203" s="107"/>
      <c r="F203" s="108"/>
      <c r="G203" s="109"/>
      <c r="H203" s="107"/>
      <c r="I203" s="134"/>
      <c r="J203" s="67"/>
      <c r="K203" s="67"/>
      <c r="L203" s="67"/>
      <c r="M203" s="67"/>
      <c r="N203" s="67"/>
      <c r="O203" s="67"/>
      <c r="P203" s="67"/>
      <c r="Q203" s="67"/>
      <c r="R203" s="67"/>
      <c r="S203" s="67"/>
      <c r="T203" s="88">
        <f t="array" ref="T203">(SUMPRODUCT((UPPER(J203:S203)="R")+(UPPER(J203:S203)="P")))/10</f>
        <v>0</v>
      </c>
      <c r="U203" s="71"/>
      <c r="V203" s="72"/>
      <c r="W203" s="71"/>
      <c r="X203" s="71"/>
      <c r="Y203" s="71"/>
      <c r="Z203" s="74"/>
      <c r="AA203" s="26"/>
      <c r="AB203" s="26"/>
      <c r="AC203" s="26"/>
      <c r="AD203" s="26"/>
      <c r="AE203" s="26"/>
      <c r="AF203" s="26"/>
      <c r="AG203" s="26"/>
      <c r="AH203" s="110">
        <v>40</v>
      </c>
      <c r="AI203" s="111"/>
      <c r="AJ203" s="110"/>
      <c r="AK203" s="112"/>
      <c r="AL203" s="144"/>
      <c r="AM203" s="144"/>
      <c r="AN203" s="144"/>
      <c r="AO203" s="145"/>
      <c r="AP203" s="56"/>
      <c r="AQ203" s="56"/>
      <c r="AR203" s="56"/>
      <c r="AS203" s="56"/>
      <c r="AT203" s="56"/>
    </row>
    <row r="204" spans="1:48" ht="12.75" customHeight="1" x14ac:dyDescent="0.2">
      <c r="A204" s="104">
        <v>41</v>
      </c>
      <c r="B204" s="114"/>
      <c r="C204" s="115"/>
      <c r="D204" s="114"/>
      <c r="E204" s="107"/>
      <c r="F204" s="108"/>
      <c r="G204" s="109"/>
      <c r="H204" s="107"/>
      <c r="I204" s="134"/>
      <c r="J204" s="67"/>
      <c r="K204" s="67"/>
      <c r="L204" s="67"/>
      <c r="M204" s="67"/>
      <c r="N204" s="67"/>
      <c r="O204" s="67"/>
      <c r="P204" s="67"/>
      <c r="Q204" s="67"/>
      <c r="R204" s="67"/>
      <c r="S204" s="67"/>
      <c r="T204" s="88">
        <f t="array" ref="T204">(SUMPRODUCT((UPPER(J204:S204)="R")+(UPPER(J204:S204)="P")))/10</f>
        <v>0</v>
      </c>
      <c r="U204" s="71"/>
      <c r="V204" s="72"/>
      <c r="W204" s="71"/>
      <c r="X204" s="71"/>
      <c r="Y204" s="71"/>
      <c r="Z204" s="74"/>
      <c r="AA204" s="26"/>
      <c r="AB204" s="26"/>
      <c r="AC204" s="26"/>
      <c r="AD204" s="26"/>
      <c r="AE204" s="26"/>
      <c r="AF204" s="26"/>
      <c r="AG204" s="26"/>
      <c r="AH204" s="110">
        <v>41</v>
      </c>
      <c r="AI204" s="111"/>
      <c r="AJ204" s="110"/>
      <c r="AK204" s="112"/>
      <c r="AL204" s="144"/>
      <c r="AM204" s="144"/>
      <c r="AN204" s="144"/>
      <c r="AO204" s="145"/>
      <c r="AP204" s="56"/>
      <c r="AQ204" s="56"/>
      <c r="AR204" s="56"/>
      <c r="AS204" s="56"/>
      <c r="AT204" s="56"/>
    </row>
    <row r="205" spans="1:48" ht="12.75" customHeight="1" x14ac:dyDescent="0.2">
      <c r="A205" s="104">
        <v>42</v>
      </c>
      <c r="B205" s="114"/>
      <c r="C205" s="115"/>
      <c r="D205" s="114"/>
      <c r="E205" s="107"/>
      <c r="F205" s="108"/>
      <c r="G205" s="109"/>
      <c r="H205" s="107"/>
      <c r="I205" s="134"/>
      <c r="J205" s="67"/>
      <c r="K205" s="67"/>
      <c r="L205" s="67"/>
      <c r="M205" s="67"/>
      <c r="N205" s="67"/>
      <c r="O205" s="67"/>
      <c r="P205" s="67"/>
      <c r="Q205" s="67"/>
      <c r="R205" s="67"/>
      <c r="S205" s="67"/>
      <c r="T205" s="88">
        <f t="array" ref="T205">(SUMPRODUCT((UPPER(J205:S205)="R")+(UPPER(J205:S205)="P")))/10</f>
        <v>0</v>
      </c>
      <c r="U205" s="71"/>
      <c r="V205" s="72"/>
      <c r="W205" s="71"/>
      <c r="X205" s="71"/>
      <c r="Y205" s="71"/>
      <c r="Z205" s="74"/>
      <c r="AA205" s="26"/>
      <c r="AB205" s="26"/>
      <c r="AC205" s="26"/>
      <c r="AD205" s="26"/>
      <c r="AE205" s="26"/>
      <c r="AF205" s="26"/>
      <c r="AG205" s="26"/>
      <c r="AH205" s="110">
        <v>42</v>
      </c>
      <c r="AI205" s="111"/>
      <c r="AJ205" s="110"/>
      <c r="AK205" s="112"/>
      <c r="AL205" s="144"/>
      <c r="AM205" s="144"/>
      <c r="AN205" s="144"/>
      <c r="AO205" s="145"/>
      <c r="AP205" s="56"/>
      <c r="AQ205" s="56"/>
      <c r="AR205" s="56"/>
      <c r="AS205" s="56"/>
      <c r="AT205" s="56"/>
      <c r="AV205" s="56"/>
    </row>
    <row r="206" spans="1:48" ht="12.75" customHeight="1" x14ac:dyDescent="0.2">
      <c r="A206" s="104">
        <v>43</v>
      </c>
      <c r="B206" s="114"/>
      <c r="C206" s="115"/>
      <c r="D206" s="114"/>
      <c r="E206" s="107"/>
      <c r="F206" s="108"/>
      <c r="G206" s="109"/>
      <c r="H206" s="107"/>
      <c r="I206" s="134"/>
      <c r="J206" s="67"/>
      <c r="K206" s="67"/>
      <c r="L206" s="67"/>
      <c r="M206" s="67"/>
      <c r="N206" s="67"/>
      <c r="O206" s="67"/>
      <c r="P206" s="67"/>
      <c r="Q206" s="67"/>
      <c r="R206" s="67"/>
      <c r="S206" s="67"/>
      <c r="T206" s="88">
        <f t="array" ref="T206">(SUMPRODUCT((UPPER(J206:S206)="R")+(UPPER(J206:S206)="P")))/10</f>
        <v>0</v>
      </c>
      <c r="U206" s="71"/>
      <c r="V206" s="72"/>
      <c r="W206" s="71"/>
      <c r="X206" s="71"/>
      <c r="Y206" s="71"/>
      <c r="Z206" s="74"/>
      <c r="AA206" s="26"/>
      <c r="AB206" s="26"/>
      <c r="AC206" s="26"/>
      <c r="AD206" s="26"/>
      <c r="AE206" s="26"/>
      <c r="AF206" s="26"/>
      <c r="AG206" s="26"/>
      <c r="AH206" s="110">
        <v>43</v>
      </c>
      <c r="AI206" s="111"/>
      <c r="AJ206" s="110"/>
      <c r="AK206" s="112"/>
      <c r="AL206" s="144"/>
      <c r="AM206" s="144"/>
      <c r="AN206" s="144"/>
      <c r="AO206" s="145"/>
      <c r="AP206" s="56"/>
      <c r="AQ206" s="56"/>
      <c r="AR206" s="56"/>
      <c r="AS206" s="56"/>
      <c r="AT206" s="56"/>
    </row>
    <row r="207" spans="1:48" ht="12.75" customHeight="1" x14ac:dyDescent="0.2">
      <c r="A207" s="120">
        <v>44</v>
      </c>
      <c r="B207" s="121"/>
      <c r="C207" s="122"/>
      <c r="D207" s="121"/>
      <c r="E207" s="123"/>
      <c r="F207" s="124"/>
      <c r="G207" s="125"/>
      <c r="H207" s="123"/>
      <c r="I207" s="135"/>
      <c r="J207" s="67"/>
      <c r="K207" s="67"/>
      <c r="L207" s="67"/>
      <c r="M207" s="67"/>
      <c r="N207" s="67"/>
      <c r="O207" s="67"/>
      <c r="P207" s="67"/>
      <c r="Q207" s="67"/>
      <c r="R207" s="67"/>
      <c r="S207" s="67"/>
      <c r="T207" s="88">
        <f t="array" ref="T207">(SUMPRODUCT((UPPER(J207:S207)="R")+(UPPER(J207:S207)="P")))/10</f>
        <v>0</v>
      </c>
      <c r="U207" s="71"/>
      <c r="V207" s="71"/>
      <c r="W207" s="71"/>
      <c r="X207" s="71"/>
      <c r="Y207" s="71"/>
      <c r="Z207" s="71"/>
      <c r="AA207" s="26"/>
      <c r="AB207" s="26"/>
      <c r="AC207" s="26"/>
      <c r="AD207" s="26"/>
      <c r="AE207" s="26"/>
      <c r="AF207" s="26"/>
      <c r="AG207" s="26"/>
      <c r="AH207" s="126">
        <v>44</v>
      </c>
      <c r="AI207" s="127"/>
      <c r="AJ207" s="126"/>
      <c r="AK207" s="128"/>
      <c r="AL207" s="150"/>
      <c r="AM207" s="150"/>
      <c r="AN207" s="150"/>
      <c r="AO207" s="151"/>
      <c r="AP207" s="56"/>
      <c r="AQ207" s="56"/>
      <c r="AR207" s="56"/>
      <c r="AS207" s="56"/>
      <c r="AT207" s="56"/>
    </row>
    <row r="208" spans="1:48" ht="12.75" customHeight="1" x14ac:dyDescent="0.2">
      <c r="A208" s="129"/>
      <c r="B208" s="79"/>
      <c r="C208" s="79"/>
      <c r="D208" s="79"/>
      <c r="E208" s="79"/>
      <c r="F208" s="79"/>
      <c r="G208" s="79"/>
      <c r="H208" s="79"/>
      <c r="I208" s="79"/>
      <c r="J208" s="89"/>
      <c r="K208" s="89"/>
      <c r="L208" s="89"/>
      <c r="M208" s="89"/>
      <c r="N208" s="89"/>
      <c r="O208" s="89"/>
      <c r="P208" s="89"/>
      <c r="Q208" s="89"/>
      <c r="R208" s="89"/>
      <c r="S208" s="89"/>
      <c r="T208" s="130"/>
      <c r="U208" s="71"/>
      <c r="V208" s="71"/>
      <c r="W208" s="71"/>
      <c r="X208" s="71"/>
      <c r="Y208" s="71"/>
      <c r="Z208" s="71"/>
      <c r="AA208" s="26"/>
      <c r="AB208" s="26"/>
      <c r="AC208" s="26"/>
      <c r="AD208" s="26"/>
      <c r="AE208" s="26"/>
      <c r="AF208" s="26"/>
      <c r="AG208" s="26"/>
      <c r="AH208" s="75"/>
      <c r="AI208" s="75"/>
      <c r="AJ208" s="75"/>
      <c r="AK208" s="75"/>
      <c r="AL208" s="26"/>
      <c r="AM208" s="26"/>
      <c r="AN208" s="26"/>
      <c r="AO208" s="26"/>
      <c r="AP208" s="56"/>
      <c r="AQ208" s="56"/>
      <c r="AR208" s="56"/>
      <c r="AS208" s="56"/>
      <c r="AT208" s="56"/>
    </row>
    <row r="209" spans="1:51" ht="12.75" customHeight="1" x14ac:dyDescent="0.3">
      <c r="A209" s="52"/>
      <c r="B209" s="53"/>
      <c r="C209" s="54"/>
      <c r="D209" s="53"/>
      <c r="E209" s="55"/>
      <c r="F209" s="55"/>
      <c r="G209" s="55"/>
      <c r="H209" s="55"/>
      <c r="I209" s="55"/>
      <c r="J209" s="55"/>
      <c r="K209" s="55"/>
      <c r="L209" s="55"/>
      <c r="M209" s="55"/>
      <c r="N209" s="55"/>
      <c r="O209" s="55"/>
      <c r="P209" s="55"/>
      <c r="Q209" s="55"/>
      <c r="R209" s="55"/>
      <c r="S209" s="55"/>
      <c r="T209" s="55"/>
      <c r="U209" s="55"/>
      <c r="V209" s="55"/>
      <c r="W209" s="55"/>
      <c r="X209" s="55"/>
      <c r="Y209" s="55"/>
      <c r="Z209" s="55"/>
      <c r="AA209" s="26"/>
      <c r="AB209" s="26"/>
      <c r="AC209" s="26"/>
      <c r="AD209" s="26"/>
      <c r="AE209" s="26"/>
      <c r="AF209" s="26"/>
      <c r="AG209" s="26"/>
      <c r="AH209" s="75"/>
      <c r="AI209" s="75"/>
      <c r="AJ209" s="75"/>
      <c r="AK209" s="75"/>
      <c r="AL209" s="26"/>
      <c r="AM209" s="26"/>
      <c r="AN209" s="26"/>
      <c r="AO209" s="26"/>
      <c r="AP209" s="56"/>
      <c r="AQ209" s="56"/>
      <c r="AR209" s="56"/>
      <c r="AS209" s="56"/>
      <c r="AT209" s="56"/>
    </row>
    <row r="210" spans="1:51" ht="12.75" customHeight="1" x14ac:dyDescent="0.3">
      <c r="A210" s="52"/>
      <c r="B210" s="53"/>
      <c r="C210" s="54"/>
      <c r="D210" s="53"/>
      <c r="E210" s="55"/>
      <c r="F210" s="55"/>
      <c r="G210" s="55"/>
      <c r="H210" s="55"/>
      <c r="I210" s="55"/>
      <c r="J210" s="55"/>
      <c r="K210" s="55"/>
      <c r="L210" s="55"/>
      <c r="M210" s="55"/>
      <c r="N210" s="55"/>
      <c r="O210" s="55"/>
      <c r="P210" s="55"/>
      <c r="Q210" s="55"/>
      <c r="R210" s="55"/>
      <c r="S210" s="55"/>
      <c r="T210" s="55"/>
      <c r="U210" s="55"/>
      <c r="V210" s="55"/>
      <c r="W210" s="55"/>
      <c r="X210" s="55"/>
      <c r="Y210" s="55"/>
      <c r="Z210" s="55"/>
      <c r="AA210" s="26"/>
      <c r="AB210" s="26"/>
      <c r="AC210" s="26"/>
      <c r="AD210" s="26"/>
      <c r="AE210" s="26"/>
      <c r="AF210" s="26"/>
      <c r="AG210" s="26"/>
      <c r="AH210" s="75"/>
      <c r="AI210" s="75"/>
      <c r="AJ210" s="75"/>
      <c r="AK210" s="75"/>
      <c r="AL210" s="26"/>
      <c r="AM210" s="26"/>
      <c r="AN210" s="26"/>
      <c r="AO210" s="26"/>
      <c r="AP210" s="56"/>
      <c r="AQ210" s="56"/>
      <c r="AR210" s="56"/>
      <c r="AS210" s="56"/>
      <c r="AT210" s="56"/>
    </row>
    <row r="211" spans="1:51" ht="12.75" customHeight="1" x14ac:dyDescent="0.3">
      <c r="A211" s="52"/>
      <c r="B211" s="53"/>
      <c r="C211" s="54"/>
      <c r="D211" s="53"/>
      <c r="E211" s="55"/>
      <c r="F211" s="55"/>
      <c r="G211" s="55"/>
      <c r="H211" s="55"/>
      <c r="I211" s="55"/>
      <c r="J211" s="55"/>
      <c r="K211" s="55"/>
      <c r="L211" s="55"/>
      <c r="M211" s="55"/>
      <c r="N211" s="55"/>
      <c r="O211" s="55"/>
      <c r="P211" s="55"/>
      <c r="Q211" s="55"/>
      <c r="R211" s="55"/>
      <c r="S211" s="55"/>
      <c r="T211" s="55"/>
      <c r="U211" s="55"/>
      <c r="V211" s="55"/>
      <c r="W211" s="55"/>
      <c r="X211" s="55"/>
      <c r="Y211" s="55"/>
      <c r="Z211" s="55"/>
      <c r="AA211" s="26"/>
      <c r="AB211" s="26"/>
      <c r="AC211" s="26"/>
      <c r="AD211" s="26"/>
      <c r="AE211" s="26"/>
      <c r="AF211" s="26"/>
      <c r="AG211" s="26"/>
      <c r="AH211" s="75"/>
      <c r="AI211" s="75"/>
      <c r="AJ211" s="75"/>
      <c r="AK211" s="75"/>
      <c r="AL211" s="26"/>
      <c r="AM211" s="26"/>
      <c r="AN211" s="26"/>
      <c r="AO211" s="26"/>
      <c r="AP211" s="56"/>
      <c r="AQ211" s="56"/>
      <c r="AR211" s="56"/>
      <c r="AS211" s="56"/>
      <c r="AT211" s="56"/>
    </row>
    <row r="212" spans="1:51" ht="45" customHeight="1" x14ac:dyDescent="0.2">
      <c r="A212" s="230" t="s">
        <v>405</v>
      </c>
      <c r="B212" s="226"/>
      <c r="C212" s="226"/>
      <c r="D212" s="226"/>
      <c r="E212" s="226"/>
      <c r="F212" s="226"/>
      <c r="G212" s="226"/>
      <c r="H212" s="226"/>
      <c r="I212" s="226"/>
      <c r="J212" s="226"/>
      <c r="K212" s="226"/>
      <c r="L212" s="226"/>
      <c r="M212" s="226"/>
      <c r="N212" s="226"/>
      <c r="O212" s="226"/>
      <c r="P212" s="226"/>
      <c r="Q212" s="226"/>
      <c r="R212" s="226"/>
      <c r="S212" s="226"/>
      <c r="T212" s="227"/>
      <c r="U212" s="26"/>
      <c r="V212" s="26"/>
      <c r="W212" s="26"/>
      <c r="X212" s="26"/>
      <c r="Y212" s="26"/>
      <c r="Z212" s="26"/>
      <c r="AA212" s="26"/>
      <c r="AB212" s="26"/>
      <c r="AC212" s="26"/>
      <c r="AD212" s="26"/>
      <c r="AE212" s="26"/>
      <c r="AF212" s="26"/>
      <c r="AG212" s="26"/>
      <c r="AH212" s="240" t="s">
        <v>75</v>
      </c>
      <c r="AI212" s="226"/>
      <c r="AJ212" s="226"/>
      <c r="AK212" s="226"/>
      <c r="AL212" s="226"/>
      <c r="AM212" s="226"/>
      <c r="AN212" s="226"/>
      <c r="AO212" s="227"/>
      <c r="AP212" s="56"/>
      <c r="AQ212" s="56"/>
      <c r="AR212" s="56"/>
      <c r="AS212" s="56"/>
      <c r="AT212" s="56"/>
    </row>
    <row r="213" spans="1:51" ht="21" customHeight="1" x14ac:dyDescent="0.2">
      <c r="A213" s="238"/>
      <c r="B213" s="226"/>
      <c r="C213" s="226"/>
      <c r="D213" s="226"/>
      <c r="E213" s="226"/>
      <c r="F213" s="226"/>
      <c r="G213" s="226"/>
      <c r="H213" s="226"/>
      <c r="I213" s="226"/>
      <c r="J213" s="241" t="s">
        <v>335</v>
      </c>
      <c r="K213" s="226"/>
      <c r="L213" s="226"/>
      <c r="M213" s="226"/>
      <c r="N213" s="226"/>
      <c r="O213" s="226"/>
      <c r="P213" s="226"/>
      <c r="Q213" s="226"/>
      <c r="R213" s="226"/>
      <c r="S213" s="226"/>
      <c r="T213" s="227"/>
      <c r="U213" s="26"/>
      <c r="V213" s="26"/>
      <c r="W213" s="26"/>
      <c r="X213" s="26"/>
      <c r="Y213" s="26"/>
      <c r="Z213" s="26"/>
      <c r="AA213" s="26"/>
      <c r="AB213" s="26"/>
      <c r="AC213" s="26"/>
      <c r="AD213" s="26"/>
      <c r="AE213" s="26"/>
      <c r="AF213" s="26"/>
      <c r="AG213" s="26"/>
      <c r="AH213" s="90"/>
      <c r="AI213" s="91"/>
      <c r="AJ213" s="91"/>
      <c r="AK213" s="91"/>
      <c r="AL213" s="91"/>
      <c r="AM213" s="91"/>
      <c r="AN213" s="91"/>
      <c r="AO213" s="92"/>
      <c r="AP213" s="56"/>
      <c r="AQ213" s="56"/>
      <c r="AR213" s="56"/>
      <c r="AS213" s="56"/>
      <c r="AT213" s="56"/>
    </row>
    <row r="214" spans="1:51" x14ac:dyDescent="0.2">
      <c r="A214" s="232" t="s">
        <v>57</v>
      </c>
      <c r="B214" s="228" t="s">
        <v>58</v>
      </c>
      <c r="C214" s="228" t="s">
        <v>59</v>
      </c>
      <c r="D214" s="234" t="s">
        <v>76</v>
      </c>
      <c r="E214" s="228" t="s">
        <v>60</v>
      </c>
      <c r="F214" s="233" t="s">
        <v>15</v>
      </c>
      <c r="G214" s="233" t="s">
        <v>17</v>
      </c>
      <c r="H214" s="233" t="s">
        <v>77</v>
      </c>
      <c r="I214" s="133" t="s">
        <v>237</v>
      </c>
      <c r="J214" s="239" t="s">
        <v>61</v>
      </c>
      <c r="K214" s="226"/>
      <c r="L214" s="226"/>
      <c r="M214" s="226"/>
      <c r="N214" s="227"/>
      <c r="O214" s="239" t="s">
        <v>62</v>
      </c>
      <c r="P214" s="226"/>
      <c r="Q214" s="226"/>
      <c r="R214" s="226"/>
      <c r="S214" s="226"/>
      <c r="T214" s="227"/>
      <c r="U214" s="26"/>
      <c r="V214" s="26"/>
      <c r="W214" s="26"/>
      <c r="X214" s="26"/>
      <c r="Y214" s="26"/>
      <c r="Z214" s="26"/>
      <c r="AA214" s="26"/>
      <c r="AB214" s="26"/>
      <c r="AC214" s="26"/>
      <c r="AD214" s="26"/>
      <c r="AE214" s="26"/>
      <c r="AF214" s="26"/>
      <c r="AG214" s="26"/>
      <c r="AH214" s="232" t="s">
        <v>57</v>
      </c>
      <c r="AI214" s="228" t="s">
        <v>58</v>
      </c>
      <c r="AJ214" s="228" t="s">
        <v>59</v>
      </c>
      <c r="AK214" s="234" t="s">
        <v>78</v>
      </c>
      <c r="AL214" s="235" t="s">
        <v>79</v>
      </c>
      <c r="AM214" s="237" t="s">
        <v>80</v>
      </c>
      <c r="AN214" s="235" t="s">
        <v>81</v>
      </c>
      <c r="AO214" s="235" t="s">
        <v>82</v>
      </c>
      <c r="AP214" s="56"/>
      <c r="AQ214" s="56"/>
      <c r="AR214" s="56"/>
      <c r="AS214" s="56"/>
      <c r="AT214" s="56"/>
      <c r="AY214" s="56"/>
    </row>
    <row r="215" spans="1:51" ht="12.75" customHeight="1" x14ac:dyDescent="0.2">
      <c r="A215" s="229"/>
      <c r="B215" s="229"/>
      <c r="C215" s="229"/>
      <c r="D215" s="229"/>
      <c r="E215" s="229"/>
      <c r="F215" s="229"/>
      <c r="G215" s="229"/>
      <c r="H215" s="229"/>
      <c r="I215" s="134"/>
      <c r="J215" s="57">
        <v>45605</v>
      </c>
      <c r="K215" s="57">
        <v>45612</v>
      </c>
      <c r="L215" s="57">
        <v>45619</v>
      </c>
      <c r="M215" s="57">
        <v>45626</v>
      </c>
      <c r="N215" s="57">
        <v>45633</v>
      </c>
      <c r="O215" s="57">
        <v>45605</v>
      </c>
      <c r="P215" s="57">
        <v>45612</v>
      </c>
      <c r="Q215" s="57">
        <v>45619</v>
      </c>
      <c r="R215" s="57">
        <v>45626</v>
      </c>
      <c r="S215" s="57">
        <v>45633</v>
      </c>
      <c r="T215" s="93" t="s">
        <v>65</v>
      </c>
      <c r="U215" s="71"/>
      <c r="V215" s="22" t="s">
        <v>23</v>
      </c>
      <c r="W215" s="23">
        <f>COUNTA(C216:C259)</f>
        <v>25</v>
      </c>
      <c r="X215" s="26"/>
      <c r="Y215" s="81" t="s">
        <v>39</v>
      </c>
      <c r="Z215" s="82" t="s">
        <v>40</v>
      </c>
      <c r="AA215" s="82" t="s">
        <v>41</v>
      </c>
      <c r="AB215" s="83" t="s">
        <v>42</v>
      </c>
      <c r="AC215" s="82" t="s">
        <v>43</v>
      </c>
      <c r="AD215" s="26"/>
      <c r="AE215" s="26"/>
      <c r="AF215" s="26"/>
      <c r="AG215" s="26"/>
      <c r="AH215" s="229"/>
      <c r="AI215" s="229"/>
      <c r="AJ215" s="229"/>
      <c r="AK215" s="229"/>
      <c r="AL215" s="229"/>
      <c r="AM215" s="229"/>
      <c r="AN215" s="229"/>
      <c r="AO215" s="229"/>
      <c r="AP215" s="56"/>
      <c r="AQ215" s="56"/>
      <c r="AR215" s="56"/>
      <c r="AS215" s="56"/>
      <c r="AT215" s="56"/>
    </row>
    <row r="216" spans="1:51" ht="12.75" customHeight="1" x14ac:dyDescent="0.2">
      <c r="A216" s="94">
        <v>1</v>
      </c>
      <c r="B216" s="107">
        <v>5655</v>
      </c>
      <c r="C216" s="115" t="s">
        <v>406</v>
      </c>
      <c r="D216" s="97"/>
      <c r="E216" s="98" t="s">
        <v>71</v>
      </c>
      <c r="F216" s="99">
        <v>45353</v>
      </c>
      <c r="G216" s="100">
        <f t="shared" ref="G216:G240" si="6">DATE(YEAR(F216)+1, MONTH(F216)+6, DAY(F216))</f>
        <v>45902</v>
      </c>
      <c r="H216" s="98" t="str">
        <f t="shared" ref="H216:H240" ca="1" si="7">DATEDIF(F216,TODAY(),"Y") &amp; " anos, " &amp; DATEDIF(F216,TODAY(),"YM") &amp; " meses, " &amp; DATEDIF(F216,TODAY(),"MD") &amp; " dias"</f>
        <v>1 anos, 2 meses, 5 dias</v>
      </c>
      <c r="I216" s="134"/>
      <c r="J216" s="67" t="s">
        <v>66</v>
      </c>
      <c r="K216" s="67"/>
      <c r="L216" s="67"/>
      <c r="M216" s="67"/>
      <c r="N216" s="67"/>
      <c r="O216" s="67"/>
      <c r="P216" s="67"/>
      <c r="Q216" s="67"/>
      <c r="R216" s="67"/>
      <c r="S216" s="67"/>
      <c r="T216" s="88">
        <f t="array" ref="T216">(SUMPRODUCT((UPPER(J216:N216)="R")+(UPPER(J216:N216)="P")))/5</f>
        <v>0.2</v>
      </c>
      <c r="U216" s="71"/>
      <c r="V216" s="26"/>
      <c r="W216" s="26"/>
      <c r="X216" s="26"/>
      <c r="Y216" s="84" t="s">
        <v>44</v>
      </c>
      <c r="Z216" s="65">
        <f t="array" ref="Z216">SUMPRODUCT(LEN(J216:J259) - LEN(SUBSTITUTE(SUBSTITUTE(SUBSTITUTE(SUBSTITUTE(J216:J259,"P",""),"p",""),"R",""),"r","")))</f>
        <v>17</v>
      </c>
      <c r="AA216" s="65">
        <f t="array" ref="AA216">SUMPRODUCT(LEN(J216:J259)-LEN(SUBSTITUTE(SUBSTITUTE(J216:J259,"F",""),"f","")))</f>
        <v>6</v>
      </c>
      <c r="AB216" s="65">
        <f>SUM(Z216:AA216)</f>
        <v>23</v>
      </c>
      <c r="AC216" s="85">
        <f>Z216/AB216</f>
        <v>0.73913043478260865</v>
      </c>
      <c r="AD216" s="26"/>
      <c r="AE216" s="76"/>
      <c r="AF216" s="26"/>
      <c r="AG216" s="26"/>
      <c r="AH216" s="101">
        <v>1</v>
      </c>
      <c r="AI216" s="102"/>
      <c r="AJ216" s="101"/>
      <c r="AK216" s="103"/>
      <c r="AL216" s="141"/>
      <c r="AM216" s="141"/>
      <c r="AN216" s="141"/>
      <c r="AO216" s="142"/>
      <c r="AP216" s="56"/>
      <c r="AQ216" s="56"/>
      <c r="AR216" s="56"/>
      <c r="AS216" s="56"/>
      <c r="AT216" s="56"/>
    </row>
    <row r="217" spans="1:51" ht="12.75" customHeight="1" x14ac:dyDescent="0.2">
      <c r="A217" s="104">
        <v>2</v>
      </c>
      <c r="B217" s="107">
        <v>5683</v>
      </c>
      <c r="C217" s="115" t="s">
        <v>407</v>
      </c>
      <c r="D217" s="105"/>
      <c r="E217" s="107" t="s">
        <v>71</v>
      </c>
      <c r="F217" s="108">
        <v>45353</v>
      </c>
      <c r="G217" s="100">
        <f t="shared" si="6"/>
        <v>45902</v>
      </c>
      <c r="H217" s="98" t="str">
        <f t="shared" ca="1" si="7"/>
        <v>1 anos, 2 meses, 5 dias</v>
      </c>
      <c r="I217" s="134"/>
      <c r="J217" s="67" t="s">
        <v>67</v>
      </c>
      <c r="K217" s="67"/>
      <c r="L217" s="67"/>
      <c r="M217" s="67"/>
      <c r="N217" s="67"/>
      <c r="O217" s="67"/>
      <c r="P217" s="67"/>
      <c r="Q217" s="67"/>
      <c r="R217" s="67"/>
      <c r="S217" s="67"/>
      <c r="T217" s="88">
        <f t="array" ref="T217">(SUMPRODUCT((UPPER(J217:N217)="R")+(UPPER(J217:N217)="P")))/5</f>
        <v>0</v>
      </c>
      <c r="U217" s="71"/>
      <c r="V217" s="22" t="s">
        <v>72</v>
      </c>
      <c r="W217" s="23">
        <f>SUMPRODUCT(--(ISNUMBER(SEARCH("cl", LOWER(J216:S259)))))</f>
        <v>5</v>
      </c>
      <c r="X217" s="26"/>
      <c r="Y217" s="86" t="s">
        <v>45</v>
      </c>
      <c r="Z217" s="68">
        <f t="array" ref="Z217">SUMPRODUCT(LEN(K216:K259) - LEN(SUBSTITUTE(SUBSTITUTE(SUBSTITUTE(SUBSTITUTE(K216:K259,"P",""),"p",""),"R",""),"r","")))</f>
        <v>0</v>
      </c>
      <c r="AA217" s="68">
        <f t="array" ref="AA217">SUMPRODUCT(LEN(K216:K259)-LEN(SUBSTITUTE(SUBSTITUTE(K216:K259,"F",""),"f","")))</f>
        <v>0</v>
      </c>
      <c r="AB217" s="68">
        <f>SUM(Z217:AA217)</f>
        <v>0</v>
      </c>
      <c r="AC217" s="87" t="e">
        <f>Z217/AB217</f>
        <v>#DIV/0!</v>
      </c>
      <c r="AD217" s="26"/>
      <c r="AE217" s="26"/>
      <c r="AF217" s="26"/>
      <c r="AG217" s="26"/>
      <c r="AH217" s="110">
        <v>2</v>
      </c>
      <c r="AI217" s="111"/>
      <c r="AJ217" s="110"/>
      <c r="AK217" s="112"/>
      <c r="AL217" s="144"/>
      <c r="AM217" s="144"/>
      <c r="AN217" s="144"/>
      <c r="AO217" s="145"/>
      <c r="AP217" s="56"/>
      <c r="AQ217" s="56"/>
      <c r="AR217" s="56"/>
      <c r="AS217" s="56"/>
      <c r="AT217" s="56"/>
    </row>
    <row r="218" spans="1:51" ht="12.75" customHeight="1" x14ac:dyDescent="0.2">
      <c r="A218" s="104">
        <v>3</v>
      </c>
      <c r="B218" s="107">
        <v>5814</v>
      </c>
      <c r="C218" s="115" t="s">
        <v>408</v>
      </c>
      <c r="D218" s="105"/>
      <c r="E218" s="107" t="s">
        <v>71</v>
      </c>
      <c r="F218" s="108">
        <v>45381</v>
      </c>
      <c r="G218" s="100">
        <f t="shared" si="6"/>
        <v>45930</v>
      </c>
      <c r="H218" s="98" t="str">
        <f t="shared" ca="1" si="7"/>
        <v>1 anos, 1 meses, 7 dias</v>
      </c>
      <c r="I218" s="134"/>
      <c r="J218" s="67" t="s">
        <v>66</v>
      </c>
      <c r="K218" s="67"/>
      <c r="L218" s="67"/>
      <c r="M218" s="67"/>
      <c r="N218" s="67"/>
      <c r="O218" s="67"/>
      <c r="P218" s="67"/>
      <c r="Q218" s="67"/>
      <c r="R218" s="67"/>
      <c r="S218" s="67"/>
      <c r="T218" s="88">
        <f t="array" ref="T218">(SUMPRODUCT((UPPER(J218:N218)="R")+(UPPER(J218:N218)="P")))/5</f>
        <v>0.2</v>
      </c>
      <c r="U218" s="71"/>
      <c r="V218" s="56"/>
      <c r="W218" s="56"/>
      <c r="X218" s="26"/>
      <c r="Y218" s="86" t="s">
        <v>46</v>
      </c>
      <c r="Z218" s="69">
        <f t="array" ref="Z218">SUMPRODUCT(LEN(L216:L259) - LEN(SUBSTITUTE(SUBSTITUTE(SUBSTITUTE(SUBSTITUTE(L216:L259,"P",""),"p",""),"R",""),"r","")))</f>
        <v>0</v>
      </c>
      <c r="AA218" s="69">
        <f t="array" ref="AA218">SUMPRODUCT(LEN(L216:L261)-LEN(SUBSTITUTE(SUBSTITUTE(L216:L261,"F",""),"f","")))</f>
        <v>0</v>
      </c>
      <c r="AB218" s="69">
        <f>SUM(Z218:AA218)</f>
        <v>0</v>
      </c>
      <c r="AC218" s="87" t="e">
        <f>Z218/AB218</f>
        <v>#DIV/0!</v>
      </c>
      <c r="AD218" s="26"/>
      <c r="AE218" s="26"/>
      <c r="AF218" s="26"/>
      <c r="AG218" s="26"/>
      <c r="AH218" s="110">
        <v>3</v>
      </c>
      <c r="AI218" s="111"/>
      <c r="AJ218" s="110"/>
      <c r="AK218" s="112"/>
      <c r="AL218" s="144"/>
      <c r="AM218" s="144"/>
      <c r="AN218" s="144"/>
      <c r="AO218" s="145"/>
      <c r="AP218" s="56"/>
      <c r="AQ218" s="56"/>
      <c r="AR218" s="56"/>
      <c r="AS218" s="56"/>
      <c r="AT218" s="56"/>
    </row>
    <row r="219" spans="1:51" ht="12.75" customHeight="1" x14ac:dyDescent="0.2">
      <c r="A219" s="104">
        <v>4</v>
      </c>
      <c r="B219" s="107">
        <v>5314</v>
      </c>
      <c r="C219" s="115" t="s">
        <v>409</v>
      </c>
      <c r="D219" s="105"/>
      <c r="E219" s="107" t="s">
        <v>162</v>
      </c>
      <c r="F219" s="108">
        <v>45073</v>
      </c>
      <c r="G219" s="100">
        <f t="shared" si="6"/>
        <v>45623</v>
      </c>
      <c r="H219" s="98" t="str">
        <f t="shared" ca="1" si="7"/>
        <v>1 anos, 11 meses, 10 dias</v>
      </c>
      <c r="I219" s="134"/>
      <c r="J219" s="67" t="s">
        <v>66</v>
      </c>
      <c r="K219" s="67"/>
      <c r="L219" s="67"/>
      <c r="M219" s="67"/>
      <c r="N219" s="67"/>
      <c r="O219" s="67"/>
      <c r="P219" s="67"/>
      <c r="Q219" s="67"/>
      <c r="R219" s="67"/>
      <c r="S219" s="67"/>
      <c r="T219" s="88">
        <f t="array" ref="T219">(SUMPRODUCT((UPPER(J219:N219)="R")+(UPPER(J219:N219)="P")))/5</f>
        <v>0.2</v>
      </c>
      <c r="U219" s="71"/>
      <c r="V219" s="22" t="s">
        <v>73</v>
      </c>
      <c r="W219" s="23">
        <f>SUMPRODUCT(--(ISNUMBER(SEARCH("no", LOWER(J216:S259)))))</f>
        <v>0</v>
      </c>
      <c r="X219" s="26"/>
      <c r="Y219" s="86" t="s">
        <v>47</v>
      </c>
      <c r="Z219" s="69">
        <f t="array" ref="Z219">SUMPRODUCT(LEN(M216:M259) - LEN(SUBSTITUTE(SUBSTITUTE(SUBSTITUTE(SUBSTITUTE(M216:M259,"P",""),"p",""),"R",""),"r","")))</f>
        <v>0</v>
      </c>
      <c r="AA219" s="69">
        <f t="array" ref="AA219">SUMPRODUCT(LEN(M216:M261)-LEN(SUBSTITUTE(SUBSTITUTE(M216:M261,"F",""),"f","")))</f>
        <v>0</v>
      </c>
      <c r="AB219" s="69">
        <f>SUM(Z219:AA219)</f>
        <v>0</v>
      </c>
      <c r="AC219" s="87" t="e">
        <f>Z219/AB219</f>
        <v>#DIV/0!</v>
      </c>
      <c r="AD219" s="26"/>
      <c r="AE219" s="26"/>
      <c r="AF219" s="26"/>
      <c r="AG219" s="26"/>
      <c r="AH219" s="110">
        <v>4</v>
      </c>
      <c r="AI219" s="111"/>
      <c r="AJ219" s="110"/>
      <c r="AK219" s="112"/>
      <c r="AL219" s="144"/>
      <c r="AM219" s="144"/>
      <c r="AN219" s="144"/>
      <c r="AO219" s="145"/>
      <c r="AP219" s="56"/>
      <c r="AQ219" s="56"/>
      <c r="AR219" s="56"/>
      <c r="AS219" s="56"/>
      <c r="AT219" s="56"/>
    </row>
    <row r="220" spans="1:51" ht="12.75" customHeight="1" x14ac:dyDescent="0.2">
      <c r="A220" s="104">
        <v>5</v>
      </c>
      <c r="B220" s="107">
        <v>5813</v>
      </c>
      <c r="C220" s="115" t="s">
        <v>410</v>
      </c>
      <c r="D220" s="105"/>
      <c r="E220" s="107" t="s">
        <v>71</v>
      </c>
      <c r="F220" s="108">
        <v>45381</v>
      </c>
      <c r="G220" s="100">
        <f t="shared" si="6"/>
        <v>45930</v>
      </c>
      <c r="H220" s="98" t="str">
        <f t="shared" ca="1" si="7"/>
        <v>1 anos, 1 meses, 7 dias</v>
      </c>
      <c r="I220" s="134"/>
      <c r="J220" s="67" t="s">
        <v>66</v>
      </c>
      <c r="K220" s="67"/>
      <c r="L220" s="67"/>
      <c r="M220" s="67"/>
      <c r="N220" s="67"/>
      <c r="O220" s="67"/>
      <c r="P220" s="67"/>
      <c r="Q220" s="67"/>
      <c r="R220" s="67"/>
      <c r="S220" s="67"/>
      <c r="T220" s="88">
        <f t="array" ref="T220">(SUMPRODUCT((UPPER(J220:N220)="R")+(UPPER(J220:N220)="P")))/5</f>
        <v>0.2</v>
      </c>
      <c r="U220" s="71"/>
      <c r="V220" s="56"/>
      <c r="W220" s="56"/>
      <c r="X220" s="26"/>
      <c r="Y220" s="116" t="s">
        <v>48</v>
      </c>
      <c r="Z220" s="70">
        <f t="array" ref="Z220">SUMPRODUCT(LEN(N216:N259) - LEN(SUBSTITUTE(SUBSTITUTE(SUBSTITUTE(SUBSTITUTE(N216:N259,"P",""),"p",""),"R",""),"r","")))</f>
        <v>0</v>
      </c>
      <c r="AA220" s="70">
        <f t="array" ref="AA220">SUMPRODUCT(LEN(N216:N259)-LEN(SUBSTITUTE(SUBSTITUTE(N216:N259,"F",""),"f","")))</f>
        <v>0</v>
      </c>
      <c r="AB220" s="70">
        <f>SUM(Z220:AA220)</f>
        <v>0</v>
      </c>
      <c r="AC220" s="117" t="e">
        <f>Z220/AB220</f>
        <v>#DIV/0!</v>
      </c>
      <c r="AD220" s="26"/>
      <c r="AE220" s="26"/>
      <c r="AF220" s="26"/>
      <c r="AG220" s="26"/>
      <c r="AH220" s="110">
        <v>5</v>
      </c>
      <c r="AI220" s="111"/>
      <c r="AJ220" s="110"/>
      <c r="AK220" s="112"/>
      <c r="AL220" s="144"/>
      <c r="AM220" s="144"/>
      <c r="AN220" s="144"/>
      <c r="AO220" s="145"/>
      <c r="AP220" s="56"/>
      <c r="AQ220" s="56"/>
      <c r="AR220" s="56"/>
      <c r="AS220" s="56"/>
      <c r="AT220" s="56"/>
    </row>
    <row r="221" spans="1:51" ht="12.75" customHeight="1" x14ac:dyDescent="0.2">
      <c r="A221" s="104">
        <v>6</v>
      </c>
      <c r="B221" s="107">
        <v>5497</v>
      </c>
      <c r="C221" s="115" t="s">
        <v>411</v>
      </c>
      <c r="D221" s="105"/>
      <c r="E221" s="107" t="s">
        <v>71</v>
      </c>
      <c r="F221" s="108">
        <v>45192</v>
      </c>
      <c r="G221" s="100">
        <f t="shared" si="6"/>
        <v>45739</v>
      </c>
      <c r="H221" s="98" t="str">
        <f t="shared" ca="1" si="7"/>
        <v>1 anos, 7 meses, 14 dias</v>
      </c>
      <c r="I221" s="134"/>
      <c r="J221" s="67" t="s">
        <v>66</v>
      </c>
      <c r="K221" s="67"/>
      <c r="L221" s="67"/>
      <c r="M221" s="67"/>
      <c r="N221" s="67"/>
      <c r="O221" s="67"/>
      <c r="P221" s="67"/>
      <c r="Q221" s="67"/>
      <c r="R221" s="67"/>
      <c r="S221" s="67"/>
      <c r="T221" s="88">
        <f t="array" ref="T221">(SUMPRODUCT((UPPER(J221:N221)="R")+(UPPER(J221:N221)="P")))/5</f>
        <v>0.2</v>
      </c>
      <c r="U221" s="71"/>
      <c r="V221" s="22" t="s">
        <v>74</v>
      </c>
      <c r="W221" s="23">
        <f>SUMPRODUCT(--(ISNUMBER(SEARCH("co", LOWER(J216:S259)))))</f>
        <v>0</v>
      </c>
      <c r="X221" s="26"/>
      <c r="Y221" s="71"/>
      <c r="Z221" s="71"/>
      <c r="AA221" s="26"/>
      <c r="AB221" s="26"/>
      <c r="AC221" s="26"/>
      <c r="AD221" s="26"/>
      <c r="AE221" s="26"/>
      <c r="AF221" s="26"/>
      <c r="AG221" s="26"/>
      <c r="AH221" s="110">
        <v>6</v>
      </c>
      <c r="AI221" s="111"/>
      <c r="AJ221" s="110"/>
      <c r="AK221" s="112"/>
      <c r="AL221" s="144"/>
      <c r="AM221" s="144"/>
      <c r="AN221" s="144"/>
      <c r="AO221" s="145"/>
      <c r="AP221" s="56"/>
      <c r="AQ221" s="56"/>
      <c r="AR221" s="56"/>
      <c r="AS221" s="56"/>
      <c r="AT221" s="56"/>
    </row>
    <row r="222" spans="1:51" ht="12.75" customHeight="1" x14ac:dyDescent="0.2">
      <c r="A222" s="104">
        <v>7</v>
      </c>
      <c r="B222" s="107">
        <v>5827</v>
      </c>
      <c r="C222" s="115" t="s">
        <v>412</v>
      </c>
      <c r="D222" s="105"/>
      <c r="E222" s="107" t="s">
        <v>71</v>
      </c>
      <c r="F222" s="108">
        <v>45381</v>
      </c>
      <c r="G222" s="100">
        <f t="shared" si="6"/>
        <v>45930</v>
      </c>
      <c r="H222" s="98" t="str">
        <f t="shared" ca="1" si="7"/>
        <v>1 anos, 1 meses, 7 dias</v>
      </c>
      <c r="I222" s="134"/>
      <c r="J222" s="67" t="s">
        <v>67</v>
      </c>
      <c r="K222" s="67"/>
      <c r="L222" s="67"/>
      <c r="M222" s="67"/>
      <c r="N222" s="67"/>
      <c r="O222" s="67"/>
      <c r="P222" s="67"/>
      <c r="Q222" s="67"/>
      <c r="R222" s="67"/>
      <c r="S222" s="67"/>
      <c r="T222" s="88">
        <f t="array" ref="T222">(SUMPRODUCT((UPPER(J222:N222)="R")+(UPPER(J222:N222)="P")))/5</f>
        <v>0</v>
      </c>
      <c r="U222" s="71"/>
      <c r="V222" s="56"/>
      <c r="W222" s="56"/>
      <c r="X222" s="71"/>
      <c r="Y222" s="33" t="s">
        <v>62</v>
      </c>
      <c r="Z222" s="34" t="s">
        <v>40</v>
      </c>
      <c r="AA222" s="34" t="s">
        <v>41</v>
      </c>
      <c r="AB222" s="35" t="s">
        <v>42</v>
      </c>
      <c r="AC222" s="34" t="s">
        <v>43</v>
      </c>
      <c r="AD222" s="26"/>
      <c r="AE222" s="26"/>
      <c r="AF222" s="26"/>
      <c r="AG222" s="26"/>
      <c r="AH222" s="110">
        <v>7</v>
      </c>
      <c r="AI222" s="111"/>
      <c r="AJ222" s="110"/>
      <c r="AK222" s="112"/>
      <c r="AL222" s="144"/>
      <c r="AM222" s="144"/>
      <c r="AN222" s="144"/>
      <c r="AO222" s="145"/>
      <c r="AP222" s="56"/>
      <c r="AQ222" s="56"/>
      <c r="AR222" s="56"/>
      <c r="AS222" s="56"/>
      <c r="AT222" s="56"/>
    </row>
    <row r="223" spans="1:51" ht="12.75" customHeight="1" x14ac:dyDescent="0.2">
      <c r="A223" s="104">
        <v>8</v>
      </c>
      <c r="B223" s="107">
        <v>5397</v>
      </c>
      <c r="C223" s="115" t="s">
        <v>413</v>
      </c>
      <c r="D223" s="105"/>
      <c r="E223" s="107" t="s">
        <v>71</v>
      </c>
      <c r="F223" s="108">
        <v>45157</v>
      </c>
      <c r="G223" s="100">
        <f t="shared" si="6"/>
        <v>45707</v>
      </c>
      <c r="H223" s="98" t="str">
        <f t="shared" ca="1" si="7"/>
        <v>1 anos, 8 meses, 18 dias</v>
      </c>
      <c r="I223" s="134"/>
      <c r="J223" s="67" t="s">
        <v>67</v>
      </c>
      <c r="K223" s="67"/>
      <c r="L223" s="67"/>
      <c r="M223" s="67"/>
      <c r="N223" s="67"/>
      <c r="O223" s="67"/>
      <c r="P223" s="67"/>
      <c r="Q223" s="67"/>
      <c r="R223" s="67"/>
      <c r="S223" s="67"/>
      <c r="T223" s="88">
        <f t="array" ref="T223">(SUMPRODUCT((UPPER(J223:N223)="R")+(UPPER(J223:N223)="P")))/5</f>
        <v>0</v>
      </c>
      <c r="U223" s="71"/>
      <c r="V223" s="26"/>
      <c r="W223" s="26"/>
      <c r="X223" s="26"/>
      <c r="Y223" s="36" t="s">
        <v>44</v>
      </c>
      <c r="Z223" s="28">
        <f t="array" ref="Z223">SUMPRODUCT(LEN(O216:O259) - LEN(SUBSTITUTE(SUBSTITUTE(SUBSTITUTE(SUBSTITUTE(O216:O259,"P",""),"p",""),"R",""),"r","")))</f>
        <v>0</v>
      </c>
      <c r="AA223" s="28">
        <f t="array" ref="AA223">SUMPRODUCT(LEN(O216:O259)-LEN(SUBSTITUTE(SUBSTITUTE(O216:O259,"F",""),"f","")))</f>
        <v>0</v>
      </c>
      <c r="AB223" s="28">
        <f>SUM(Z223:AA223)</f>
        <v>0</v>
      </c>
      <c r="AC223" s="38" t="e">
        <f>Z223/AB223</f>
        <v>#DIV/0!</v>
      </c>
      <c r="AD223" s="26"/>
      <c r="AE223" s="26"/>
      <c r="AF223" s="26"/>
      <c r="AG223" s="26"/>
      <c r="AH223" s="110">
        <v>8</v>
      </c>
      <c r="AI223" s="111"/>
      <c r="AJ223" s="110"/>
      <c r="AK223" s="112"/>
      <c r="AL223" s="144"/>
      <c r="AM223" s="144"/>
      <c r="AN223" s="144"/>
      <c r="AO223" s="145"/>
      <c r="AP223" s="56"/>
      <c r="AQ223" s="56"/>
      <c r="AR223" s="56"/>
      <c r="AS223" s="56"/>
      <c r="AT223" s="56"/>
    </row>
    <row r="224" spans="1:51" ht="12.75" customHeight="1" x14ac:dyDescent="0.2">
      <c r="A224" s="104">
        <v>9</v>
      </c>
      <c r="B224" s="107">
        <v>5817</v>
      </c>
      <c r="C224" s="115" t="s">
        <v>414</v>
      </c>
      <c r="D224" s="105"/>
      <c r="E224" s="107" t="s">
        <v>71</v>
      </c>
      <c r="F224" s="108">
        <v>45381</v>
      </c>
      <c r="G224" s="100">
        <f t="shared" si="6"/>
        <v>45930</v>
      </c>
      <c r="H224" s="98" t="str">
        <f t="shared" ca="1" si="7"/>
        <v>1 anos, 1 meses, 7 dias</v>
      </c>
      <c r="I224" s="134"/>
      <c r="J224" s="67" t="s">
        <v>66</v>
      </c>
      <c r="K224" s="67"/>
      <c r="L224" s="67"/>
      <c r="M224" s="67"/>
      <c r="N224" s="67"/>
      <c r="O224" s="67"/>
      <c r="P224" s="67"/>
      <c r="Q224" s="67"/>
      <c r="R224" s="67"/>
      <c r="S224" s="67"/>
      <c r="T224" s="88">
        <f t="array" ref="T224">(SUMPRODUCT((UPPER(J224:N224)="R")+(UPPER(J224:N224)="P")))/5</f>
        <v>0.2</v>
      </c>
      <c r="U224" s="71"/>
      <c r="V224" s="26"/>
      <c r="W224" s="26"/>
      <c r="X224" s="26"/>
      <c r="Y224" s="39" t="s">
        <v>45</v>
      </c>
      <c r="Z224" s="40">
        <f t="array" ref="Z224">SUMPRODUCT(LEN(P216:P259) - LEN(SUBSTITUTE(SUBSTITUTE(SUBSTITUTE(SUBSTITUTE(P216:P259,"P",""),"p",""),"R",""),"r","")))</f>
        <v>0</v>
      </c>
      <c r="AA224" s="40">
        <f t="array" ref="AA224">SUMPRODUCT(LEN(P216:P259)-LEN(SUBSTITUTE(SUBSTITUTE(P216:P259,"F",""),"f","")))</f>
        <v>0</v>
      </c>
      <c r="AB224" s="30">
        <f>SUM(Z224:AA224)</f>
        <v>0</v>
      </c>
      <c r="AC224" s="42" t="e">
        <f>Z224/AB224</f>
        <v>#DIV/0!</v>
      </c>
      <c r="AD224" s="26"/>
      <c r="AE224" s="26"/>
      <c r="AF224" s="26"/>
      <c r="AG224" s="26"/>
      <c r="AH224" s="110">
        <v>9</v>
      </c>
      <c r="AI224" s="111"/>
      <c r="AJ224" s="110"/>
      <c r="AK224" s="112"/>
      <c r="AL224" s="144"/>
      <c r="AM224" s="144"/>
      <c r="AN224" s="144"/>
      <c r="AO224" s="145"/>
      <c r="AP224" s="56"/>
      <c r="AQ224" s="56"/>
      <c r="AR224" s="56"/>
      <c r="AS224" s="56"/>
      <c r="AT224" s="56"/>
    </row>
    <row r="225" spans="1:46" ht="12.75" customHeight="1" x14ac:dyDescent="0.2">
      <c r="A225" s="104">
        <v>10</v>
      </c>
      <c r="B225" s="107">
        <v>5584</v>
      </c>
      <c r="C225" s="115" t="s">
        <v>415</v>
      </c>
      <c r="D225" s="105"/>
      <c r="E225" s="107" t="s">
        <v>71</v>
      </c>
      <c r="F225" s="108">
        <v>45269</v>
      </c>
      <c r="G225" s="100">
        <f t="shared" si="6"/>
        <v>45817</v>
      </c>
      <c r="H225" s="98" t="str">
        <f t="shared" ca="1" si="7"/>
        <v>1 anos, 4 meses, 28 dias</v>
      </c>
      <c r="I225" s="134"/>
      <c r="J225" s="67" t="s">
        <v>66</v>
      </c>
      <c r="K225" s="67"/>
      <c r="L225" s="67"/>
      <c r="M225" s="67"/>
      <c r="N225" s="67"/>
      <c r="O225" s="67"/>
      <c r="P225" s="67"/>
      <c r="Q225" s="67"/>
      <c r="R225" s="67"/>
      <c r="S225" s="67"/>
      <c r="T225" s="88">
        <f t="array" ref="T225">(SUMPRODUCT((UPPER(J225:N225)="R")+(UPPER(J225:N225)="P")))/5</f>
        <v>0.2</v>
      </c>
      <c r="U225" s="71"/>
      <c r="V225" s="26"/>
      <c r="W225" s="26"/>
      <c r="X225" s="26"/>
      <c r="Y225" s="39" t="s">
        <v>46</v>
      </c>
      <c r="Z225" s="30">
        <f t="array" ref="Z225">SUMPRODUCT(LEN(Q216:Q259) - LEN(SUBSTITUTE(SUBSTITUTE(SUBSTITUTE(SUBSTITUTE(Q216:Q259,"P",""),"p",""),"R",""),"r","")))</f>
        <v>0</v>
      </c>
      <c r="AA225" s="30">
        <f t="array" ref="AA225">SUMPRODUCT(LEN(Q216:Q259)-LEN(SUBSTITUTE(SUBSTITUTE(Q216:Q259,"F",""),"f","")))</f>
        <v>0</v>
      </c>
      <c r="AB225" s="30">
        <f>SUM(Z225:AA225)</f>
        <v>0</v>
      </c>
      <c r="AC225" s="42" t="e">
        <f>Z225/AB225</f>
        <v>#DIV/0!</v>
      </c>
      <c r="AD225" s="26"/>
      <c r="AE225" s="26"/>
      <c r="AF225" s="26"/>
      <c r="AG225" s="26"/>
      <c r="AH225" s="110">
        <v>10</v>
      </c>
      <c r="AI225" s="111"/>
      <c r="AJ225" s="110"/>
      <c r="AK225" s="112"/>
      <c r="AL225" s="144"/>
      <c r="AM225" s="144"/>
      <c r="AN225" s="144"/>
      <c r="AO225" s="145"/>
      <c r="AP225" s="56"/>
      <c r="AQ225" s="56"/>
      <c r="AR225" s="56"/>
      <c r="AS225" s="56"/>
      <c r="AT225" s="56"/>
    </row>
    <row r="226" spans="1:46" ht="12.75" customHeight="1" x14ac:dyDescent="0.2">
      <c r="A226" s="104">
        <v>11</v>
      </c>
      <c r="B226" s="107">
        <v>5189</v>
      </c>
      <c r="C226" s="115" t="s">
        <v>416</v>
      </c>
      <c r="D226" s="105"/>
      <c r="E226" s="107" t="s">
        <v>71</v>
      </c>
      <c r="F226" s="108">
        <v>45252</v>
      </c>
      <c r="G226" s="100">
        <f t="shared" si="6"/>
        <v>45799</v>
      </c>
      <c r="H226" s="98" t="str">
        <f t="shared" ca="1" si="7"/>
        <v>1 anos, 5 meses, 15 dias</v>
      </c>
      <c r="I226" s="134"/>
      <c r="J226" s="67" t="s">
        <v>66</v>
      </c>
      <c r="K226" s="67"/>
      <c r="L226" s="67"/>
      <c r="M226" s="67"/>
      <c r="N226" s="67"/>
      <c r="O226" s="67"/>
      <c r="P226" s="67"/>
      <c r="Q226" s="67"/>
      <c r="R226" s="67"/>
      <c r="S226" s="67"/>
      <c r="T226" s="88">
        <f t="array" ref="T226">(SUMPRODUCT((UPPER(J226:N226)="R")+(UPPER(J226:N226)="P")))/5</f>
        <v>0.2</v>
      </c>
      <c r="U226" s="71"/>
      <c r="V226" s="26"/>
      <c r="W226" s="26"/>
      <c r="X226" s="26"/>
      <c r="Y226" s="39" t="s">
        <v>47</v>
      </c>
      <c r="Z226" s="30">
        <f t="array" ref="Z226">SUMPRODUCT(LEN(R216:R259) - LEN(SUBSTITUTE(SUBSTITUTE(SUBSTITUTE(SUBSTITUTE(R216:R259,"P",""),"p",""),"R",""),"r","")))</f>
        <v>0</v>
      </c>
      <c r="AA226" s="30">
        <f t="array" ref="AA226">SUMPRODUCT(LEN(R216:R259)-LEN(SUBSTITUTE(SUBSTITUTE(R216:R259,"F",""),"f","")))</f>
        <v>0</v>
      </c>
      <c r="AB226" s="30">
        <f>SUM(Z226:AA226)</f>
        <v>0</v>
      </c>
      <c r="AC226" s="42" t="e">
        <f>Z226/AB226</f>
        <v>#DIV/0!</v>
      </c>
      <c r="AD226" s="26"/>
      <c r="AE226" s="26"/>
      <c r="AF226" s="26"/>
      <c r="AG226" s="26"/>
      <c r="AH226" s="110">
        <v>11</v>
      </c>
      <c r="AI226" s="111"/>
      <c r="AJ226" s="110"/>
      <c r="AK226" s="112"/>
      <c r="AL226" s="144"/>
      <c r="AM226" s="144"/>
      <c r="AN226" s="144"/>
      <c r="AO226" s="145"/>
      <c r="AP226" s="56"/>
      <c r="AQ226" s="56"/>
      <c r="AR226" s="56"/>
      <c r="AS226" s="56"/>
      <c r="AT226" s="56"/>
    </row>
    <row r="227" spans="1:46" ht="12.75" customHeight="1" x14ac:dyDescent="0.2">
      <c r="A227" s="104">
        <v>12</v>
      </c>
      <c r="B227" s="107">
        <v>5595</v>
      </c>
      <c r="C227" s="115" t="s">
        <v>417</v>
      </c>
      <c r="D227" s="105"/>
      <c r="E227" s="107" t="s">
        <v>71</v>
      </c>
      <c r="F227" s="108">
        <v>45336</v>
      </c>
      <c r="G227" s="100">
        <f t="shared" si="6"/>
        <v>45883</v>
      </c>
      <c r="H227" s="98" t="str">
        <f t="shared" ca="1" si="7"/>
        <v>1 anos, 2 meses, 23 dias</v>
      </c>
      <c r="I227" s="134"/>
      <c r="J227" s="67" t="s">
        <v>66</v>
      </c>
      <c r="K227" s="67"/>
      <c r="L227" s="67"/>
      <c r="M227" s="67"/>
      <c r="N227" s="67"/>
      <c r="O227" s="67"/>
      <c r="P227" s="67"/>
      <c r="Q227" s="67"/>
      <c r="R227" s="67"/>
      <c r="S227" s="67"/>
      <c r="T227" s="88">
        <f t="array" ref="T227">(SUMPRODUCT((UPPER(J227:N227)="R")+(UPPER(J227:N227)="P")))/5</f>
        <v>0.2</v>
      </c>
      <c r="U227" s="71"/>
      <c r="V227" s="26"/>
      <c r="W227" s="26"/>
      <c r="X227" s="26"/>
      <c r="Y227" s="44" t="s">
        <v>48</v>
      </c>
      <c r="Z227" s="32">
        <f t="array" ref="Z227">SUMPRODUCT(LEN(S216:S259) - LEN(SUBSTITUTE(SUBSTITUTE(SUBSTITUTE(SUBSTITUTE(S216:S259,"P",""),"p",""),"R",""),"r","")))</f>
        <v>0</v>
      </c>
      <c r="AA227" s="32">
        <f t="array" ref="AA227">SUMPRODUCT(LEN(S216:S259)-LEN(SUBSTITUTE(SUBSTITUTE(S216:S259,"F",""),"f","")))</f>
        <v>0</v>
      </c>
      <c r="AB227" s="32">
        <f>SUM(Z227:AA227)</f>
        <v>0</v>
      </c>
      <c r="AC227" s="46" t="e">
        <f>Z227/AB227</f>
        <v>#DIV/0!</v>
      </c>
      <c r="AD227" s="26"/>
      <c r="AE227" s="26"/>
      <c r="AF227" s="26"/>
      <c r="AG227" s="26"/>
      <c r="AH227" s="110">
        <v>12</v>
      </c>
      <c r="AI227" s="111"/>
      <c r="AJ227" s="110"/>
      <c r="AK227" s="112"/>
      <c r="AL227" s="144"/>
      <c r="AM227" s="144"/>
      <c r="AN227" s="144"/>
      <c r="AO227" s="145"/>
      <c r="AP227" s="56"/>
      <c r="AQ227" s="56"/>
      <c r="AR227" s="56"/>
      <c r="AS227" s="56"/>
      <c r="AT227" s="56"/>
    </row>
    <row r="228" spans="1:46" ht="12.75" customHeight="1" x14ac:dyDescent="0.2">
      <c r="A228" s="104">
        <v>13</v>
      </c>
      <c r="B228" s="107">
        <v>5653</v>
      </c>
      <c r="C228" s="115" t="s">
        <v>418</v>
      </c>
      <c r="D228" s="105"/>
      <c r="E228" s="107" t="s">
        <v>71</v>
      </c>
      <c r="F228" s="108">
        <v>45353</v>
      </c>
      <c r="G228" s="100">
        <f t="shared" si="6"/>
        <v>45902</v>
      </c>
      <c r="H228" s="98" t="str">
        <f t="shared" ca="1" si="7"/>
        <v>1 anos, 2 meses, 5 dias</v>
      </c>
      <c r="I228" s="134"/>
      <c r="J228" s="67" t="s">
        <v>66</v>
      </c>
      <c r="K228" s="67"/>
      <c r="L228" s="67"/>
      <c r="M228" s="67"/>
      <c r="N228" s="67"/>
      <c r="O228" s="67"/>
      <c r="P228" s="67"/>
      <c r="Q228" s="67"/>
      <c r="R228" s="67"/>
      <c r="S228" s="67"/>
      <c r="T228" s="88">
        <f t="array" ref="T228">(SUMPRODUCT((UPPER(J228:N228)="R")+(UPPER(J228:N228)="P")))/5</f>
        <v>0.2</v>
      </c>
      <c r="U228" s="71"/>
      <c r="V228" s="72"/>
      <c r="W228" s="71"/>
      <c r="X228" s="71"/>
      <c r="Y228" s="26"/>
      <c r="Z228" s="26"/>
      <c r="AA228" s="26"/>
      <c r="AB228" s="26"/>
      <c r="AC228" s="26"/>
      <c r="AD228" s="26"/>
      <c r="AE228" s="26"/>
      <c r="AF228" s="26"/>
      <c r="AG228" s="26"/>
      <c r="AH228" s="110">
        <v>13</v>
      </c>
      <c r="AI228" s="111"/>
      <c r="AJ228" s="110"/>
      <c r="AK228" s="112"/>
      <c r="AL228" s="144"/>
      <c r="AM228" s="144"/>
      <c r="AN228" s="144"/>
      <c r="AO228" s="145"/>
      <c r="AP228" s="56"/>
      <c r="AQ228" s="56"/>
      <c r="AR228" s="56"/>
      <c r="AS228" s="56"/>
      <c r="AT228" s="56"/>
    </row>
    <row r="229" spans="1:46" ht="12.75" customHeight="1" x14ac:dyDescent="0.2">
      <c r="A229" s="104">
        <v>14</v>
      </c>
      <c r="B229" s="107">
        <v>5490</v>
      </c>
      <c r="C229" s="115" t="s">
        <v>419</v>
      </c>
      <c r="D229" s="105"/>
      <c r="E229" s="107" t="s">
        <v>71</v>
      </c>
      <c r="F229" s="108">
        <v>45192</v>
      </c>
      <c r="G229" s="100">
        <f t="shared" si="6"/>
        <v>45739</v>
      </c>
      <c r="H229" s="98" t="str">
        <f t="shared" ca="1" si="7"/>
        <v>1 anos, 7 meses, 14 dias</v>
      </c>
      <c r="I229" s="134"/>
      <c r="J229" s="67" t="s">
        <v>66</v>
      </c>
      <c r="K229" s="67"/>
      <c r="L229" s="67"/>
      <c r="M229" s="67"/>
      <c r="N229" s="67"/>
      <c r="O229" s="67"/>
      <c r="P229" s="67"/>
      <c r="Q229" s="67"/>
      <c r="R229" s="67"/>
      <c r="S229" s="67"/>
      <c r="T229" s="88">
        <f t="array" ref="T229">(SUMPRODUCT((UPPER(J229:N229)="R")+(UPPER(J229:N229)="P")))/5</f>
        <v>0.2</v>
      </c>
      <c r="U229" s="71"/>
      <c r="V229" s="72"/>
      <c r="W229" s="71"/>
      <c r="X229" s="71"/>
      <c r="Y229" s="225" t="s">
        <v>68</v>
      </c>
      <c r="Z229" s="226"/>
      <c r="AA229" s="227"/>
      <c r="AB229" s="73" t="e">
        <f>(SUM(AC216:AC220)/5)</f>
        <v>#DIV/0!</v>
      </c>
      <c r="AC229" s="26"/>
      <c r="AD229" s="26"/>
      <c r="AE229" s="26"/>
      <c r="AF229" s="26"/>
      <c r="AG229" s="26"/>
      <c r="AH229" s="110">
        <v>14</v>
      </c>
      <c r="AI229" s="111"/>
      <c r="AJ229" s="110"/>
      <c r="AK229" s="112"/>
      <c r="AL229" s="144"/>
      <c r="AM229" s="144"/>
      <c r="AN229" s="144"/>
      <c r="AO229" s="145"/>
      <c r="AP229" s="56"/>
      <c r="AQ229" s="56"/>
      <c r="AR229" s="56"/>
      <c r="AS229" s="56"/>
      <c r="AT229" s="56"/>
    </row>
    <row r="230" spans="1:46" ht="12.75" customHeight="1" x14ac:dyDescent="0.2">
      <c r="A230" s="104">
        <v>15</v>
      </c>
      <c r="B230" s="107">
        <v>5753</v>
      </c>
      <c r="C230" s="115" t="s">
        <v>420</v>
      </c>
      <c r="D230" s="105"/>
      <c r="E230" s="107" t="s">
        <v>71</v>
      </c>
      <c r="F230" s="108">
        <v>45365</v>
      </c>
      <c r="G230" s="100">
        <f t="shared" si="6"/>
        <v>45914</v>
      </c>
      <c r="H230" s="98" t="str">
        <f t="shared" ca="1" si="7"/>
        <v>1 anos, 1 meses, 23 dias</v>
      </c>
      <c r="I230" s="134"/>
      <c r="J230" s="67" t="s">
        <v>67</v>
      </c>
      <c r="K230" s="67"/>
      <c r="L230" s="67"/>
      <c r="M230" s="67"/>
      <c r="N230" s="67"/>
      <c r="O230" s="67"/>
      <c r="P230" s="67"/>
      <c r="Q230" s="67"/>
      <c r="R230" s="67"/>
      <c r="S230" s="67"/>
      <c r="T230" s="88">
        <f t="array" ref="T230">(SUMPRODUCT((UPPER(J230:N230)="R")+(UPPER(J230:N230)="P")))/5</f>
        <v>0</v>
      </c>
      <c r="U230" s="71"/>
      <c r="V230" s="72"/>
      <c r="W230" s="71"/>
      <c r="X230" s="71"/>
      <c r="Y230" s="71"/>
      <c r="Z230" s="74"/>
      <c r="AA230" s="26"/>
      <c r="AB230" s="26"/>
      <c r="AC230" s="26"/>
      <c r="AD230" s="26"/>
      <c r="AE230" s="26"/>
      <c r="AF230" s="26"/>
      <c r="AG230" s="26"/>
      <c r="AH230" s="110">
        <v>15</v>
      </c>
      <c r="AI230" s="111"/>
      <c r="AJ230" s="110"/>
      <c r="AK230" s="112"/>
      <c r="AL230" s="144"/>
      <c r="AM230" s="144"/>
      <c r="AN230" s="144"/>
      <c r="AO230" s="145"/>
      <c r="AP230" s="56"/>
      <c r="AQ230" s="56"/>
      <c r="AR230" s="56"/>
      <c r="AS230" s="56"/>
      <c r="AT230" s="56"/>
    </row>
    <row r="231" spans="1:46" ht="12.75" customHeight="1" x14ac:dyDescent="0.2">
      <c r="A231" s="104">
        <v>16</v>
      </c>
      <c r="B231" s="107">
        <v>5771</v>
      </c>
      <c r="C231" s="115" t="s">
        <v>421</v>
      </c>
      <c r="D231" s="105"/>
      <c r="E231" s="107" t="s">
        <v>71</v>
      </c>
      <c r="F231" s="108">
        <v>45367</v>
      </c>
      <c r="G231" s="100">
        <f t="shared" si="6"/>
        <v>45916</v>
      </c>
      <c r="H231" s="98" t="str">
        <f t="shared" ca="1" si="7"/>
        <v>1 anos, 1 meses, 21 dias</v>
      </c>
      <c r="I231" s="134"/>
      <c r="J231" s="67" t="s">
        <v>66</v>
      </c>
      <c r="K231" s="67"/>
      <c r="L231" s="67"/>
      <c r="M231" s="67"/>
      <c r="N231" s="67"/>
      <c r="O231" s="67"/>
      <c r="P231" s="67"/>
      <c r="Q231" s="67"/>
      <c r="R231" s="67"/>
      <c r="S231" s="67"/>
      <c r="T231" s="88">
        <f t="array" ref="T231">(SUMPRODUCT((UPPER(J231:N231)="R")+(UPPER(J231:N231)="P")))/5</f>
        <v>0.2</v>
      </c>
      <c r="U231" s="71"/>
      <c r="V231" s="72"/>
      <c r="W231" s="71"/>
      <c r="X231" s="71"/>
      <c r="Y231" s="225" t="s">
        <v>69</v>
      </c>
      <c r="Z231" s="226"/>
      <c r="AA231" s="227"/>
      <c r="AB231" s="73" t="e">
        <f>SUM(AC223:AC227)</f>
        <v>#DIV/0!</v>
      </c>
      <c r="AC231" s="26"/>
      <c r="AD231" s="26"/>
      <c r="AE231" s="26"/>
      <c r="AF231" s="26"/>
      <c r="AG231" s="26"/>
      <c r="AH231" s="110">
        <v>16</v>
      </c>
      <c r="AI231" s="111"/>
      <c r="AJ231" s="110"/>
      <c r="AK231" s="112"/>
      <c r="AL231" s="144"/>
      <c r="AM231" s="144"/>
      <c r="AN231" s="144"/>
      <c r="AO231" s="145"/>
      <c r="AP231" s="56"/>
      <c r="AQ231" s="56"/>
      <c r="AR231" s="56"/>
      <c r="AS231" s="56"/>
      <c r="AT231" s="56"/>
    </row>
    <row r="232" spans="1:46" ht="12.75" customHeight="1" x14ac:dyDescent="0.2">
      <c r="A232" s="104">
        <v>17</v>
      </c>
      <c r="B232" s="107">
        <v>5894</v>
      </c>
      <c r="C232" s="115" t="s">
        <v>422</v>
      </c>
      <c r="D232" s="119"/>
      <c r="E232" s="107" t="s">
        <v>71</v>
      </c>
      <c r="F232" s="108">
        <v>45430</v>
      </c>
      <c r="G232" s="100">
        <f t="shared" si="6"/>
        <v>45979</v>
      </c>
      <c r="H232" s="98" t="str">
        <f t="shared" ca="1" si="7"/>
        <v>0 anos, 11 meses, 19 dias</v>
      </c>
      <c r="I232" s="134"/>
      <c r="J232" s="67" t="s">
        <v>66</v>
      </c>
      <c r="K232" s="67"/>
      <c r="L232" s="67"/>
      <c r="M232" s="67"/>
      <c r="N232" s="67"/>
      <c r="O232" s="67"/>
      <c r="P232" s="67"/>
      <c r="Q232" s="67"/>
      <c r="R232" s="67"/>
      <c r="S232" s="67"/>
      <c r="T232" s="88">
        <f t="array" ref="T232">(SUMPRODUCT((UPPER(J232:N232)="R")+(UPPER(J232:N232)="P")))/5</f>
        <v>0.2</v>
      </c>
      <c r="U232" s="71"/>
      <c r="V232" s="72"/>
      <c r="W232" s="71"/>
      <c r="X232" s="71"/>
      <c r="Y232" s="71"/>
      <c r="Z232" s="74"/>
      <c r="AA232" s="26"/>
      <c r="AB232" s="26"/>
      <c r="AC232" s="26"/>
      <c r="AD232" s="26"/>
      <c r="AE232" s="26"/>
      <c r="AF232" s="26"/>
      <c r="AG232" s="26"/>
      <c r="AH232" s="110">
        <v>17</v>
      </c>
      <c r="AI232" s="111"/>
      <c r="AJ232" s="110"/>
      <c r="AK232" s="112"/>
      <c r="AL232" s="144"/>
      <c r="AM232" s="144"/>
      <c r="AN232" s="144"/>
      <c r="AO232" s="145"/>
      <c r="AP232" s="56"/>
      <c r="AQ232" s="56"/>
      <c r="AR232" s="56"/>
      <c r="AS232" s="56"/>
      <c r="AT232" s="56"/>
    </row>
    <row r="233" spans="1:46" ht="12.75" customHeight="1" x14ac:dyDescent="0.2">
      <c r="A233" s="104">
        <v>18</v>
      </c>
      <c r="B233" s="107">
        <v>5578</v>
      </c>
      <c r="C233" s="115" t="s">
        <v>423</v>
      </c>
      <c r="D233" s="118"/>
      <c r="E233" s="107" t="s">
        <v>71</v>
      </c>
      <c r="F233" s="108">
        <v>45269</v>
      </c>
      <c r="G233" s="100">
        <f t="shared" si="6"/>
        <v>45817</v>
      </c>
      <c r="H233" s="98" t="str">
        <f t="shared" ca="1" si="7"/>
        <v>1 anos, 4 meses, 28 dias</v>
      </c>
      <c r="I233" s="134"/>
      <c r="J233" s="67" t="s">
        <v>66</v>
      </c>
      <c r="K233" s="67"/>
      <c r="L233" s="67"/>
      <c r="M233" s="67"/>
      <c r="N233" s="67"/>
      <c r="O233" s="67"/>
      <c r="P233" s="67"/>
      <c r="Q233" s="67"/>
      <c r="R233" s="67"/>
      <c r="S233" s="67"/>
      <c r="T233" s="88">
        <f t="array" ref="T233">(SUMPRODUCT((UPPER(J233:N233)="R")+(UPPER(J233:N233)="P")))/5</f>
        <v>0.2</v>
      </c>
      <c r="U233" s="71"/>
      <c r="V233" s="72"/>
      <c r="W233" s="71"/>
      <c r="X233" s="71"/>
      <c r="Y233" s="71"/>
      <c r="Z233" s="74"/>
      <c r="AA233" s="26"/>
      <c r="AB233" s="26"/>
      <c r="AC233" s="26"/>
      <c r="AD233" s="26"/>
      <c r="AE233" s="26"/>
      <c r="AF233" s="26"/>
      <c r="AG233" s="26"/>
      <c r="AH233" s="110">
        <v>18</v>
      </c>
      <c r="AI233" s="111"/>
      <c r="AJ233" s="110"/>
      <c r="AK233" s="112"/>
      <c r="AL233" s="144"/>
      <c r="AM233" s="144"/>
      <c r="AN233" s="144"/>
      <c r="AO233" s="145"/>
      <c r="AP233" s="56"/>
      <c r="AQ233" s="56"/>
      <c r="AR233" s="56"/>
      <c r="AS233" s="56"/>
      <c r="AT233" s="56"/>
    </row>
    <row r="234" spans="1:46" ht="12.75" customHeight="1" x14ac:dyDescent="0.2">
      <c r="A234" s="104">
        <v>19</v>
      </c>
      <c r="B234" s="107">
        <v>5867</v>
      </c>
      <c r="C234" s="115" t="s">
        <v>424</v>
      </c>
      <c r="D234" s="114"/>
      <c r="E234" s="107" t="s">
        <v>71</v>
      </c>
      <c r="F234" s="108">
        <v>45398</v>
      </c>
      <c r="G234" s="100">
        <f t="shared" si="6"/>
        <v>45946</v>
      </c>
      <c r="H234" s="98" t="str">
        <f t="shared" ca="1" si="7"/>
        <v>1 anos, 0 meses, 21 dias</v>
      </c>
      <c r="I234" s="134"/>
      <c r="J234" s="67" t="s">
        <v>425</v>
      </c>
      <c r="K234" s="67" t="s">
        <v>425</v>
      </c>
      <c r="L234" s="67" t="s">
        <v>425</v>
      </c>
      <c r="M234" s="67" t="s">
        <v>425</v>
      </c>
      <c r="N234" s="67" t="s">
        <v>425</v>
      </c>
      <c r="O234" s="67"/>
      <c r="P234" s="67"/>
      <c r="Q234" s="67"/>
      <c r="R234" s="67"/>
      <c r="S234" s="67"/>
      <c r="T234" s="88">
        <f t="array" ref="T234">(SUMPRODUCT((UPPER(J234:N234)="R")+(UPPER(J234:N234)="P")))/5</f>
        <v>0</v>
      </c>
      <c r="U234" s="71"/>
      <c r="V234" s="72"/>
      <c r="W234" s="71"/>
      <c r="X234" s="71"/>
      <c r="Y234" s="71"/>
      <c r="Z234" s="74"/>
      <c r="AA234" s="26"/>
      <c r="AB234" s="26"/>
      <c r="AC234" s="26"/>
      <c r="AD234" s="26"/>
      <c r="AE234" s="26"/>
      <c r="AF234" s="26"/>
      <c r="AG234" s="26"/>
      <c r="AH234" s="110">
        <v>19</v>
      </c>
      <c r="AI234" s="111"/>
      <c r="AJ234" s="110"/>
      <c r="AK234" s="112"/>
      <c r="AL234" s="144"/>
      <c r="AM234" s="144"/>
      <c r="AN234" s="144"/>
      <c r="AO234" s="145"/>
      <c r="AP234" s="56"/>
      <c r="AQ234" s="56"/>
      <c r="AR234" s="56"/>
      <c r="AS234" s="56"/>
      <c r="AT234" s="56"/>
    </row>
    <row r="235" spans="1:46" ht="12.75" customHeight="1" x14ac:dyDescent="0.2">
      <c r="A235" s="104">
        <v>20</v>
      </c>
      <c r="B235" s="107">
        <v>5583</v>
      </c>
      <c r="C235" s="115" t="s">
        <v>426</v>
      </c>
      <c r="D235" s="114"/>
      <c r="E235" s="107" t="s">
        <v>71</v>
      </c>
      <c r="F235" s="108">
        <v>45266</v>
      </c>
      <c r="G235" s="100">
        <f t="shared" si="6"/>
        <v>45814</v>
      </c>
      <c r="H235" s="98" t="str">
        <f t="shared" ca="1" si="7"/>
        <v>1 anos, 5 meses, 1 dias</v>
      </c>
      <c r="I235" s="134"/>
      <c r="J235" s="67" t="s">
        <v>67</v>
      </c>
      <c r="K235" s="67"/>
      <c r="L235" s="67"/>
      <c r="M235" s="67"/>
      <c r="N235" s="67"/>
      <c r="O235" s="67"/>
      <c r="P235" s="67"/>
      <c r="Q235" s="67"/>
      <c r="R235" s="67"/>
      <c r="S235" s="67"/>
      <c r="T235" s="88">
        <f t="array" ref="T235">(SUMPRODUCT((UPPER(J235:N235)="R")+(UPPER(J235:N235)="P")))/5</f>
        <v>0</v>
      </c>
      <c r="U235" s="71"/>
      <c r="V235" s="72"/>
      <c r="W235" s="71"/>
      <c r="X235" s="71"/>
      <c r="Y235" s="71"/>
      <c r="Z235" s="74"/>
      <c r="AA235" s="26"/>
      <c r="AB235" s="26"/>
      <c r="AC235" s="26"/>
      <c r="AD235" s="26"/>
      <c r="AE235" s="26"/>
      <c r="AF235" s="26"/>
      <c r="AG235" s="26"/>
      <c r="AH235" s="110">
        <v>20</v>
      </c>
      <c r="AI235" s="111"/>
      <c r="AJ235" s="110"/>
      <c r="AK235" s="112"/>
      <c r="AL235" s="144"/>
      <c r="AM235" s="144"/>
      <c r="AN235" s="144"/>
      <c r="AO235" s="145"/>
      <c r="AP235" s="56"/>
      <c r="AQ235" s="56"/>
      <c r="AR235" s="56"/>
      <c r="AS235" s="56"/>
      <c r="AT235" s="56"/>
    </row>
    <row r="236" spans="1:46" ht="12.75" customHeight="1" x14ac:dyDescent="0.2">
      <c r="A236" s="104">
        <v>21</v>
      </c>
      <c r="B236" s="107">
        <v>5847</v>
      </c>
      <c r="C236" s="115" t="s">
        <v>427</v>
      </c>
      <c r="D236" s="114"/>
      <c r="E236" s="107" t="s">
        <v>71</v>
      </c>
      <c r="F236" s="108">
        <v>45402</v>
      </c>
      <c r="G236" s="100">
        <f t="shared" si="6"/>
        <v>45950</v>
      </c>
      <c r="H236" s="98" t="str">
        <f t="shared" ca="1" si="7"/>
        <v>1 anos, 0 meses, 17 dias</v>
      </c>
      <c r="I236" s="134"/>
      <c r="J236" s="67" t="s">
        <v>66</v>
      </c>
      <c r="K236" s="67"/>
      <c r="L236" s="67"/>
      <c r="M236" s="67"/>
      <c r="N236" s="67"/>
      <c r="O236" s="67"/>
      <c r="P236" s="67"/>
      <c r="Q236" s="67"/>
      <c r="R236" s="67"/>
      <c r="S236" s="67"/>
      <c r="T236" s="88">
        <f t="array" ref="T236">(SUMPRODUCT((UPPER(J236:N236)="R")+(UPPER(J236:N236)="P")))/5</f>
        <v>0.2</v>
      </c>
      <c r="U236" s="71"/>
      <c r="V236" s="72"/>
      <c r="W236" s="71"/>
      <c r="X236" s="71"/>
      <c r="Y236" s="71"/>
      <c r="Z236" s="74"/>
      <c r="AA236" s="26"/>
      <c r="AB236" s="26"/>
      <c r="AC236" s="26"/>
      <c r="AD236" s="26"/>
      <c r="AE236" s="26"/>
      <c r="AF236" s="26"/>
      <c r="AG236" s="26"/>
      <c r="AH236" s="110">
        <v>21</v>
      </c>
      <c r="AI236" s="111"/>
      <c r="AJ236" s="110"/>
      <c r="AK236" s="112"/>
      <c r="AL236" s="144"/>
      <c r="AM236" s="144"/>
      <c r="AN236" s="144"/>
      <c r="AO236" s="145"/>
      <c r="AP236" s="56"/>
      <c r="AQ236" s="56"/>
      <c r="AR236" s="56"/>
      <c r="AS236" s="56"/>
      <c r="AT236" s="56"/>
    </row>
    <row r="237" spans="1:46" ht="12.75" customHeight="1" x14ac:dyDescent="0.2">
      <c r="A237" s="104">
        <v>22</v>
      </c>
      <c r="B237" s="107">
        <v>5495</v>
      </c>
      <c r="C237" s="115" t="s">
        <v>428</v>
      </c>
      <c r="D237" s="114"/>
      <c r="E237" s="107" t="s">
        <v>71</v>
      </c>
      <c r="F237" s="108">
        <v>45192</v>
      </c>
      <c r="G237" s="100">
        <f t="shared" si="6"/>
        <v>45739</v>
      </c>
      <c r="H237" s="98" t="str">
        <f t="shared" ca="1" si="7"/>
        <v>1 anos, 7 meses, 14 dias</v>
      </c>
      <c r="I237" s="134"/>
      <c r="J237" s="67" t="s">
        <v>382</v>
      </c>
      <c r="K237" s="67" t="s">
        <v>382</v>
      </c>
      <c r="L237" s="67" t="s">
        <v>382</v>
      </c>
      <c r="M237" s="67" t="s">
        <v>382</v>
      </c>
      <c r="N237" s="67" t="s">
        <v>382</v>
      </c>
      <c r="O237" s="67"/>
      <c r="P237" s="67"/>
      <c r="Q237" s="67"/>
      <c r="R237" s="67"/>
      <c r="S237" s="67"/>
      <c r="T237" s="88">
        <f t="array" ref="T237">(SUMPRODUCT((UPPER(J237:N237)="R")+(UPPER(J237:N237)="P")))/5</f>
        <v>0</v>
      </c>
      <c r="U237" s="71"/>
      <c r="V237" s="72"/>
      <c r="W237" s="71"/>
      <c r="X237" s="71"/>
      <c r="Y237" s="71"/>
      <c r="Z237" s="74"/>
      <c r="AA237" s="26"/>
      <c r="AB237" s="26"/>
      <c r="AC237" s="26"/>
      <c r="AD237" s="26"/>
      <c r="AE237" s="26"/>
      <c r="AF237" s="26"/>
      <c r="AG237" s="26"/>
      <c r="AH237" s="110">
        <v>22</v>
      </c>
      <c r="AI237" s="111"/>
      <c r="AJ237" s="110"/>
      <c r="AK237" s="112"/>
      <c r="AL237" s="144"/>
      <c r="AM237" s="144"/>
      <c r="AN237" s="144"/>
      <c r="AO237" s="145"/>
      <c r="AP237" s="56"/>
      <c r="AQ237" s="56"/>
      <c r="AR237" s="56"/>
      <c r="AS237" s="56"/>
      <c r="AT237" s="56"/>
    </row>
    <row r="238" spans="1:46" ht="12.75" customHeight="1" x14ac:dyDescent="0.2">
      <c r="A238" s="104">
        <v>23</v>
      </c>
      <c r="B238" s="107">
        <v>5736</v>
      </c>
      <c r="C238" s="115" t="s">
        <v>429</v>
      </c>
      <c r="D238" s="114"/>
      <c r="E238" s="107" t="s">
        <v>71</v>
      </c>
      <c r="F238" s="108">
        <v>45359</v>
      </c>
      <c r="G238" s="100">
        <f t="shared" si="6"/>
        <v>45908</v>
      </c>
      <c r="H238" s="98" t="str">
        <f t="shared" ca="1" si="7"/>
        <v>1 anos, 1 meses, 29 dias</v>
      </c>
      <c r="I238" s="134"/>
      <c r="J238" s="67" t="s">
        <v>67</v>
      </c>
      <c r="K238" s="67"/>
      <c r="L238" s="67"/>
      <c r="M238" s="67"/>
      <c r="N238" s="67"/>
      <c r="O238" s="67"/>
      <c r="P238" s="67"/>
      <c r="Q238" s="67"/>
      <c r="R238" s="67"/>
      <c r="S238" s="67"/>
      <c r="T238" s="88">
        <f t="array" ref="T238">(SUMPRODUCT((UPPER(J238:N238)="R")+(UPPER(J238:N238)="P")))/5</f>
        <v>0</v>
      </c>
      <c r="U238" s="71"/>
      <c r="V238" s="72"/>
      <c r="W238" s="71"/>
      <c r="X238" s="71"/>
      <c r="Y238" s="71"/>
      <c r="Z238" s="74"/>
      <c r="AA238" s="26"/>
      <c r="AB238" s="26"/>
      <c r="AC238" s="26"/>
      <c r="AD238" s="26"/>
      <c r="AE238" s="26"/>
      <c r="AF238" s="26"/>
      <c r="AG238" s="26"/>
      <c r="AH238" s="110">
        <v>23</v>
      </c>
      <c r="AI238" s="111"/>
      <c r="AJ238" s="110"/>
      <c r="AK238" s="112"/>
      <c r="AL238" s="144"/>
      <c r="AM238" s="144"/>
      <c r="AN238" s="144"/>
      <c r="AO238" s="145"/>
      <c r="AP238" s="56"/>
      <c r="AQ238" s="56"/>
      <c r="AR238" s="56"/>
      <c r="AS238" s="56"/>
      <c r="AT238" s="56"/>
    </row>
    <row r="239" spans="1:46" ht="12.75" customHeight="1" x14ac:dyDescent="0.2">
      <c r="A239" s="104">
        <v>24</v>
      </c>
      <c r="B239" s="107">
        <v>5718</v>
      </c>
      <c r="C239" s="115" t="s">
        <v>430</v>
      </c>
      <c r="D239" s="114"/>
      <c r="E239" s="107" t="s">
        <v>71</v>
      </c>
      <c r="F239" s="108">
        <v>45381</v>
      </c>
      <c r="G239" s="100">
        <f t="shared" si="6"/>
        <v>45930</v>
      </c>
      <c r="H239" s="98" t="str">
        <f t="shared" ca="1" si="7"/>
        <v>1 anos, 1 meses, 7 dias</v>
      </c>
      <c r="I239" s="134"/>
      <c r="J239" s="67" t="s">
        <v>66</v>
      </c>
      <c r="K239" s="67"/>
      <c r="L239" s="67"/>
      <c r="M239" s="67"/>
      <c r="N239" s="67"/>
      <c r="O239" s="67"/>
      <c r="P239" s="67"/>
      <c r="Q239" s="67"/>
      <c r="R239" s="67"/>
      <c r="S239" s="67"/>
      <c r="T239" s="88">
        <f t="array" ref="T239">(SUMPRODUCT((UPPER(J239:N239)="R")+(UPPER(J239:N239)="P")))/5</f>
        <v>0.2</v>
      </c>
      <c r="U239" s="71"/>
      <c r="V239" s="72"/>
      <c r="W239" s="71"/>
      <c r="X239" s="71"/>
      <c r="Y239" s="71"/>
      <c r="Z239" s="74"/>
      <c r="AA239" s="26"/>
      <c r="AB239" s="26"/>
      <c r="AC239" s="26"/>
      <c r="AD239" s="26"/>
      <c r="AE239" s="26"/>
      <c r="AF239" s="26"/>
      <c r="AG239" s="26"/>
      <c r="AH239" s="110">
        <v>24</v>
      </c>
      <c r="AI239" s="111"/>
      <c r="AJ239" s="110"/>
      <c r="AK239" s="112"/>
      <c r="AL239" s="144"/>
      <c r="AM239" s="144"/>
      <c r="AN239" s="144"/>
      <c r="AO239" s="145"/>
      <c r="AP239" s="56"/>
      <c r="AQ239" s="56"/>
      <c r="AR239" s="56"/>
      <c r="AS239" s="56"/>
      <c r="AT239" s="56"/>
    </row>
    <row r="240" spans="1:46" ht="12.75" customHeight="1" x14ac:dyDescent="0.2">
      <c r="A240" s="104">
        <v>25</v>
      </c>
      <c r="B240" s="107">
        <v>5672</v>
      </c>
      <c r="C240" s="115" t="s">
        <v>431</v>
      </c>
      <c r="D240" s="114"/>
      <c r="E240" s="107" t="s">
        <v>71</v>
      </c>
      <c r="F240" s="108">
        <v>45353</v>
      </c>
      <c r="G240" s="100">
        <f t="shared" si="6"/>
        <v>45902</v>
      </c>
      <c r="H240" s="98" t="str">
        <f t="shared" ca="1" si="7"/>
        <v>1 anos, 2 meses, 5 dias</v>
      </c>
      <c r="I240" s="134"/>
      <c r="J240" s="67" t="s">
        <v>66</v>
      </c>
      <c r="K240" s="67"/>
      <c r="L240" s="67"/>
      <c r="M240" s="67"/>
      <c r="N240" s="67"/>
      <c r="O240" s="67"/>
      <c r="P240" s="67"/>
      <c r="Q240" s="67"/>
      <c r="R240" s="67"/>
      <c r="S240" s="67"/>
      <c r="T240" s="88">
        <f t="array" ref="T240">(SUMPRODUCT((UPPER(J240:N240)="R")+(UPPER(J240:N240)="P")))/5</f>
        <v>0.2</v>
      </c>
      <c r="U240" s="71"/>
      <c r="V240" s="72"/>
      <c r="W240" s="71"/>
      <c r="X240" s="71"/>
      <c r="Y240" s="71"/>
      <c r="Z240" s="74"/>
      <c r="AA240" s="26"/>
      <c r="AB240" s="26"/>
      <c r="AC240" s="26"/>
      <c r="AD240" s="26"/>
      <c r="AE240" s="26"/>
      <c r="AF240" s="26"/>
      <c r="AG240" s="26"/>
      <c r="AH240" s="110">
        <v>25</v>
      </c>
      <c r="AI240" s="111"/>
      <c r="AJ240" s="110"/>
      <c r="AK240" s="112"/>
      <c r="AL240" s="144"/>
      <c r="AM240" s="144"/>
      <c r="AN240" s="144"/>
      <c r="AO240" s="145"/>
      <c r="AP240" s="56"/>
      <c r="AQ240" s="56"/>
      <c r="AR240" s="56"/>
      <c r="AS240" s="56"/>
      <c r="AT240" s="56"/>
    </row>
    <row r="241" spans="1:46" ht="12.75" customHeight="1" x14ac:dyDescent="0.2">
      <c r="A241" s="104">
        <v>26</v>
      </c>
      <c r="B241" s="107"/>
      <c r="D241" s="114"/>
      <c r="E241" s="107"/>
      <c r="F241" s="108"/>
      <c r="G241" s="109"/>
      <c r="H241" s="107"/>
      <c r="I241" s="134"/>
      <c r="J241" s="67"/>
      <c r="K241" s="67"/>
      <c r="L241" s="67"/>
      <c r="M241" s="67"/>
      <c r="N241" s="67"/>
      <c r="O241" s="67"/>
      <c r="P241" s="67"/>
      <c r="Q241" s="67"/>
      <c r="R241" s="67"/>
      <c r="S241" s="67"/>
      <c r="T241" s="88">
        <f t="array" ref="T241">(SUMPRODUCT((UPPER(J241:N241)="R")+(UPPER(J241:N241)="P")))/5</f>
        <v>0</v>
      </c>
      <c r="U241" s="71"/>
      <c r="V241" s="72"/>
      <c r="W241" s="71"/>
      <c r="X241" s="71"/>
      <c r="Y241" s="71"/>
      <c r="Z241" s="74"/>
      <c r="AA241" s="26"/>
      <c r="AB241" s="26"/>
      <c r="AC241" s="26"/>
      <c r="AD241" s="26"/>
      <c r="AE241" s="26"/>
      <c r="AF241" s="26"/>
      <c r="AG241" s="26"/>
      <c r="AH241" s="110">
        <v>26</v>
      </c>
      <c r="AI241" s="111"/>
      <c r="AJ241" s="110"/>
      <c r="AK241" s="112"/>
      <c r="AL241" s="144"/>
      <c r="AM241" s="144"/>
      <c r="AN241" s="144"/>
      <c r="AO241" s="145"/>
      <c r="AP241" s="56"/>
      <c r="AQ241" s="56"/>
      <c r="AR241" s="56"/>
      <c r="AS241" s="56"/>
      <c r="AT241" s="56"/>
    </row>
    <row r="242" spans="1:46" ht="12.75" customHeight="1" x14ac:dyDescent="0.2">
      <c r="A242" s="104">
        <v>27</v>
      </c>
      <c r="B242" s="107"/>
      <c r="C242" s="156"/>
      <c r="D242" s="114"/>
      <c r="E242" s="107"/>
      <c r="F242" s="108"/>
      <c r="G242" s="109"/>
      <c r="H242" s="107"/>
      <c r="I242" s="134"/>
      <c r="J242" s="67"/>
      <c r="K242" s="67"/>
      <c r="L242" s="67"/>
      <c r="M242" s="67"/>
      <c r="N242" s="67"/>
      <c r="O242" s="67"/>
      <c r="P242" s="67"/>
      <c r="Q242" s="67"/>
      <c r="R242" s="67"/>
      <c r="S242" s="67"/>
      <c r="T242" s="88">
        <f t="array" ref="T242">(SUMPRODUCT((UPPER(J242:N242)="R")+(UPPER(J242:N242)="P")))/5</f>
        <v>0</v>
      </c>
      <c r="U242" s="71"/>
      <c r="V242" s="72"/>
      <c r="W242" s="71"/>
      <c r="X242" s="71"/>
      <c r="Y242" s="71"/>
      <c r="Z242" s="74"/>
      <c r="AA242" s="26"/>
      <c r="AB242" s="26"/>
      <c r="AC242" s="26"/>
      <c r="AD242" s="26"/>
      <c r="AE242" s="26"/>
      <c r="AF242" s="26"/>
      <c r="AG242" s="26"/>
      <c r="AH242" s="110">
        <v>27</v>
      </c>
      <c r="AI242" s="111"/>
      <c r="AJ242" s="110"/>
      <c r="AK242" s="112"/>
      <c r="AL242" s="144"/>
      <c r="AM242" s="144"/>
      <c r="AN242" s="144"/>
      <c r="AO242" s="145"/>
      <c r="AP242" s="56"/>
      <c r="AQ242" s="56"/>
      <c r="AR242" s="56"/>
      <c r="AS242" s="56"/>
      <c r="AT242" s="56"/>
    </row>
    <row r="243" spans="1:46" ht="12.75" customHeight="1" x14ac:dyDescent="0.2">
      <c r="A243" s="104">
        <v>28</v>
      </c>
      <c r="B243" s="114"/>
      <c r="C243" s="115"/>
      <c r="D243" s="114"/>
      <c r="E243" s="107"/>
      <c r="F243" s="108"/>
      <c r="G243" s="109"/>
      <c r="H243" s="107"/>
      <c r="I243" s="134"/>
      <c r="J243" s="67"/>
      <c r="K243" s="67"/>
      <c r="L243" s="67"/>
      <c r="M243" s="67"/>
      <c r="N243" s="67"/>
      <c r="O243" s="67"/>
      <c r="P243" s="67"/>
      <c r="Q243" s="67"/>
      <c r="R243" s="67"/>
      <c r="S243" s="67"/>
      <c r="T243" s="88">
        <f t="array" ref="T243">(SUMPRODUCT((UPPER(J243:N243)="R")+(UPPER(J243:N243)="P")))/5</f>
        <v>0</v>
      </c>
      <c r="U243" s="71"/>
      <c r="V243" s="72"/>
      <c r="W243" s="71"/>
      <c r="X243" s="71"/>
      <c r="Y243" s="71"/>
      <c r="Z243" s="74"/>
      <c r="AA243" s="26"/>
      <c r="AB243" s="26"/>
      <c r="AC243" s="26"/>
      <c r="AD243" s="26"/>
      <c r="AE243" s="26"/>
      <c r="AF243" s="26"/>
      <c r="AG243" s="26"/>
      <c r="AH243" s="110">
        <v>28</v>
      </c>
      <c r="AI243" s="111"/>
      <c r="AJ243" s="110"/>
      <c r="AK243" s="112"/>
      <c r="AL243" s="144"/>
      <c r="AM243" s="144"/>
      <c r="AN243" s="144"/>
      <c r="AO243" s="145"/>
      <c r="AP243" s="56"/>
      <c r="AQ243" s="56"/>
      <c r="AR243" s="56"/>
      <c r="AS243" s="56"/>
      <c r="AT243" s="56"/>
    </row>
    <row r="244" spans="1:46" ht="12.75" customHeight="1" x14ac:dyDescent="0.2">
      <c r="A244" s="104">
        <v>29</v>
      </c>
      <c r="B244" s="114"/>
      <c r="C244" s="115"/>
      <c r="D244" s="114"/>
      <c r="E244" s="107"/>
      <c r="F244" s="108"/>
      <c r="G244" s="109"/>
      <c r="H244" s="107"/>
      <c r="I244" s="134"/>
      <c r="J244" s="67"/>
      <c r="K244" s="67"/>
      <c r="L244" s="67"/>
      <c r="M244" s="67"/>
      <c r="N244" s="67"/>
      <c r="O244" s="67"/>
      <c r="P244" s="67"/>
      <c r="Q244" s="67"/>
      <c r="R244" s="67"/>
      <c r="S244" s="67"/>
      <c r="T244" s="88">
        <f t="array" ref="T244">(SUMPRODUCT((UPPER(J244:N244)="R")+(UPPER(J244:N244)="P")))/5</f>
        <v>0</v>
      </c>
      <c r="U244" s="71"/>
      <c r="V244" s="72"/>
      <c r="W244" s="71"/>
      <c r="X244" s="71"/>
      <c r="Y244" s="71"/>
      <c r="Z244" s="74"/>
      <c r="AA244" s="26"/>
      <c r="AB244" s="26"/>
      <c r="AC244" s="26"/>
      <c r="AD244" s="26"/>
      <c r="AE244" s="26"/>
      <c r="AF244" s="26"/>
      <c r="AG244" s="26"/>
      <c r="AH244" s="110">
        <v>29</v>
      </c>
      <c r="AI244" s="111"/>
      <c r="AJ244" s="110"/>
      <c r="AK244" s="112"/>
      <c r="AL244" s="144"/>
      <c r="AM244" s="144"/>
      <c r="AN244" s="144"/>
      <c r="AO244" s="145"/>
      <c r="AP244" s="56"/>
      <c r="AQ244" s="56"/>
      <c r="AR244" s="56"/>
      <c r="AS244" s="56"/>
      <c r="AT244" s="56"/>
    </row>
    <row r="245" spans="1:46" ht="12.75" customHeight="1" x14ac:dyDescent="0.2">
      <c r="A245" s="104">
        <v>30</v>
      </c>
      <c r="B245" s="114"/>
      <c r="C245" s="115"/>
      <c r="D245" s="114"/>
      <c r="E245" s="107"/>
      <c r="F245" s="108"/>
      <c r="G245" s="109"/>
      <c r="H245" s="107"/>
      <c r="I245" s="134"/>
      <c r="J245" s="67"/>
      <c r="K245" s="67"/>
      <c r="L245" s="67"/>
      <c r="M245" s="67"/>
      <c r="N245" s="67"/>
      <c r="O245" s="67"/>
      <c r="P245" s="67"/>
      <c r="Q245" s="67"/>
      <c r="R245" s="67"/>
      <c r="S245" s="67"/>
      <c r="T245" s="88">
        <f t="array" ref="T245">(SUMPRODUCT((UPPER(J245:N245)="R")+(UPPER(J245:N245)="P")))/5</f>
        <v>0</v>
      </c>
      <c r="U245" s="71"/>
      <c r="V245" s="72"/>
      <c r="W245" s="71"/>
      <c r="X245" s="71"/>
      <c r="Y245" s="71"/>
      <c r="Z245" s="74"/>
      <c r="AA245" s="26"/>
      <c r="AB245" s="26"/>
      <c r="AC245" s="26"/>
      <c r="AD245" s="26"/>
      <c r="AE245" s="26"/>
      <c r="AF245" s="26"/>
      <c r="AG245" s="26"/>
      <c r="AH245" s="110">
        <v>30</v>
      </c>
      <c r="AI245" s="111"/>
      <c r="AJ245" s="110"/>
      <c r="AK245" s="112"/>
      <c r="AL245" s="144"/>
      <c r="AM245" s="144"/>
      <c r="AN245" s="144"/>
      <c r="AO245" s="145"/>
      <c r="AP245" s="56"/>
      <c r="AQ245" s="56"/>
      <c r="AR245" s="56"/>
      <c r="AS245" s="56"/>
      <c r="AT245" s="56"/>
    </row>
    <row r="246" spans="1:46" ht="12.75" customHeight="1" x14ac:dyDescent="0.2">
      <c r="A246" s="104">
        <v>31</v>
      </c>
      <c r="B246" s="114"/>
      <c r="C246" s="115"/>
      <c r="D246" s="114"/>
      <c r="E246" s="107"/>
      <c r="F246" s="108"/>
      <c r="G246" s="109"/>
      <c r="H246" s="107"/>
      <c r="I246" s="134"/>
      <c r="J246" s="67"/>
      <c r="K246" s="67"/>
      <c r="L246" s="67"/>
      <c r="M246" s="67"/>
      <c r="N246" s="67"/>
      <c r="O246" s="67"/>
      <c r="P246" s="67"/>
      <c r="Q246" s="67"/>
      <c r="R246" s="67"/>
      <c r="S246" s="67"/>
      <c r="T246" s="88">
        <f t="array" ref="T246">(SUMPRODUCT((UPPER(J246:N246)="R")+(UPPER(J246:N246)="P")))/5</f>
        <v>0</v>
      </c>
      <c r="U246" s="71"/>
      <c r="V246" s="72"/>
      <c r="W246" s="71"/>
      <c r="X246" s="71"/>
      <c r="Y246" s="71"/>
      <c r="Z246" s="74"/>
      <c r="AA246" s="26"/>
      <c r="AB246" s="26"/>
      <c r="AC246" s="26"/>
      <c r="AD246" s="26"/>
      <c r="AE246" s="26"/>
      <c r="AF246" s="26"/>
      <c r="AG246" s="26"/>
      <c r="AH246" s="110">
        <v>31</v>
      </c>
      <c r="AI246" s="111"/>
      <c r="AJ246" s="110"/>
      <c r="AK246" s="112"/>
      <c r="AL246" s="144"/>
      <c r="AM246" s="144"/>
      <c r="AN246" s="144"/>
      <c r="AO246" s="145"/>
      <c r="AP246" s="56"/>
      <c r="AQ246" s="56"/>
      <c r="AR246" s="56"/>
      <c r="AS246" s="56"/>
      <c r="AT246" s="56"/>
    </row>
    <row r="247" spans="1:46" ht="12.75" customHeight="1" x14ac:dyDescent="0.2">
      <c r="A247" s="104">
        <v>32</v>
      </c>
      <c r="B247" s="114"/>
      <c r="C247" s="115"/>
      <c r="D247" s="114"/>
      <c r="E247" s="107"/>
      <c r="F247" s="108"/>
      <c r="G247" s="109"/>
      <c r="H247" s="107"/>
      <c r="I247" s="134"/>
      <c r="J247" s="67"/>
      <c r="K247" s="67"/>
      <c r="L247" s="67"/>
      <c r="M247" s="67"/>
      <c r="N247" s="67"/>
      <c r="O247" s="67"/>
      <c r="P247" s="67"/>
      <c r="Q247" s="67"/>
      <c r="R247" s="67"/>
      <c r="S247" s="67"/>
      <c r="T247" s="88">
        <f t="array" ref="T247">(SUMPRODUCT((UPPER(J247:N247)="R")+(UPPER(J247:N247)="P")))/5</f>
        <v>0</v>
      </c>
      <c r="U247" s="71"/>
      <c r="V247" s="72"/>
      <c r="W247" s="71"/>
      <c r="X247" s="71"/>
      <c r="Y247" s="71"/>
      <c r="Z247" s="74"/>
      <c r="AA247" s="26"/>
      <c r="AB247" s="26"/>
      <c r="AC247" s="26"/>
      <c r="AD247" s="26"/>
      <c r="AE247" s="26"/>
      <c r="AF247" s="26"/>
      <c r="AG247" s="26"/>
      <c r="AH247" s="110">
        <v>32</v>
      </c>
      <c r="AI247" s="111"/>
      <c r="AJ247" s="110"/>
      <c r="AK247" s="112"/>
      <c r="AL247" s="144"/>
      <c r="AM247" s="144"/>
      <c r="AN247" s="144"/>
      <c r="AO247" s="145"/>
      <c r="AP247" s="56"/>
      <c r="AQ247" s="56"/>
      <c r="AR247" s="56"/>
      <c r="AS247" s="56"/>
      <c r="AT247" s="56"/>
    </row>
    <row r="248" spans="1:46" ht="12.75" customHeight="1" x14ac:dyDescent="0.2">
      <c r="A248" s="104">
        <v>33</v>
      </c>
      <c r="B248" s="114"/>
      <c r="C248" s="115"/>
      <c r="D248" s="114"/>
      <c r="E248" s="107"/>
      <c r="F248" s="108"/>
      <c r="G248" s="109"/>
      <c r="H248" s="107"/>
      <c r="I248" s="134"/>
      <c r="J248" s="67"/>
      <c r="K248" s="67"/>
      <c r="L248" s="67"/>
      <c r="M248" s="67"/>
      <c r="N248" s="67"/>
      <c r="O248" s="67"/>
      <c r="P248" s="67"/>
      <c r="Q248" s="67"/>
      <c r="R248" s="67"/>
      <c r="S248" s="67"/>
      <c r="T248" s="88">
        <f t="array" ref="T248">(SUMPRODUCT((UPPER(J248:N248)="R")+(UPPER(J248:N248)="P")))/5</f>
        <v>0</v>
      </c>
      <c r="U248" s="71"/>
      <c r="V248" s="72"/>
      <c r="W248" s="71"/>
      <c r="X248" s="71"/>
      <c r="Y248" s="71"/>
      <c r="Z248" s="74"/>
      <c r="AA248" s="26"/>
      <c r="AB248" s="26"/>
      <c r="AC248" s="26"/>
      <c r="AD248" s="26"/>
      <c r="AE248" s="26"/>
      <c r="AF248" s="26"/>
      <c r="AG248" s="26"/>
      <c r="AH248" s="110">
        <v>33</v>
      </c>
      <c r="AI248" s="111"/>
      <c r="AJ248" s="110"/>
      <c r="AK248" s="112"/>
      <c r="AL248" s="144"/>
      <c r="AM248" s="144"/>
      <c r="AN248" s="144"/>
      <c r="AO248" s="145"/>
      <c r="AP248" s="56"/>
      <c r="AQ248" s="56"/>
      <c r="AR248" s="56"/>
      <c r="AS248" s="56"/>
      <c r="AT248" s="56"/>
    </row>
    <row r="249" spans="1:46" ht="12.75" customHeight="1" x14ac:dyDescent="0.2">
      <c r="A249" s="104">
        <v>34</v>
      </c>
      <c r="B249" s="114"/>
      <c r="C249" s="115"/>
      <c r="D249" s="114"/>
      <c r="E249" s="107"/>
      <c r="F249" s="108"/>
      <c r="G249" s="109"/>
      <c r="H249" s="107"/>
      <c r="I249" s="134"/>
      <c r="J249" s="67"/>
      <c r="K249" s="67"/>
      <c r="L249" s="67"/>
      <c r="M249" s="67"/>
      <c r="N249" s="67"/>
      <c r="O249" s="67"/>
      <c r="P249" s="67"/>
      <c r="Q249" s="67"/>
      <c r="R249" s="67"/>
      <c r="S249" s="67"/>
      <c r="T249" s="88">
        <f t="array" ref="T249">(SUMPRODUCT((UPPER(J249:N249)="R")+(UPPER(J249:N249)="P")))/5</f>
        <v>0</v>
      </c>
      <c r="U249" s="71"/>
      <c r="V249" s="72"/>
      <c r="W249" s="71"/>
      <c r="X249" s="71"/>
      <c r="Y249" s="71"/>
      <c r="Z249" s="74"/>
      <c r="AA249" s="26"/>
      <c r="AB249" s="26"/>
      <c r="AC249" s="26"/>
      <c r="AD249" s="26"/>
      <c r="AE249" s="26"/>
      <c r="AF249" s="26"/>
      <c r="AG249" s="26"/>
      <c r="AH249" s="110">
        <v>34</v>
      </c>
      <c r="AI249" s="111"/>
      <c r="AJ249" s="110"/>
      <c r="AK249" s="112"/>
      <c r="AL249" s="144"/>
      <c r="AM249" s="144"/>
      <c r="AN249" s="144"/>
      <c r="AO249" s="145"/>
      <c r="AP249" s="56"/>
      <c r="AQ249" s="56"/>
      <c r="AR249" s="56"/>
      <c r="AS249" s="56"/>
      <c r="AT249" s="56"/>
    </row>
    <row r="250" spans="1:46" ht="12.75" customHeight="1" x14ac:dyDescent="0.2">
      <c r="A250" s="104">
        <v>35</v>
      </c>
      <c r="B250" s="114"/>
      <c r="C250" s="115"/>
      <c r="D250" s="114"/>
      <c r="E250" s="107"/>
      <c r="F250" s="108"/>
      <c r="G250" s="109"/>
      <c r="H250" s="107"/>
      <c r="I250" s="134"/>
      <c r="J250" s="67"/>
      <c r="K250" s="67"/>
      <c r="L250" s="67"/>
      <c r="M250" s="67"/>
      <c r="N250" s="67"/>
      <c r="O250" s="67"/>
      <c r="P250" s="67"/>
      <c r="Q250" s="67"/>
      <c r="R250" s="67"/>
      <c r="S250" s="67"/>
      <c r="T250" s="88">
        <f t="array" ref="T250">(SUMPRODUCT((UPPER(J250:N250)="R")+(UPPER(J250:N250)="P")))/5</f>
        <v>0</v>
      </c>
      <c r="U250" s="71"/>
      <c r="V250" s="72"/>
      <c r="W250" s="71"/>
      <c r="X250" s="71"/>
      <c r="Y250" s="71"/>
      <c r="Z250" s="74"/>
      <c r="AA250" s="26"/>
      <c r="AB250" s="26"/>
      <c r="AC250" s="26"/>
      <c r="AD250" s="26"/>
      <c r="AE250" s="26"/>
      <c r="AF250" s="26"/>
      <c r="AG250" s="26"/>
      <c r="AH250" s="110">
        <v>35</v>
      </c>
      <c r="AI250" s="111"/>
      <c r="AJ250" s="110"/>
      <c r="AK250" s="112"/>
      <c r="AL250" s="144"/>
      <c r="AM250" s="144"/>
      <c r="AN250" s="144"/>
      <c r="AO250" s="145"/>
      <c r="AP250" s="56"/>
      <c r="AQ250" s="56"/>
      <c r="AR250" s="56"/>
      <c r="AS250" s="56"/>
      <c r="AT250" s="56"/>
    </row>
    <row r="251" spans="1:46" ht="12.75" customHeight="1" x14ac:dyDescent="0.2">
      <c r="A251" s="104">
        <v>36</v>
      </c>
      <c r="B251" s="114"/>
      <c r="C251" s="115"/>
      <c r="D251" s="114"/>
      <c r="E251" s="107"/>
      <c r="F251" s="108"/>
      <c r="G251" s="109"/>
      <c r="H251" s="107"/>
      <c r="I251" s="134"/>
      <c r="J251" s="67"/>
      <c r="K251" s="67"/>
      <c r="L251" s="67"/>
      <c r="M251" s="67"/>
      <c r="N251" s="67"/>
      <c r="O251" s="67"/>
      <c r="P251" s="67"/>
      <c r="Q251" s="67"/>
      <c r="R251" s="67"/>
      <c r="S251" s="67"/>
      <c r="T251" s="88">
        <f t="array" ref="T251">(SUMPRODUCT((UPPER(J251:N251)="R")+(UPPER(J251:N251)="P")))/5</f>
        <v>0</v>
      </c>
      <c r="U251" s="71"/>
      <c r="V251" s="72"/>
      <c r="W251" s="71"/>
      <c r="X251" s="71"/>
      <c r="Y251" s="71"/>
      <c r="Z251" s="74"/>
      <c r="AA251" s="26"/>
      <c r="AB251" s="26"/>
      <c r="AC251" s="26"/>
      <c r="AD251" s="26"/>
      <c r="AE251" s="26"/>
      <c r="AF251" s="26"/>
      <c r="AG251" s="26"/>
      <c r="AH251" s="110">
        <v>36</v>
      </c>
      <c r="AI251" s="111"/>
      <c r="AJ251" s="110"/>
      <c r="AK251" s="112"/>
      <c r="AL251" s="144"/>
      <c r="AM251" s="144"/>
      <c r="AN251" s="144"/>
      <c r="AO251" s="145"/>
      <c r="AP251" s="56"/>
      <c r="AQ251" s="56"/>
      <c r="AR251" s="56"/>
      <c r="AS251" s="56"/>
      <c r="AT251" s="56"/>
    </row>
    <row r="252" spans="1:46" ht="12.75" customHeight="1" x14ac:dyDescent="0.2">
      <c r="A252" s="104">
        <v>37</v>
      </c>
      <c r="B252" s="114"/>
      <c r="C252" s="115"/>
      <c r="D252" s="114"/>
      <c r="E252" s="107"/>
      <c r="F252" s="108"/>
      <c r="G252" s="109"/>
      <c r="H252" s="107"/>
      <c r="I252" s="134"/>
      <c r="J252" s="67"/>
      <c r="K252" s="67"/>
      <c r="L252" s="67"/>
      <c r="M252" s="67"/>
      <c r="N252" s="67"/>
      <c r="O252" s="67"/>
      <c r="P252" s="67"/>
      <c r="Q252" s="67"/>
      <c r="R252" s="67"/>
      <c r="S252" s="67"/>
      <c r="T252" s="88">
        <f t="array" ref="T252">(SUMPRODUCT((UPPER(J252:N252)="R")+(UPPER(J252:N252)="P")))/5</f>
        <v>0</v>
      </c>
      <c r="U252" s="71"/>
      <c r="V252" s="72"/>
      <c r="W252" s="71"/>
      <c r="X252" s="71"/>
      <c r="Y252" s="71"/>
      <c r="Z252" s="74"/>
      <c r="AA252" s="26"/>
      <c r="AB252" s="26"/>
      <c r="AC252" s="26"/>
      <c r="AD252" s="26"/>
      <c r="AE252" s="26"/>
      <c r="AF252" s="26"/>
      <c r="AG252" s="26"/>
      <c r="AH252" s="110">
        <v>37</v>
      </c>
      <c r="AI252" s="111"/>
      <c r="AJ252" s="110"/>
      <c r="AK252" s="112"/>
      <c r="AL252" s="144"/>
      <c r="AM252" s="144"/>
      <c r="AN252" s="144"/>
      <c r="AO252" s="145"/>
      <c r="AP252" s="56"/>
      <c r="AQ252" s="56"/>
      <c r="AR252" s="56"/>
      <c r="AS252" s="56"/>
      <c r="AT252" s="56"/>
    </row>
    <row r="253" spans="1:46" ht="12.75" customHeight="1" x14ac:dyDescent="0.2">
      <c r="A253" s="104">
        <v>38</v>
      </c>
      <c r="B253" s="114"/>
      <c r="C253" s="115"/>
      <c r="D253" s="114"/>
      <c r="E253" s="107"/>
      <c r="F253" s="108"/>
      <c r="G253" s="109"/>
      <c r="H253" s="107"/>
      <c r="I253" s="134"/>
      <c r="J253" s="67"/>
      <c r="K253" s="67"/>
      <c r="L253" s="67"/>
      <c r="M253" s="67"/>
      <c r="N253" s="67"/>
      <c r="O253" s="67"/>
      <c r="P253" s="67"/>
      <c r="Q253" s="67"/>
      <c r="R253" s="67"/>
      <c r="S253" s="67"/>
      <c r="T253" s="88">
        <f t="array" ref="T253">(SUMPRODUCT((UPPER(J253:N253)="R")+(UPPER(J253:N253)="P")))/5</f>
        <v>0</v>
      </c>
      <c r="U253" s="71"/>
      <c r="V253" s="72"/>
      <c r="W253" s="71"/>
      <c r="X253" s="71"/>
      <c r="Y253" s="71"/>
      <c r="Z253" s="74"/>
      <c r="AA253" s="26"/>
      <c r="AB253" s="26"/>
      <c r="AC253" s="26"/>
      <c r="AD253" s="26"/>
      <c r="AE253" s="26"/>
      <c r="AF253" s="26"/>
      <c r="AG253" s="26"/>
      <c r="AH253" s="110">
        <v>38</v>
      </c>
      <c r="AI253" s="111"/>
      <c r="AJ253" s="110"/>
      <c r="AK253" s="112"/>
      <c r="AL253" s="144"/>
      <c r="AM253" s="144"/>
      <c r="AN253" s="144"/>
      <c r="AO253" s="145"/>
      <c r="AP253" s="56"/>
      <c r="AQ253" s="56"/>
      <c r="AR253" s="56"/>
      <c r="AS253" s="56"/>
      <c r="AT253" s="56"/>
    </row>
    <row r="254" spans="1:46" ht="12.75" customHeight="1" x14ac:dyDescent="0.2">
      <c r="A254" s="104">
        <v>39</v>
      </c>
      <c r="B254" s="114"/>
      <c r="C254" s="115"/>
      <c r="D254" s="114"/>
      <c r="E254" s="107"/>
      <c r="F254" s="108"/>
      <c r="G254" s="109"/>
      <c r="H254" s="107"/>
      <c r="I254" s="134"/>
      <c r="J254" s="67"/>
      <c r="K254" s="67"/>
      <c r="L254" s="67"/>
      <c r="M254" s="67"/>
      <c r="N254" s="67"/>
      <c r="O254" s="67"/>
      <c r="P254" s="67"/>
      <c r="Q254" s="67"/>
      <c r="R254" s="67"/>
      <c r="S254" s="67"/>
      <c r="T254" s="88">
        <f t="array" ref="T254">(SUMPRODUCT((UPPER(J254:N254)="R")+(UPPER(J254:N254)="P")))/5</f>
        <v>0</v>
      </c>
      <c r="U254" s="71"/>
      <c r="V254" s="72"/>
      <c r="W254" s="71"/>
      <c r="X254" s="71"/>
      <c r="Y254" s="71"/>
      <c r="Z254" s="74"/>
      <c r="AA254" s="26"/>
      <c r="AB254" s="26"/>
      <c r="AC254" s="26"/>
      <c r="AD254" s="26"/>
      <c r="AE254" s="26"/>
      <c r="AF254" s="26"/>
      <c r="AG254" s="26"/>
      <c r="AH254" s="110">
        <v>39</v>
      </c>
      <c r="AI254" s="111"/>
      <c r="AJ254" s="110"/>
      <c r="AK254" s="112"/>
      <c r="AL254" s="144"/>
      <c r="AM254" s="144"/>
      <c r="AN254" s="144"/>
      <c r="AO254" s="145"/>
      <c r="AP254" s="56"/>
      <c r="AQ254" s="56"/>
      <c r="AR254" s="56"/>
      <c r="AS254" s="56"/>
      <c r="AT254" s="56"/>
    </row>
    <row r="255" spans="1:46" ht="12.75" customHeight="1" x14ac:dyDescent="0.2">
      <c r="A255" s="104">
        <v>40</v>
      </c>
      <c r="B255" s="114"/>
      <c r="C255" s="115"/>
      <c r="D255" s="114"/>
      <c r="E255" s="107"/>
      <c r="F255" s="108"/>
      <c r="G255" s="109"/>
      <c r="H255" s="107"/>
      <c r="I255" s="134"/>
      <c r="J255" s="67"/>
      <c r="K255" s="67"/>
      <c r="L255" s="67"/>
      <c r="M255" s="67"/>
      <c r="N255" s="67"/>
      <c r="O255" s="67"/>
      <c r="P255" s="67"/>
      <c r="Q255" s="67"/>
      <c r="R255" s="67"/>
      <c r="S255" s="67"/>
      <c r="T255" s="88">
        <f t="array" ref="T255">(SUMPRODUCT((UPPER(J255:N255)="R")+(UPPER(J255:N255)="P")))/5</f>
        <v>0</v>
      </c>
      <c r="U255" s="71"/>
      <c r="V255" s="72"/>
      <c r="W255" s="71"/>
      <c r="X255" s="71"/>
      <c r="Y255" s="71"/>
      <c r="Z255" s="74"/>
      <c r="AA255" s="26"/>
      <c r="AB255" s="26"/>
      <c r="AC255" s="26"/>
      <c r="AD255" s="26"/>
      <c r="AE255" s="26"/>
      <c r="AF255" s="26"/>
      <c r="AG255" s="26"/>
      <c r="AH255" s="110">
        <v>40</v>
      </c>
      <c r="AI255" s="111"/>
      <c r="AJ255" s="110"/>
      <c r="AK255" s="112"/>
      <c r="AL255" s="144"/>
      <c r="AM255" s="144"/>
      <c r="AN255" s="144"/>
      <c r="AO255" s="145"/>
      <c r="AP255" s="56"/>
      <c r="AQ255" s="56"/>
      <c r="AR255" s="56"/>
      <c r="AS255" s="56"/>
      <c r="AT255" s="56"/>
    </row>
    <row r="256" spans="1:46" ht="12.75" customHeight="1" x14ac:dyDescent="0.2">
      <c r="A256" s="104">
        <v>41</v>
      </c>
      <c r="B256" s="114"/>
      <c r="C256" s="115"/>
      <c r="D256" s="114"/>
      <c r="E256" s="107"/>
      <c r="F256" s="108"/>
      <c r="G256" s="109"/>
      <c r="H256" s="107"/>
      <c r="I256" s="134"/>
      <c r="J256" s="67"/>
      <c r="K256" s="67"/>
      <c r="L256" s="67"/>
      <c r="M256" s="67"/>
      <c r="N256" s="67"/>
      <c r="O256" s="67"/>
      <c r="P256" s="67"/>
      <c r="Q256" s="67"/>
      <c r="R256" s="67"/>
      <c r="S256" s="67"/>
      <c r="T256" s="88">
        <f t="array" ref="T256">(SUMPRODUCT((UPPER(J256:N256)="R")+(UPPER(J256:N256)="P")))/5</f>
        <v>0</v>
      </c>
      <c r="U256" s="71"/>
      <c r="V256" s="72"/>
      <c r="W256" s="71"/>
      <c r="X256" s="71"/>
      <c r="Y256" s="71"/>
      <c r="Z256" s="74"/>
      <c r="AA256" s="26"/>
      <c r="AB256" s="26"/>
      <c r="AC256" s="26"/>
      <c r="AD256" s="26"/>
      <c r="AE256" s="26"/>
      <c r="AF256" s="26"/>
      <c r="AG256" s="26"/>
      <c r="AH256" s="110">
        <v>41</v>
      </c>
      <c r="AI256" s="111"/>
      <c r="AJ256" s="110"/>
      <c r="AK256" s="112"/>
      <c r="AL256" s="144"/>
      <c r="AM256" s="144"/>
      <c r="AN256" s="144"/>
      <c r="AO256" s="145"/>
      <c r="AP256" s="56"/>
      <c r="AQ256" s="56"/>
      <c r="AR256" s="56"/>
      <c r="AS256" s="56"/>
      <c r="AT256" s="56"/>
    </row>
    <row r="257" spans="1:46" ht="12.75" customHeight="1" x14ac:dyDescent="0.2">
      <c r="A257" s="104">
        <v>42</v>
      </c>
      <c r="B257" s="114"/>
      <c r="C257" s="115"/>
      <c r="D257" s="114"/>
      <c r="E257" s="107"/>
      <c r="F257" s="108"/>
      <c r="G257" s="109"/>
      <c r="H257" s="107"/>
      <c r="I257" s="134"/>
      <c r="J257" s="67"/>
      <c r="K257" s="67"/>
      <c r="L257" s="67"/>
      <c r="M257" s="67"/>
      <c r="N257" s="67"/>
      <c r="O257" s="67"/>
      <c r="P257" s="67"/>
      <c r="Q257" s="67"/>
      <c r="R257" s="67"/>
      <c r="S257" s="67"/>
      <c r="T257" s="88">
        <f t="array" ref="T257">(SUMPRODUCT((UPPER(J257:N257)="R")+(UPPER(J257:N257)="P")))/5</f>
        <v>0</v>
      </c>
      <c r="U257" s="71"/>
      <c r="V257" s="72"/>
      <c r="W257" s="71"/>
      <c r="X257" s="71"/>
      <c r="Y257" s="71"/>
      <c r="Z257" s="74"/>
      <c r="AA257" s="26"/>
      <c r="AB257" s="26"/>
      <c r="AC257" s="26"/>
      <c r="AD257" s="26"/>
      <c r="AE257" s="26"/>
      <c r="AF257" s="26"/>
      <c r="AG257" s="26"/>
      <c r="AH257" s="110">
        <v>42</v>
      </c>
      <c r="AI257" s="111"/>
      <c r="AJ257" s="110"/>
      <c r="AK257" s="112"/>
      <c r="AL257" s="144"/>
      <c r="AM257" s="144"/>
      <c r="AN257" s="144"/>
      <c r="AO257" s="145"/>
      <c r="AP257" s="56"/>
      <c r="AQ257" s="56"/>
      <c r="AR257" s="56"/>
      <c r="AS257" s="56"/>
      <c r="AT257" s="56"/>
    </row>
    <row r="258" spans="1:46" ht="12.75" customHeight="1" x14ac:dyDescent="0.2">
      <c r="A258" s="104">
        <v>43</v>
      </c>
      <c r="B258" s="114"/>
      <c r="C258" s="115"/>
      <c r="D258" s="114"/>
      <c r="E258" s="107"/>
      <c r="F258" s="108"/>
      <c r="G258" s="109"/>
      <c r="H258" s="107"/>
      <c r="I258" s="134"/>
      <c r="J258" s="67"/>
      <c r="K258" s="67"/>
      <c r="L258" s="67"/>
      <c r="M258" s="67"/>
      <c r="N258" s="67"/>
      <c r="O258" s="67"/>
      <c r="P258" s="67"/>
      <c r="Q258" s="67"/>
      <c r="R258" s="67"/>
      <c r="S258" s="67"/>
      <c r="T258" s="88">
        <f t="array" ref="T258">(SUMPRODUCT((UPPER(J258:N258)="R")+(UPPER(J258:N258)="P")))/5</f>
        <v>0</v>
      </c>
      <c r="U258" s="71"/>
      <c r="V258" s="72"/>
      <c r="W258" s="71"/>
      <c r="X258" s="71"/>
      <c r="Y258" s="71"/>
      <c r="Z258" s="74"/>
      <c r="AA258" s="26"/>
      <c r="AB258" s="26"/>
      <c r="AC258" s="26"/>
      <c r="AD258" s="26"/>
      <c r="AE258" s="26"/>
      <c r="AF258" s="26"/>
      <c r="AG258" s="26"/>
      <c r="AH258" s="110">
        <v>43</v>
      </c>
      <c r="AI258" s="111"/>
      <c r="AJ258" s="110"/>
      <c r="AK258" s="112"/>
      <c r="AL258" s="144"/>
      <c r="AM258" s="144"/>
      <c r="AN258" s="144"/>
      <c r="AO258" s="145"/>
      <c r="AP258" s="56"/>
      <c r="AQ258" s="56"/>
      <c r="AR258" s="56"/>
      <c r="AS258" s="56"/>
      <c r="AT258" s="56"/>
    </row>
    <row r="259" spans="1:46" ht="12.75" customHeight="1" x14ac:dyDescent="0.2">
      <c r="A259" s="120">
        <v>44</v>
      </c>
      <c r="B259" s="121"/>
      <c r="C259" s="122"/>
      <c r="D259" s="121"/>
      <c r="E259" s="123"/>
      <c r="F259" s="124"/>
      <c r="G259" s="125"/>
      <c r="H259" s="123"/>
      <c r="I259" s="135"/>
      <c r="J259" s="67"/>
      <c r="K259" s="67"/>
      <c r="L259" s="67"/>
      <c r="M259" s="67"/>
      <c r="N259" s="67"/>
      <c r="O259" s="67"/>
      <c r="P259" s="67"/>
      <c r="Q259" s="67"/>
      <c r="R259" s="67"/>
      <c r="S259" s="67"/>
      <c r="T259" s="88">
        <f t="array" ref="T259">(SUMPRODUCT((UPPER(J259:N259)="R")+(UPPER(J259:N259)="P")))/5</f>
        <v>0</v>
      </c>
      <c r="U259" s="71"/>
      <c r="V259" s="71"/>
      <c r="W259" s="71"/>
      <c r="X259" s="71"/>
      <c r="Y259" s="71"/>
      <c r="Z259" s="71"/>
      <c r="AA259" s="26"/>
      <c r="AB259" s="26"/>
      <c r="AC259" s="26"/>
      <c r="AD259" s="26"/>
      <c r="AE259" s="26"/>
      <c r="AF259" s="26"/>
      <c r="AG259" s="26"/>
      <c r="AH259" s="126">
        <v>44</v>
      </c>
      <c r="AI259" s="127"/>
      <c r="AJ259" s="126"/>
      <c r="AK259" s="128"/>
      <c r="AL259" s="150"/>
      <c r="AM259" s="150"/>
      <c r="AN259" s="150"/>
      <c r="AO259" s="151"/>
      <c r="AP259" s="56"/>
      <c r="AQ259" s="56"/>
      <c r="AR259" s="56"/>
      <c r="AS259" s="56"/>
      <c r="AT259" s="56"/>
    </row>
    <row r="260" spans="1:46" ht="12.75" customHeight="1" x14ac:dyDescent="0.2">
      <c r="A260" s="129"/>
      <c r="B260" s="79"/>
      <c r="C260" s="79"/>
      <c r="D260" s="79"/>
      <c r="E260" s="79"/>
      <c r="F260" s="79"/>
      <c r="G260" s="79"/>
      <c r="H260" s="79"/>
      <c r="I260" s="79"/>
      <c r="J260" s="89"/>
      <c r="K260" s="89"/>
      <c r="L260" s="89"/>
      <c r="M260" s="89"/>
      <c r="N260" s="89"/>
      <c r="O260" s="89"/>
      <c r="P260" s="89"/>
      <c r="Q260" s="89"/>
      <c r="R260" s="89"/>
      <c r="S260" s="89"/>
      <c r="T260" s="130"/>
      <c r="U260" s="71"/>
      <c r="V260" s="71"/>
      <c r="W260" s="71"/>
      <c r="X260" s="71"/>
      <c r="Y260" s="71"/>
      <c r="Z260" s="71"/>
      <c r="AA260" s="26"/>
      <c r="AB260" s="26"/>
      <c r="AC260" s="26"/>
      <c r="AD260" s="26"/>
      <c r="AE260" s="26"/>
      <c r="AF260" s="26"/>
      <c r="AG260" s="26"/>
      <c r="AH260" s="75"/>
      <c r="AI260" s="75"/>
      <c r="AJ260" s="75"/>
      <c r="AK260" s="75"/>
      <c r="AL260" s="26"/>
      <c r="AM260" s="26"/>
      <c r="AN260" s="26"/>
      <c r="AO260" s="26"/>
      <c r="AP260" s="56"/>
      <c r="AQ260" s="56"/>
      <c r="AR260" s="56"/>
      <c r="AS260" s="56"/>
      <c r="AT260" s="56"/>
    </row>
    <row r="261" spans="1:46" ht="12.75" customHeight="1" x14ac:dyDescent="0.3">
      <c r="A261" s="52"/>
      <c r="B261" s="53"/>
      <c r="C261" s="54"/>
      <c r="D261" s="53"/>
      <c r="E261" s="55"/>
      <c r="F261" s="55"/>
      <c r="G261" s="55"/>
      <c r="H261" s="55"/>
      <c r="I261" s="55"/>
      <c r="J261" s="55"/>
      <c r="K261" s="55"/>
      <c r="L261" s="55"/>
      <c r="M261" s="55"/>
      <c r="N261" s="55"/>
      <c r="O261" s="55"/>
      <c r="P261" s="55"/>
      <c r="Q261" s="55"/>
      <c r="R261" s="55"/>
      <c r="S261" s="55"/>
      <c r="T261" s="55"/>
      <c r="U261" s="55"/>
      <c r="V261" s="55"/>
      <c r="W261" s="55"/>
      <c r="X261" s="55"/>
      <c r="Y261" s="55"/>
      <c r="Z261" s="55"/>
      <c r="AA261" s="26"/>
      <c r="AB261" s="26"/>
      <c r="AC261" s="26"/>
      <c r="AD261" s="26"/>
      <c r="AE261" s="26"/>
      <c r="AF261" s="26"/>
      <c r="AG261" s="26"/>
      <c r="AH261" s="75"/>
      <c r="AI261" s="75"/>
      <c r="AJ261" s="75"/>
      <c r="AK261" s="75"/>
      <c r="AL261" s="26"/>
      <c r="AM261" s="26"/>
      <c r="AN261" s="26"/>
      <c r="AO261" s="26"/>
      <c r="AP261" s="56"/>
      <c r="AQ261" s="56"/>
      <c r="AR261" s="56"/>
      <c r="AS261" s="56"/>
      <c r="AT261" s="56"/>
    </row>
    <row r="262" spans="1:46" ht="12.75" customHeight="1" x14ac:dyDescent="0.3">
      <c r="A262" s="52"/>
      <c r="B262" s="53"/>
      <c r="C262" s="54"/>
      <c r="D262" s="53"/>
      <c r="E262" s="55"/>
      <c r="F262" s="55"/>
      <c r="G262" s="55"/>
      <c r="H262" s="55"/>
      <c r="I262" s="55"/>
      <c r="J262" s="55"/>
      <c r="K262" s="55"/>
      <c r="L262" s="55"/>
      <c r="M262" s="55"/>
      <c r="N262" s="55"/>
      <c r="O262" s="55"/>
      <c r="P262" s="55"/>
      <c r="Q262" s="55"/>
      <c r="R262" s="55"/>
      <c r="S262" s="55"/>
      <c r="T262" s="55"/>
      <c r="U262" s="55"/>
      <c r="V262" s="55"/>
      <c r="W262" s="55"/>
      <c r="X262" s="55"/>
      <c r="Y262" s="55"/>
      <c r="Z262" s="55"/>
      <c r="AA262" s="26"/>
      <c r="AB262" s="26"/>
      <c r="AC262" s="26"/>
      <c r="AD262" s="26"/>
      <c r="AE262" s="26"/>
      <c r="AF262" s="26"/>
      <c r="AG262" s="26"/>
      <c r="AH262" s="75"/>
      <c r="AI262" s="75"/>
      <c r="AJ262" s="75"/>
      <c r="AK262" s="75"/>
      <c r="AL262" s="26"/>
      <c r="AM262" s="26"/>
      <c r="AN262" s="26"/>
      <c r="AO262" s="26"/>
      <c r="AP262" s="56"/>
      <c r="AQ262" s="56"/>
      <c r="AR262" s="56"/>
      <c r="AS262" s="56"/>
      <c r="AT262" s="56"/>
    </row>
    <row r="263" spans="1:46" ht="12.75" customHeight="1" x14ac:dyDescent="0.3">
      <c r="A263" s="52"/>
      <c r="B263" s="53"/>
      <c r="C263" s="54"/>
      <c r="D263" s="53"/>
      <c r="E263" s="55"/>
      <c r="F263" s="55"/>
      <c r="G263" s="55"/>
      <c r="H263" s="55"/>
      <c r="I263" s="55"/>
      <c r="J263" s="55"/>
      <c r="K263" s="55"/>
      <c r="L263" s="55"/>
      <c r="M263" s="55"/>
      <c r="N263" s="55"/>
      <c r="O263" s="55"/>
      <c r="P263" s="55"/>
      <c r="Q263" s="55"/>
      <c r="R263" s="55"/>
      <c r="S263" s="55"/>
      <c r="T263" s="55"/>
      <c r="U263" s="55"/>
      <c r="V263" s="55"/>
      <c r="W263" s="55"/>
      <c r="X263" s="55"/>
      <c r="Y263" s="55"/>
      <c r="Z263" s="55"/>
      <c r="AA263" s="26"/>
      <c r="AB263" s="26"/>
      <c r="AC263" s="26"/>
      <c r="AD263" s="26"/>
      <c r="AE263" s="26"/>
      <c r="AF263" s="26"/>
      <c r="AG263" s="26"/>
      <c r="AH263" s="75"/>
      <c r="AI263" s="75"/>
      <c r="AJ263" s="75"/>
      <c r="AK263" s="75"/>
      <c r="AL263" s="26"/>
      <c r="AM263" s="26"/>
      <c r="AN263" s="26"/>
      <c r="AO263" s="26"/>
      <c r="AP263" s="56"/>
      <c r="AQ263" s="56"/>
      <c r="AR263" s="56"/>
      <c r="AS263" s="56"/>
      <c r="AT263" s="56"/>
    </row>
    <row r="264" spans="1:46" ht="45" customHeight="1" x14ac:dyDescent="0.2">
      <c r="A264" s="244" t="s">
        <v>432</v>
      </c>
      <c r="B264" s="226"/>
      <c r="C264" s="226"/>
      <c r="D264" s="226"/>
      <c r="E264" s="226"/>
      <c r="F264" s="226"/>
      <c r="G264" s="226"/>
      <c r="H264" s="226"/>
      <c r="I264" s="226"/>
      <c r="J264" s="226"/>
      <c r="K264" s="226"/>
      <c r="L264" s="226"/>
      <c r="M264" s="226"/>
      <c r="N264" s="226"/>
      <c r="O264" s="226"/>
      <c r="P264" s="226"/>
      <c r="Q264" s="226"/>
      <c r="R264" s="226"/>
      <c r="S264" s="226"/>
      <c r="T264" s="227"/>
      <c r="U264" s="26"/>
      <c r="V264" s="26"/>
      <c r="W264" s="26"/>
      <c r="X264" s="26"/>
      <c r="Y264" s="26"/>
      <c r="Z264" s="26"/>
      <c r="AA264" s="26"/>
      <c r="AB264" s="26"/>
      <c r="AC264" s="26"/>
      <c r="AD264" s="26"/>
      <c r="AE264" s="26"/>
      <c r="AF264" s="26"/>
      <c r="AG264" s="26"/>
      <c r="AH264" s="240" t="s">
        <v>75</v>
      </c>
      <c r="AI264" s="226"/>
      <c r="AJ264" s="226"/>
      <c r="AK264" s="226"/>
      <c r="AL264" s="226"/>
      <c r="AM264" s="226"/>
      <c r="AN264" s="226"/>
      <c r="AO264" s="227"/>
      <c r="AP264" s="56"/>
      <c r="AQ264" s="56"/>
      <c r="AR264" s="56"/>
      <c r="AS264" s="56"/>
      <c r="AT264" s="56"/>
    </row>
    <row r="265" spans="1:46" ht="21" customHeight="1" x14ac:dyDescent="0.2">
      <c r="A265" s="238"/>
      <c r="B265" s="226"/>
      <c r="C265" s="226"/>
      <c r="D265" s="226"/>
      <c r="E265" s="226"/>
      <c r="F265" s="226"/>
      <c r="G265" s="226"/>
      <c r="H265" s="226"/>
      <c r="I265" s="226"/>
      <c r="J265" s="241" t="s">
        <v>335</v>
      </c>
      <c r="K265" s="226"/>
      <c r="L265" s="226"/>
      <c r="M265" s="226"/>
      <c r="N265" s="226"/>
      <c r="O265" s="226"/>
      <c r="P265" s="226"/>
      <c r="Q265" s="226"/>
      <c r="R265" s="226"/>
      <c r="S265" s="226"/>
      <c r="T265" s="227"/>
      <c r="U265" s="26"/>
      <c r="V265" s="26"/>
      <c r="W265" s="26"/>
      <c r="X265" s="26"/>
      <c r="Y265" s="26"/>
      <c r="Z265" s="26"/>
      <c r="AA265" s="26"/>
      <c r="AB265" s="26"/>
      <c r="AC265" s="26"/>
      <c r="AD265" s="26"/>
      <c r="AE265" s="26"/>
      <c r="AF265" s="26"/>
      <c r="AG265" s="26"/>
      <c r="AH265" s="90"/>
      <c r="AI265" s="91"/>
      <c r="AJ265" s="91"/>
      <c r="AK265" s="91"/>
      <c r="AL265" s="91"/>
      <c r="AM265" s="91"/>
      <c r="AN265" s="91"/>
      <c r="AO265" s="92"/>
      <c r="AP265" s="56"/>
      <c r="AQ265" s="56"/>
      <c r="AR265" s="56"/>
      <c r="AS265" s="56"/>
      <c r="AT265" s="56"/>
    </row>
    <row r="266" spans="1:46" x14ac:dyDescent="0.2">
      <c r="A266" s="232" t="s">
        <v>57</v>
      </c>
      <c r="B266" s="228" t="s">
        <v>58</v>
      </c>
      <c r="C266" s="228" t="s">
        <v>59</v>
      </c>
      <c r="D266" s="234" t="s">
        <v>76</v>
      </c>
      <c r="E266" s="228" t="s">
        <v>60</v>
      </c>
      <c r="F266" s="233" t="s">
        <v>15</v>
      </c>
      <c r="G266" s="233" t="s">
        <v>17</v>
      </c>
      <c r="H266" s="233" t="s">
        <v>77</v>
      </c>
      <c r="I266" s="133" t="s">
        <v>237</v>
      </c>
      <c r="J266" s="239" t="s">
        <v>61</v>
      </c>
      <c r="K266" s="226"/>
      <c r="L266" s="226"/>
      <c r="M266" s="226"/>
      <c r="N266" s="227"/>
      <c r="O266" s="239" t="s">
        <v>62</v>
      </c>
      <c r="P266" s="226"/>
      <c r="Q266" s="226"/>
      <c r="R266" s="226"/>
      <c r="S266" s="226"/>
      <c r="T266" s="227"/>
      <c r="U266" s="26"/>
      <c r="V266" s="26"/>
      <c r="W266" s="26"/>
      <c r="X266" s="26"/>
      <c r="Y266" s="26"/>
      <c r="Z266" s="26"/>
      <c r="AA266" s="26"/>
      <c r="AB266" s="26"/>
      <c r="AC266" s="26"/>
      <c r="AD266" s="26"/>
      <c r="AE266" s="26"/>
      <c r="AF266" s="26"/>
      <c r="AG266" s="26"/>
      <c r="AH266" s="232" t="s">
        <v>57</v>
      </c>
      <c r="AI266" s="228" t="s">
        <v>58</v>
      </c>
      <c r="AJ266" s="228" t="s">
        <v>59</v>
      </c>
      <c r="AK266" s="234" t="s">
        <v>78</v>
      </c>
      <c r="AL266" s="235" t="s">
        <v>79</v>
      </c>
      <c r="AM266" s="237" t="s">
        <v>80</v>
      </c>
      <c r="AN266" s="235" t="s">
        <v>81</v>
      </c>
      <c r="AO266" s="235" t="s">
        <v>82</v>
      </c>
      <c r="AP266" s="56"/>
      <c r="AQ266" s="56"/>
      <c r="AR266" s="56"/>
      <c r="AS266" s="56"/>
      <c r="AT266" s="56"/>
    </row>
    <row r="267" spans="1:46" ht="12.75" customHeight="1" x14ac:dyDescent="0.2">
      <c r="A267" s="229"/>
      <c r="B267" s="229"/>
      <c r="C267" s="229"/>
      <c r="D267" s="229"/>
      <c r="E267" s="229"/>
      <c r="F267" s="229"/>
      <c r="G267" s="229"/>
      <c r="H267" s="229"/>
      <c r="I267" s="134"/>
      <c r="J267" s="57">
        <v>45605</v>
      </c>
      <c r="K267" s="57">
        <v>45612</v>
      </c>
      <c r="L267" s="57">
        <v>45619</v>
      </c>
      <c r="M267" s="57">
        <v>45626</v>
      </c>
      <c r="N267" s="57">
        <v>45633</v>
      </c>
      <c r="O267" s="57">
        <v>45605</v>
      </c>
      <c r="P267" s="57">
        <v>45612</v>
      </c>
      <c r="Q267" s="57">
        <v>45619</v>
      </c>
      <c r="R267" s="57">
        <v>45626</v>
      </c>
      <c r="S267" s="57">
        <v>45633</v>
      </c>
      <c r="T267" s="93" t="s">
        <v>65</v>
      </c>
      <c r="U267" s="71"/>
      <c r="V267" s="22" t="s">
        <v>23</v>
      </c>
      <c r="W267" s="23">
        <f>COUNTA(C268:C311)</f>
        <v>21</v>
      </c>
      <c r="X267" s="26"/>
      <c r="Y267" s="81" t="s">
        <v>39</v>
      </c>
      <c r="Z267" s="82" t="s">
        <v>40</v>
      </c>
      <c r="AA267" s="82" t="s">
        <v>41</v>
      </c>
      <c r="AB267" s="83" t="s">
        <v>42</v>
      </c>
      <c r="AC267" s="82" t="s">
        <v>43</v>
      </c>
      <c r="AD267" s="26"/>
      <c r="AE267" s="26"/>
      <c r="AF267" s="26"/>
      <c r="AG267" s="26"/>
      <c r="AH267" s="229"/>
      <c r="AI267" s="229"/>
      <c r="AJ267" s="229"/>
      <c r="AK267" s="229"/>
      <c r="AL267" s="229"/>
      <c r="AM267" s="229"/>
      <c r="AN267" s="229"/>
      <c r="AO267" s="229"/>
      <c r="AP267" s="56"/>
      <c r="AQ267" s="56"/>
      <c r="AR267" s="56"/>
      <c r="AS267" s="56"/>
      <c r="AT267" s="56"/>
    </row>
    <row r="268" spans="1:46" ht="12.75" customHeight="1" x14ac:dyDescent="0.2">
      <c r="A268" s="94">
        <v>1</v>
      </c>
      <c r="B268" s="114">
        <v>5422</v>
      </c>
      <c r="C268" s="96" t="s">
        <v>433</v>
      </c>
      <c r="D268" s="97"/>
      <c r="E268" s="98" t="s">
        <v>71</v>
      </c>
      <c r="F268" s="99">
        <v>45171</v>
      </c>
      <c r="G268" s="100">
        <f t="shared" ref="G268:G288" si="8">DATE(YEAR(F268)+1, MONTH(F268)+6, DAY(F268))</f>
        <v>45718</v>
      </c>
      <c r="H268" s="98" t="str">
        <f t="shared" ref="H268:H288" ca="1" si="9">DATEDIF(F268,TODAY(),"Y") &amp; " anos, " &amp; DATEDIF(F268,TODAY(),"YM") &amp; " meses, " &amp; DATEDIF(F268,TODAY(),"MD") &amp; " dias"</f>
        <v>1 anos, 8 meses, 5 dias</v>
      </c>
      <c r="I268" s="134"/>
      <c r="J268" s="67" t="s">
        <v>66</v>
      </c>
      <c r="K268" s="67"/>
      <c r="L268" s="67"/>
      <c r="M268" s="67"/>
      <c r="N268" s="67"/>
      <c r="O268" s="67"/>
      <c r="P268" s="67"/>
      <c r="Q268" s="67"/>
      <c r="R268" s="67"/>
      <c r="S268" s="67"/>
      <c r="T268" s="88">
        <f t="array" ref="T268">(SUMPRODUCT((UPPER(J268:N268)="R")+(UPPER(J268:N268)="P")))/5</f>
        <v>0.2</v>
      </c>
      <c r="U268" s="71"/>
      <c r="V268" s="26"/>
      <c r="W268" s="26"/>
      <c r="X268" s="26"/>
      <c r="Y268" s="84" t="s">
        <v>44</v>
      </c>
      <c r="Z268" s="65">
        <f t="array" ref="Z268">SUMPRODUCT(LEN(J268:J311) - LEN(SUBSTITUTE(SUBSTITUTE(SUBSTITUTE(SUBSTITUTE(J268:J311,"P",""),"p",""),"R",""),"r","")))</f>
        <v>15</v>
      </c>
      <c r="AA268" s="65">
        <f t="array" ref="AA268">SUMPRODUCT(LEN(J268:J311)-LEN(SUBSTITUTE(SUBSTITUTE(J268:J311,"F",""),"f","")))</f>
        <v>6</v>
      </c>
      <c r="AB268" s="65">
        <f>SUM(Z268:AA268)</f>
        <v>21</v>
      </c>
      <c r="AC268" s="85">
        <f>Z268/AB268</f>
        <v>0.7142857142857143</v>
      </c>
      <c r="AD268" s="26"/>
      <c r="AE268" s="76"/>
      <c r="AF268" s="26"/>
      <c r="AG268" s="26"/>
      <c r="AH268" s="101">
        <v>1</v>
      </c>
      <c r="AI268" s="102"/>
      <c r="AJ268" s="101"/>
      <c r="AK268" s="103"/>
      <c r="AL268" s="141"/>
      <c r="AM268" s="141"/>
      <c r="AN268" s="141"/>
      <c r="AO268" s="142"/>
      <c r="AP268" s="56"/>
      <c r="AQ268" s="56"/>
      <c r="AR268" s="56"/>
      <c r="AS268" s="56"/>
      <c r="AT268" s="56"/>
    </row>
    <row r="269" spans="1:46" ht="12.75" customHeight="1" x14ac:dyDescent="0.2">
      <c r="A269" s="104">
        <v>2</v>
      </c>
      <c r="B269" s="114">
        <v>5531</v>
      </c>
      <c r="C269" s="106" t="s">
        <v>434</v>
      </c>
      <c r="D269" s="105"/>
      <c r="E269" s="107" t="s">
        <v>71</v>
      </c>
      <c r="F269" s="108">
        <v>45262</v>
      </c>
      <c r="G269" s="109">
        <f t="shared" si="8"/>
        <v>45810</v>
      </c>
      <c r="H269" s="107" t="str">
        <f t="shared" ca="1" si="9"/>
        <v>1 anos, 5 meses, 5 dias</v>
      </c>
      <c r="I269" s="134"/>
      <c r="J269" s="67" t="s">
        <v>67</v>
      </c>
      <c r="K269" s="67"/>
      <c r="L269" s="67"/>
      <c r="M269" s="67"/>
      <c r="N269" s="67"/>
      <c r="O269" s="67"/>
      <c r="P269" s="67"/>
      <c r="Q269" s="67"/>
      <c r="R269" s="67"/>
      <c r="S269" s="67"/>
      <c r="T269" s="88">
        <f t="array" ref="T269">(SUMPRODUCT((UPPER(J269:N269)="R")+(UPPER(J269:N269)="P")))/5</f>
        <v>0</v>
      </c>
      <c r="U269" s="71"/>
      <c r="V269" s="22" t="s">
        <v>72</v>
      </c>
      <c r="W269" s="23">
        <f>SUMPRODUCT(--(ISNUMBER(SEARCH("cl", LOWER(J268:S311)))))</f>
        <v>0</v>
      </c>
      <c r="X269" s="26"/>
      <c r="Y269" s="86" t="s">
        <v>45</v>
      </c>
      <c r="Z269" s="68">
        <f t="array" ref="Z269">SUMPRODUCT(LEN(K268:K311) - LEN(SUBSTITUTE(SUBSTITUTE(SUBSTITUTE(SUBSTITUTE(K268:K311,"P",""),"p",""),"R",""),"r","")))</f>
        <v>0</v>
      </c>
      <c r="AA269" s="68">
        <f t="array" ref="AA269">SUMPRODUCT(LEN(K268:K311)-LEN(SUBSTITUTE(SUBSTITUTE(K268:K311,"F",""),"f","")))</f>
        <v>0</v>
      </c>
      <c r="AB269" s="68">
        <f>SUM(Z269:AA269)</f>
        <v>0</v>
      </c>
      <c r="AC269" s="87" t="e">
        <f>Z269/AB269</f>
        <v>#DIV/0!</v>
      </c>
      <c r="AD269" s="26"/>
      <c r="AE269" s="26"/>
      <c r="AF269" s="26"/>
      <c r="AG269" s="26"/>
      <c r="AH269" s="110">
        <v>2</v>
      </c>
      <c r="AI269" s="111"/>
      <c r="AJ269" s="110"/>
      <c r="AK269" s="112"/>
      <c r="AL269" s="144"/>
      <c r="AM269" s="144"/>
      <c r="AN269" s="144"/>
      <c r="AO269" s="145"/>
      <c r="AP269" s="56"/>
      <c r="AQ269" s="56"/>
      <c r="AR269" s="56"/>
      <c r="AS269" s="56"/>
      <c r="AT269" s="56"/>
    </row>
    <row r="270" spans="1:46" ht="12.75" customHeight="1" x14ac:dyDescent="0.2">
      <c r="A270" s="104">
        <v>3</v>
      </c>
      <c r="B270" s="114">
        <v>5522</v>
      </c>
      <c r="C270" s="113" t="s">
        <v>435</v>
      </c>
      <c r="D270" s="105"/>
      <c r="E270" s="107" t="s">
        <v>71</v>
      </c>
      <c r="F270" s="108">
        <v>45248</v>
      </c>
      <c r="G270" s="109">
        <f t="shared" si="8"/>
        <v>45795</v>
      </c>
      <c r="H270" s="107" t="str">
        <f t="shared" ca="1" si="9"/>
        <v>1 anos, 5 meses, 19 dias</v>
      </c>
      <c r="I270" s="134"/>
      <c r="J270" s="67" t="s">
        <v>66</v>
      </c>
      <c r="K270" s="67"/>
      <c r="L270" s="67"/>
      <c r="M270" s="67"/>
      <c r="N270" s="67"/>
      <c r="O270" s="67"/>
      <c r="P270" s="67"/>
      <c r="Q270" s="67"/>
      <c r="R270" s="67"/>
      <c r="S270" s="67"/>
      <c r="T270" s="88">
        <f t="array" ref="T270">(SUMPRODUCT((UPPER(J270:N270)="R")+(UPPER(J270:N270)="P")))/5</f>
        <v>0.2</v>
      </c>
      <c r="U270" s="71"/>
      <c r="V270" s="56"/>
      <c r="W270" s="56"/>
      <c r="X270" s="26"/>
      <c r="Y270" s="86" t="s">
        <v>46</v>
      </c>
      <c r="Z270" s="69">
        <f t="array" ref="Z270">SUMPRODUCT(LEN(L268:L311) - LEN(SUBSTITUTE(SUBSTITUTE(SUBSTITUTE(SUBSTITUTE(L268:L311,"P",""),"p",""),"R",""),"r","")))</f>
        <v>0</v>
      </c>
      <c r="AA270" s="69">
        <f t="array" ref="AA270">SUMPRODUCT(LEN(L268:L313)-LEN(SUBSTITUTE(SUBSTITUTE(L268:L313,"F",""),"f","")))</f>
        <v>0</v>
      </c>
      <c r="AB270" s="69">
        <f>SUM(Z270:AA270)</f>
        <v>0</v>
      </c>
      <c r="AC270" s="87" t="e">
        <f>Z270/AB270</f>
        <v>#DIV/0!</v>
      </c>
      <c r="AD270" s="26"/>
      <c r="AE270" s="26"/>
      <c r="AF270" s="26"/>
      <c r="AG270" s="26"/>
      <c r="AH270" s="110">
        <v>3</v>
      </c>
      <c r="AI270" s="111"/>
      <c r="AJ270" s="110"/>
      <c r="AK270" s="112"/>
      <c r="AL270" s="144"/>
      <c r="AM270" s="144"/>
      <c r="AN270" s="144"/>
      <c r="AO270" s="145"/>
      <c r="AP270" s="56"/>
      <c r="AQ270" s="56"/>
      <c r="AR270" s="56"/>
      <c r="AS270" s="56"/>
      <c r="AT270" s="56"/>
    </row>
    <row r="271" spans="1:46" ht="12.75" customHeight="1" x14ac:dyDescent="0.2">
      <c r="A271" s="104">
        <v>4</v>
      </c>
      <c r="B271" s="114">
        <v>5426</v>
      </c>
      <c r="C271" s="132" t="s">
        <v>436</v>
      </c>
      <c r="D271" s="105"/>
      <c r="E271" s="107" t="s">
        <v>71</v>
      </c>
      <c r="F271" s="108">
        <v>45171</v>
      </c>
      <c r="G271" s="109">
        <f t="shared" si="8"/>
        <v>45718</v>
      </c>
      <c r="H271" s="107" t="str">
        <f t="shared" ca="1" si="9"/>
        <v>1 anos, 8 meses, 5 dias</v>
      </c>
      <c r="I271" s="134"/>
      <c r="J271" s="67" t="s">
        <v>66</v>
      </c>
      <c r="K271" s="67"/>
      <c r="L271" s="67"/>
      <c r="M271" s="67"/>
      <c r="N271" s="67"/>
      <c r="O271" s="67"/>
      <c r="P271" s="67"/>
      <c r="Q271" s="67"/>
      <c r="R271" s="67"/>
      <c r="S271" s="67"/>
      <c r="T271" s="88">
        <f t="array" ref="T271">(SUMPRODUCT((UPPER(J271:N271)="R")+(UPPER(J271:N271)="P")))/5</f>
        <v>0.2</v>
      </c>
      <c r="U271" s="71"/>
      <c r="V271" s="22" t="s">
        <v>73</v>
      </c>
      <c r="W271" s="23">
        <f>SUMPRODUCT(--(ISNUMBER(SEARCH("no", LOWER(J268:S311)))))</f>
        <v>0</v>
      </c>
      <c r="X271" s="26"/>
      <c r="Y271" s="86" t="s">
        <v>47</v>
      </c>
      <c r="Z271" s="69">
        <f t="array" ref="Z271">SUMPRODUCT(LEN(M268:M311) - LEN(SUBSTITUTE(SUBSTITUTE(SUBSTITUTE(SUBSTITUTE(M268:M311,"P",""),"p",""),"R",""),"r","")))</f>
        <v>0</v>
      </c>
      <c r="AA271" s="69">
        <f t="array" ref="AA271">SUMPRODUCT(LEN(M268:M313)-LEN(SUBSTITUTE(SUBSTITUTE(M268:M313,"F",""),"f","")))</f>
        <v>0</v>
      </c>
      <c r="AB271" s="69">
        <f>SUM(Z271:AA271)</f>
        <v>0</v>
      </c>
      <c r="AC271" s="87" t="e">
        <f>Z271/AB271</f>
        <v>#DIV/0!</v>
      </c>
      <c r="AD271" s="26"/>
      <c r="AE271" s="26"/>
      <c r="AF271" s="26"/>
      <c r="AG271" s="26"/>
      <c r="AH271" s="110">
        <v>4</v>
      </c>
      <c r="AI271" s="111"/>
      <c r="AJ271" s="110"/>
      <c r="AK271" s="112"/>
      <c r="AL271" s="144"/>
      <c r="AM271" s="144"/>
      <c r="AN271" s="144"/>
      <c r="AO271" s="145"/>
      <c r="AP271" s="56"/>
      <c r="AQ271" s="56"/>
      <c r="AR271" s="56"/>
      <c r="AS271" s="56"/>
      <c r="AT271" s="56"/>
    </row>
    <row r="272" spans="1:46" ht="12.75" customHeight="1" x14ac:dyDescent="0.2">
      <c r="A272" s="104">
        <v>5</v>
      </c>
      <c r="B272" s="114">
        <v>5766</v>
      </c>
      <c r="C272" s="113" t="s">
        <v>437</v>
      </c>
      <c r="D272" s="105"/>
      <c r="E272" s="107" t="s">
        <v>71</v>
      </c>
      <c r="F272" s="108">
        <v>45364</v>
      </c>
      <c r="G272" s="109">
        <f t="shared" si="8"/>
        <v>45913</v>
      </c>
      <c r="H272" s="107" t="str">
        <f t="shared" ca="1" si="9"/>
        <v>1 anos, 1 meses, 24 dias</v>
      </c>
      <c r="J272" s="67" t="s">
        <v>66</v>
      </c>
      <c r="K272" s="67"/>
      <c r="L272" s="67"/>
      <c r="M272" s="67"/>
      <c r="N272" s="67"/>
      <c r="O272" s="67"/>
      <c r="P272" s="67"/>
      <c r="Q272" s="67"/>
      <c r="R272" s="67"/>
      <c r="S272" s="67"/>
      <c r="T272" s="88">
        <f t="array" ref="T272">(SUMPRODUCT((UPPER(J272:N272)="R")+(UPPER(J272:N272)="P")))/5</f>
        <v>0.2</v>
      </c>
      <c r="U272" s="71"/>
      <c r="V272" s="56"/>
      <c r="W272" s="56"/>
      <c r="X272" s="26"/>
      <c r="Y272" s="116" t="s">
        <v>48</v>
      </c>
      <c r="Z272" s="70">
        <f t="array" ref="Z272">SUMPRODUCT(LEN(N268:N311) - LEN(SUBSTITUTE(SUBSTITUTE(SUBSTITUTE(SUBSTITUTE(N268:N311,"P",""),"p",""),"R",""),"r","")))</f>
        <v>0</v>
      </c>
      <c r="AA272" s="70">
        <f t="array" ref="AA272">SUMPRODUCT(LEN(N268:N311)-LEN(SUBSTITUTE(SUBSTITUTE(N268:N311,"F",""),"f","")))</f>
        <v>0</v>
      </c>
      <c r="AB272" s="70">
        <f>SUM(Z272:AA272)</f>
        <v>0</v>
      </c>
      <c r="AC272" s="117" t="e">
        <f>Z272/AB272</f>
        <v>#DIV/0!</v>
      </c>
      <c r="AD272" s="26"/>
      <c r="AE272" s="26"/>
      <c r="AF272" s="26"/>
      <c r="AG272" s="26"/>
      <c r="AH272" s="110">
        <v>5</v>
      </c>
      <c r="AI272" s="111"/>
      <c r="AJ272" s="110"/>
      <c r="AK272" s="112"/>
      <c r="AL272" s="144"/>
      <c r="AM272" s="144"/>
      <c r="AN272" s="144"/>
      <c r="AO272" s="145"/>
      <c r="AP272" s="56"/>
      <c r="AQ272" s="56"/>
      <c r="AR272" s="56"/>
      <c r="AS272" s="56"/>
      <c r="AT272" s="56"/>
    </row>
    <row r="273" spans="1:46" ht="12.75" customHeight="1" x14ac:dyDescent="0.2">
      <c r="A273" s="104">
        <v>6</v>
      </c>
      <c r="B273" s="114">
        <v>5428</v>
      </c>
      <c r="C273" s="113" t="s">
        <v>438</v>
      </c>
      <c r="D273" s="105"/>
      <c r="E273" s="107" t="s">
        <v>71</v>
      </c>
      <c r="F273" s="108">
        <v>45402</v>
      </c>
      <c r="G273" s="109">
        <f t="shared" si="8"/>
        <v>45950</v>
      </c>
      <c r="H273" s="107" t="str">
        <f t="shared" ca="1" si="9"/>
        <v>1 anos, 0 meses, 17 dias</v>
      </c>
      <c r="I273" s="134"/>
      <c r="J273" s="67" t="s">
        <v>66</v>
      </c>
      <c r="K273" s="67"/>
      <c r="L273" s="67"/>
      <c r="M273" s="67"/>
      <c r="N273" s="67"/>
      <c r="O273" s="67"/>
      <c r="P273" s="67"/>
      <c r="Q273" s="67"/>
      <c r="R273" s="67"/>
      <c r="S273" s="67"/>
      <c r="T273" s="88">
        <f t="array" ref="T273">(SUMPRODUCT((UPPER(J273:N273)="R")+(UPPER(J273:N273)="P")))/5</f>
        <v>0.2</v>
      </c>
      <c r="U273" s="71"/>
      <c r="V273" s="22" t="s">
        <v>74</v>
      </c>
      <c r="W273" s="23">
        <f>SUMPRODUCT(--(ISNUMBER(SEARCH("co", LOWER(J268:S311)))))</f>
        <v>0</v>
      </c>
      <c r="X273" s="26"/>
      <c r="Y273" s="71"/>
      <c r="Z273" s="71"/>
      <c r="AA273" s="26"/>
      <c r="AB273" s="26"/>
      <c r="AC273" s="26"/>
      <c r="AD273" s="26"/>
      <c r="AE273" s="26"/>
      <c r="AF273" s="26"/>
      <c r="AG273" s="26"/>
      <c r="AH273" s="110">
        <v>6</v>
      </c>
      <c r="AI273" s="111"/>
      <c r="AJ273" s="110"/>
      <c r="AK273" s="112"/>
      <c r="AL273" s="144"/>
      <c r="AM273" s="144"/>
      <c r="AN273" s="144"/>
      <c r="AO273" s="145"/>
      <c r="AP273" s="56"/>
      <c r="AQ273" s="56"/>
      <c r="AR273" s="56"/>
      <c r="AS273" s="56"/>
      <c r="AT273" s="56"/>
    </row>
    <row r="274" spans="1:46" ht="12.75" customHeight="1" x14ac:dyDescent="0.2">
      <c r="A274" s="104">
        <v>7</v>
      </c>
      <c r="B274" s="114">
        <v>5435</v>
      </c>
      <c r="C274" s="113" t="s">
        <v>439</v>
      </c>
      <c r="D274" s="105"/>
      <c r="E274" s="107" t="s">
        <v>71</v>
      </c>
      <c r="F274" s="108">
        <v>45171</v>
      </c>
      <c r="G274" s="109">
        <f t="shared" si="8"/>
        <v>45718</v>
      </c>
      <c r="H274" s="107" t="str">
        <f t="shared" ca="1" si="9"/>
        <v>1 anos, 8 meses, 5 dias</v>
      </c>
      <c r="I274" s="134"/>
      <c r="J274" s="67" t="s">
        <v>67</v>
      </c>
      <c r="K274" s="67"/>
      <c r="L274" s="67"/>
      <c r="M274" s="67"/>
      <c r="N274" s="67"/>
      <c r="O274" s="67"/>
      <c r="P274" s="67"/>
      <c r="Q274" s="67"/>
      <c r="R274" s="67"/>
      <c r="S274" s="67"/>
      <c r="T274" s="88">
        <f t="array" ref="T274">(SUMPRODUCT((UPPER(J274:N274)="R")+(UPPER(J274:N274)="P")))/5</f>
        <v>0</v>
      </c>
      <c r="U274" s="71"/>
      <c r="V274" s="56"/>
      <c r="W274" s="56"/>
      <c r="X274" s="71"/>
      <c r="Y274" s="33" t="s">
        <v>62</v>
      </c>
      <c r="Z274" s="34" t="s">
        <v>40</v>
      </c>
      <c r="AA274" s="34" t="s">
        <v>41</v>
      </c>
      <c r="AB274" s="35" t="s">
        <v>42</v>
      </c>
      <c r="AC274" s="34" t="s">
        <v>43</v>
      </c>
      <c r="AD274" s="26"/>
      <c r="AE274" s="26"/>
      <c r="AF274" s="26"/>
      <c r="AG274" s="26"/>
      <c r="AH274" s="110">
        <v>7</v>
      </c>
      <c r="AI274" s="111"/>
      <c r="AJ274" s="110"/>
      <c r="AK274" s="112"/>
      <c r="AL274" s="144"/>
      <c r="AM274" s="144"/>
      <c r="AN274" s="144"/>
      <c r="AO274" s="145"/>
      <c r="AP274" s="56"/>
      <c r="AQ274" s="56"/>
      <c r="AR274" s="56"/>
      <c r="AS274" s="56"/>
      <c r="AT274" s="56"/>
    </row>
    <row r="275" spans="1:46" ht="12.75" customHeight="1" x14ac:dyDescent="0.2">
      <c r="A275" s="104">
        <v>8</v>
      </c>
      <c r="B275" s="114">
        <v>5600</v>
      </c>
      <c r="C275" s="113" t="s">
        <v>440</v>
      </c>
      <c r="D275" s="105"/>
      <c r="E275" s="107" t="s">
        <v>71</v>
      </c>
      <c r="F275" s="108">
        <v>45353</v>
      </c>
      <c r="G275" s="109">
        <f t="shared" si="8"/>
        <v>45902</v>
      </c>
      <c r="H275" s="107" t="str">
        <f t="shared" ca="1" si="9"/>
        <v>1 anos, 2 meses, 5 dias</v>
      </c>
      <c r="I275" s="134"/>
      <c r="J275" s="67" t="s">
        <v>66</v>
      </c>
      <c r="K275" s="67"/>
      <c r="L275" s="67"/>
      <c r="M275" s="67"/>
      <c r="N275" s="67"/>
      <c r="O275" s="67"/>
      <c r="P275" s="67"/>
      <c r="Q275" s="67"/>
      <c r="R275" s="67"/>
      <c r="S275" s="67"/>
      <c r="T275" s="88">
        <f t="array" ref="T275">(SUMPRODUCT((UPPER(J275:N275)="R")+(UPPER(J275:N275)="P")))/5</f>
        <v>0.2</v>
      </c>
      <c r="U275" s="71"/>
      <c r="V275" s="26"/>
      <c r="W275" s="26"/>
      <c r="X275" s="26"/>
      <c r="Y275" s="36" t="s">
        <v>44</v>
      </c>
      <c r="Z275" s="28">
        <f t="array" ref="Z275">SUMPRODUCT(LEN(O268:O311) - LEN(SUBSTITUTE(SUBSTITUTE(SUBSTITUTE(SUBSTITUTE(O268:O311,"P",""),"p",""),"R",""),"r","")))</f>
        <v>0</v>
      </c>
      <c r="AA275" s="28">
        <f t="array" ref="AA275">SUMPRODUCT(LEN(O268:O311)-LEN(SUBSTITUTE(SUBSTITUTE(O268:O311,"F",""),"f","")))</f>
        <v>0</v>
      </c>
      <c r="AB275" s="28">
        <f>SUM(Z275:AA275)</f>
        <v>0</v>
      </c>
      <c r="AC275" s="38" t="e">
        <f>Z275/AB275</f>
        <v>#DIV/0!</v>
      </c>
      <c r="AD275" s="26"/>
      <c r="AE275" s="26"/>
      <c r="AF275" s="26"/>
      <c r="AG275" s="26"/>
      <c r="AH275" s="110">
        <v>8</v>
      </c>
      <c r="AI275" s="111"/>
      <c r="AJ275" s="110"/>
      <c r="AK275" s="112"/>
      <c r="AL275" s="144"/>
      <c r="AM275" s="144"/>
      <c r="AN275" s="144"/>
      <c r="AO275" s="145"/>
      <c r="AP275" s="56"/>
      <c r="AQ275" s="56"/>
      <c r="AR275" s="56"/>
      <c r="AS275" s="56"/>
      <c r="AT275" s="56"/>
    </row>
    <row r="276" spans="1:46" ht="12.75" customHeight="1" x14ac:dyDescent="0.2">
      <c r="A276" s="104">
        <v>9</v>
      </c>
      <c r="B276" s="114">
        <v>5639</v>
      </c>
      <c r="C276" s="113" t="s">
        <v>441</v>
      </c>
      <c r="D276" s="105"/>
      <c r="E276" s="107" t="s">
        <v>71</v>
      </c>
      <c r="F276" s="108">
        <v>45395</v>
      </c>
      <c r="G276" s="109">
        <f t="shared" si="8"/>
        <v>45943</v>
      </c>
      <c r="H276" s="107" t="str">
        <f t="shared" ca="1" si="9"/>
        <v>1 anos, 0 meses, 24 dias</v>
      </c>
      <c r="I276" s="134"/>
      <c r="J276" s="67" t="s">
        <v>66</v>
      </c>
      <c r="K276" s="67"/>
      <c r="L276" s="67"/>
      <c r="M276" s="67"/>
      <c r="N276" s="67"/>
      <c r="O276" s="67"/>
      <c r="P276" s="67"/>
      <c r="Q276" s="67"/>
      <c r="R276" s="67"/>
      <c r="S276" s="67"/>
      <c r="T276" s="88">
        <f t="array" ref="T276">(SUMPRODUCT((UPPER(J276:N276)="R")+(UPPER(J276:N276)="P")))/5</f>
        <v>0.2</v>
      </c>
      <c r="U276" s="71"/>
      <c r="V276" s="26"/>
      <c r="W276" s="26"/>
      <c r="X276" s="26"/>
      <c r="Y276" s="39" t="s">
        <v>45</v>
      </c>
      <c r="Z276" s="40">
        <f t="array" ref="Z276">SUMPRODUCT(LEN(P268:P311) - LEN(SUBSTITUTE(SUBSTITUTE(SUBSTITUTE(SUBSTITUTE(P268:P311,"P",""),"p",""),"R",""),"r","")))</f>
        <v>0</v>
      </c>
      <c r="AA276" s="40">
        <f t="array" ref="AA276">SUMPRODUCT(LEN(P268:P311)-LEN(SUBSTITUTE(SUBSTITUTE(P268:P311,"F",""),"f","")))</f>
        <v>0</v>
      </c>
      <c r="AB276" s="30">
        <f>SUM(Z276:AA276)</f>
        <v>0</v>
      </c>
      <c r="AC276" s="42" t="e">
        <f>Z276/AB276</f>
        <v>#DIV/0!</v>
      </c>
      <c r="AD276" s="26"/>
      <c r="AE276" s="26"/>
      <c r="AF276" s="26"/>
      <c r="AG276" s="26"/>
      <c r="AH276" s="110">
        <v>9</v>
      </c>
      <c r="AI276" s="111"/>
      <c r="AJ276" s="110"/>
      <c r="AK276" s="112"/>
      <c r="AL276" s="144"/>
      <c r="AM276" s="144"/>
      <c r="AN276" s="144"/>
      <c r="AO276" s="145"/>
      <c r="AP276" s="56"/>
      <c r="AQ276" s="56"/>
      <c r="AR276" s="56"/>
      <c r="AS276" s="56"/>
      <c r="AT276" s="56"/>
    </row>
    <row r="277" spans="1:46" ht="12.75" customHeight="1" x14ac:dyDescent="0.2">
      <c r="A277" s="104">
        <v>10</v>
      </c>
      <c r="B277" s="114">
        <v>5614</v>
      </c>
      <c r="C277" s="113" t="s">
        <v>442</v>
      </c>
      <c r="D277" s="105"/>
      <c r="E277" s="107" t="s">
        <v>71</v>
      </c>
      <c r="F277" s="108">
        <v>45402</v>
      </c>
      <c r="G277" s="109">
        <f t="shared" si="8"/>
        <v>45950</v>
      </c>
      <c r="H277" s="107" t="str">
        <f t="shared" ca="1" si="9"/>
        <v>1 anos, 0 meses, 17 dias</v>
      </c>
      <c r="I277" s="134"/>
      <c r="J277" s="67" t="s">
        <v>66</v>
      </c>
      <c r="K277" s="67"/>
      <c r="L277" s="67"/>
      <c r="M277" s="67"/>
      <c r="N277" s="67"/>
      <c r="O277" s="67"/>
      <c r="P277" s="67"/>
      <c r="Q277" s="67"/>
      <c r="R277" s="67"/>
      <c r="S277" s="67"/>
      <c r="T277" s="88">
        <f t="array" ref="T277">(SUMPRODUCT((UPPER(J277:N277)="R")+(UPPER(J277:N277)="P")))/5</f>
        <v>0.2</v>
      </c>
      <c r="U277" s="71"/>
      <c r="V277" s="26"/>
      <c r="W277" s="26"/>
      <c r="X277" s="26"/>
      <c r="Y277" s="39" t="s">
        <v>46</v>
      </c>
      <c r="Z277" s="30">
        <f t="array" ref="Z277">SUMPRODUCT(LEN(Q268:Q311) - LEN(SUBSTITUTE(SUBSTITUTE(SUBSTITUTE(SUBSTITUTE(Q268:Q311,"P",""),"p",""),"R",""),"r","")))</f>
        <v>0</v>
      </c>
      <c r="AA277" s="30">
        <f t="array" ref="AA277">SUMPRODUCT(LEN(Q268:Q311)-LEN(SUBSTITUTE(SUBSTITUTE(Q268:Q311,"F",""),"f","")))</f>
        <v>0</v>
      </c>
      <c r="AB277" s="30">
        <f>SUM(Z277:AA277)</f>
        <v>0</v>
      </c>
      <c r="AC277" s="42" t="e">
        <f>Z277/AB277</f>
        <v>#DIV/0!</v>
      </c>
      <c r="AD277" s="26"/>
      <c r="AE277" s="26"/>
      <c r="AF277" s="26"/>
      <c r="AG277" s="26"/>
      <c r="AH277" s="110">
        <v>10</v>
      </c>
      <c r="AI277" s="111"/>
      <c r="AJ277" s="110"/>
      <c r="AK277" s="112"/>
      <c r="AL277" s="144"/>
      <c r="AM277" s="144"/>
      <c r="AN277" s="144"/>
      <c r="AO277" s="145"/>
      <c r="AP277" s="56"/>
      <c r="AQ277" s="56"/>
      <c r="AR277" s="56"/>
      <c r="AS277" s="56"/>
      <c r="AT277" s="56"/>
    </row>
    <row r="278" spans="1:46" ht="12.75" customHeight="1" x14ac:dyDescent="0.2">
      <c r="A278" s="104">
        <v>11</v>
      </c>
      <c r="B278" s="114">
        <v>5876</v>
      </c>
      <c r="C278" s="113" t="s">
        <v>443</v>
      </c>
      <c r="D278" s="105"/>
      <c r="E278" s="107" t="s">
        <v>71</v>
      </c>
      <c r="F278" s="108">
        <v>45402</v>
      </c>
      <c r="G278" s="109">
        <f t="shared" si="8"/>
        <v>45950</v>
      </c>
      <c r="H278" s="107" t="str">
        <f t="shared" ca="1" si="9"/>
        <v>1 anos, 0 meses, 17 dias</v>
      </c>
      <c r="I278" s="134"/>
      <c r="J278" s="67" t="s">
        <v>66</v>
      </c>
      <c r="K278" s="67"/>
      <c r="L278" s="67"/>
      <c r="M278" s="67"/>
      <c r="N278" s="67"/>
      <c r="O278" s="67"/>
      <c r="P278" s="67"/>
      <c r="Q278" s="67"/>
      <c r="R278" s="67"/>
      <c r="S278" s="67"/>
      <c r="T278" s="88">
        <f t="array" ref="T278">(SUMPRODUCT((UPPER(J278:N278)="R")+(UPPER(J278:N278)="P")))/5</f>
        <v>0.2</v>
      </c>
      <c r="U278" s="71"/>
      <c r="V278" s="26"/>
      <c r="W278" s="26"/>
      <c r="X278" s="26"/>
      <c r="Y278" s="39" t="s">
        <v>47</v>
      </c>
      <c r="Z278" s="30">
        <f t="array" ref="Z278">SUMPRODUCT(LEN(R268:R311) - LEN(SUBSTITUTE(SUBSTITUTE(SUBSTITUTE(SUBSTITUTE(R268:R311,"P",""),"p",""),"R",""),"r","")))</f>
        <v>0</v>
      </c>
      <c r="AA278" s="30">
        <f t="array" ref="AA278">SUMPRODUCT(LEN(R268:R311)-LEN(SUBSTITUTE(SUBSTITUTE(R268:R311,"F",""),"f","")))</f>
        <v>0</v>
      </c>
      <c r="AB278" s="30">
        <f>SUM(Z278:AA278)</f>
        <v>0</v>
      </c>
      <c r="AC278" s="42" t="e">
        <f>Z278/AB278</f>
        <v>#DIV/0!</v>
      </c>
      <c r="AD278" s="26"/>
      <c r="AE278" s="26"/>
      <c r="AF278" s="26"/>
      <c r="AG278" s="26"/>
      <c r="AH278" s="110">
        <v>11</v>
      </c>
      <c r="AI278" s="111"/>
      <c r="AJ278" s="110"/>
      <c r="AK278" s="112"/>
      <c r="AL278" s="144"/>
      <c r="AM278" s="144"/>
      <c r="AN278" s="144"/>
      <c r="AO278" s="145"/>
      <c r="AP278" s="56"/>
      <c r="AQ278" s="56"/>
      <c r="AR278" s="56"/>
      <c r="AS278" s="56"/>
      <c r="AT278" s="56"/>
    </row>
    <row r="279" spans="1:46" ht="12.75" customHeight="1" x14ac:dyDescent="0.2">
      <c r="A279" s="104">
        <v>12</v>
      </c>
      <c r="B279" s="114">
        <v>5776</v>
      </c>
      <c r="C279" s="113" t="s">
        <v>444</v>
      </c>
      <c r="D279" s="105"/>
      <c r="E279" s="107" t="s">
        <v>71</v>
      </c>
      <c r="F279" s="108">
        <v>45367</v>
      </c>
      <c r="G279" s="109">
        <f t="shared" si="8"/>
        <v>45916</v>
      </c>
      <c r="H279" s="107" t="str">
        <f t="shared" ca="1" si="9"/>
        <v>1 anos, 1 meses, 21 dias</v>
      </c>
      <c r="I279" s="134"/>
      <c r="J279" s="67" t="s">
        <v>66</v>
      </c>
      <c r="K279" s="67"/>
      <c r="L279" s="67"/>
      <c r="M279" s="67"/>
      <c r="N279" s="67"/>
      <c r="O279" s="67"/>
      <c r="P279" s="67"/>
      <c r="Q279" s="67"/>
      <c r="R279" s="67"/>
      <c r="S279" s="67"/>
      <c r="T279" s="88">
        <f t="array" ref="T279">(SUMPRODUCT((UPPER(J279:N279)="R")+(UPPER(J279:N279)="P")))/5</f>
        <v>0.2</v>
      </c>
      <c r="U279" s="71"/>
      <c r="V279" s="26"/>
      <c r="W279" s="26"/>
      <c r="X279" s="26"/>
      <c r="Y279" s="44" t="s">
        <v>48</v>
      </c>
      <c r="Z279" s="32">
        <f t="array" ref="Z279">SUMPRODUCT(LEN(S268:S311) - LEN(SUBSTITUTE(SUBSTITUTE(SUBSTITUTE(SUBSTITUTE(S268:S311,"P",""),"p",""),"R",""),"r","")))</f>
        <v>0</v>
      </c>
      <c r="AA279" s="32">
        <f t="array" ref="AA279">SUMPRODUCT(LEN(S268:S311)-LEN(SUBSTITUTE(SUBSTITUTE(S268:S311,"F",""),"f","")))</f>
        <v>0</v>
      </c>
      <c r="AB279" s="32">
        <f>SUM(Z279:AA279)</f>
        <v>0</v>
      </c>
      <c r="AC279" s="46" t="e">
        <f>Z279/AB279</f>
        <v>#DIV/0!</v>
      </c>
      <c r="AD279" s="26"/>
      <c r="AE279" s="26"/>
      <c r="AF279" s="26"/>
      <c r="AG279" s="26"/>
      <c r="AH279" s="110">
        <v>12</v>
      </c>
      <c r="AI279" s="111"/>
      <c r="AJ279" s="110"/>
      <c r="AK279" s="112"/>
      <c r="AL279" s="144"/>
      <c r="AM279" s="144"/>
      <c r="AN279" s="144"/>
      <c r="AO279" s="145"/>
      <c r="AP279" s="56"/>
      <c r="AQ279" s="56"/>
      <c r="AR279" s="56"/>
      <c r="AS279" s="56"/>
      <c r="AT279" s="56"/>
    </row>
    <row r="280" spans="1:46" ht="12.75" customHeight="1" x14ac:dyDescent="0.2">
      <c r="A280" s="104">
        <v>13</v>
      </c>
      <c r="B280" s="114">
        <v>5883</v>
      </c>
      <c r="C280" s="113" t="s">
        <v>445</v>
      </c>
      <c r="D280" s="105"/>
      <c r="E280" s="107" t="s">
        <v>71</v>
      </c>
      <c r="F280" s="108">
        <v>45402</v>
      </c>
      <c r="G280" s="109">
        <f t="shared" si="8"/>
        <v>45950</v>
      </c>
      <c r="H280" s="107" t="str">
        <f t="shared" ca="1" si="9"/>
        <v>1 anos, 0 meses, 17 dias</v>
      </c>
      <c r="I280" s="134"/>
      <c r="J280" s="67" t="s">
        <v>66</v>
      </c>
      <c r="K280" s="67"/>
      <c r="L280" s="67"/>
      <c r="M280" s="67"/>
      <c r="N280" s="67"/>
      <c r="O280" s="67"/>
      <c r="P280" s="67"/>
      <c r="Q280" s="67"/>
      <c r="R280" s="67"/>
      <c r="S280" s="67"/>
      <c r="T280" s="88">
        <f t="array" ref="T280">(SUMPRODUCT((UPPER(J280:N280)="R")+(UPPER(J280:N280)="P")))/5</f>
        <v>0.2</v>
      </c>
      <c r="U280" s="71"/>
      <c r="V280" s="72"/>
      <c r="W280" s="71"/>
      <c r="X280" s="71"/>
      <c r="Y280" s="26"/>
      <c r="Z280" s="26"/>
      <c r="AA280" s="26"/>
      <c r="AB280" s="26"/>
      <c r="AC280" s="26"/>
      <c r="AD280" s="26"/>
      <c r="AE280" s="26"/>
      <c r="AF280" s="26"/>
      <c r="AG280" s="26"/>
      <c r="AH280" s="110">
        <v>13</v>
      </c>
      <c r="AI280" s="111"/>
      <c r="AJ280" s="110"/>
      <c r="AK280" s="112"/>
      <c r="AL280" s="144"/>
      <c r="AM280" s="144"/>
      <c r="AN280" s="144"/>
      <c r="AO280" s="145"/>
      <c r="AP280" s="56"/>
      <c r="AQ280" s="56"/>
      <c r="AR280" s="56"/>
      <c r="AS280" s="56"/>
      <c r="AT280" s="56"/>
    </row>
    <row r="281" spans="1:46" ht="12.75" customHeight="1" x14ac:dyDescent="0.2">
      <c r="A281" s="104">
        <v>14</v>
      </c>
      <c r="B281" s="114">
        <v>5560</v>
      </c>
      <c r="C281" s="113" t="s">
        <v>446</v>
      </c>
      <c r="D281" s="105"/>
      <c r="E281" s="107" t="s">
        <v>71</v>
      </c>
      <c r="F281" s="108">
        <v>45266</v>
      </c>
      <c r="G281" s="109">
        <f t="shared" si="8"/>
        <v>45814</v>
      </c>
      <c r="H281" s="107" t="str">
        <f t="shared" ca="1" si="9"/>
        <v>1 anos, 5 meses, 1 dias</v>
      </c>
      <c r="I281" s="134"/>
      <c r="J281" s="67" t="s">
        <v>66</v>
      </c>
      <c r="K281" s="67"/>
      <c r="L281" s="67"/>
      <c r="M281" s="67"/>
      <c r="N281" s="67"/>
      <c r="O281" s="67"/>
      <c r="P281" s="67"/>
      <c r="Q281" s="67"/>
      <c r="R281" s="67"/>
      <c r="S281" s="67"/>
      <c r="T281" s="88">
        <f t="array" ref="T281">(SUMPRODUCT((UPPER(J281:N281)="R")+(UPPER(J281:N281)="P")))/5</f>
        <v>0.2</v>
      </c>
      <c r="U281" s="71"/>
      <c r="V281" s="72"/>
      <c r="W281" s="71"/>
      <c r="X281" s="71"/>
      <c r="Y281" s="225" t="s">
        <v>68</v>
      </c>
      <c r="Z281" s="226"/>
      <c r="AA281" s="227"/>
      <c r="AB281" s="73" t="e">
        <f>(SUM(AC268:AC272)/5)</f>
        <v>#DIV/0!</v>
      </c>
      <c r="AC281" s="26"/>
      <c r="AD281" s="26"/>
      <c r="AE281" s="26"/>
      <c r="AF281" s="26"/>
      <c r="AG281" s="26"/>
      <c r="AH281" s="110">
        <v>14</v>
      </c>
      <c r="AI281" s="111"/>
      <c r="AJ281" s="110"/>
      <c r="AK281" s="112"/>
      <c r="AL281" s="144"/>
      <c r="AM281" s="144"/>
      <c r="AN281" s="144"/>
      <c r="AO281" s="145"/>
      <c r="AP281" s="56"/>
      <c r="AQ281" s="56"/>
      <c r="AR281" s="56"/>
      <c r="AS281" s="56"/>
      <c r="AT281" s="56"/>
    </row>
    <row r="282" spans="1:46" ht="12.75" customHeight="1" x14ac:dyDescent="0.2">
      <c r="A282" s="104">
        <v>15</v>
      </c>
      <c r="B282" s="114">
        <v>5621</v>
      </c>
      <c r="C282" s="113" t="s">
        <v>447</v>
      </c>
      <c r="D282" s="105"/>
      <c r="E282" s="107" t="s">
        <v>71</v>
      </c>
      <c r="F282" s="108">
        <v>45171</v>
      </c>
      <c r="G282" s="109">
        <f t="shared" si="8"/>
        <v>45718</v>
      </c>
      <c r="H282" s="107" t="str">
        <f t="shared" ca="1" si="9"/>
        <v>1 anos, 8 meses, 5 dias</v>
      </c>
      <c r="I282" s="134"/>
      <c r="J282" s="67" t="s">
        <v>66</v>
      </c>
      <c r="K282" s="67"/>
      <c r="L282" s="67"/>
      <c r="M282" s="67"/>
      <c r="N282" s="67"/>
      <c r="O282" s="67"/>
      <c r="P282" s="67"/>
      <c r="Q282" s="67"/>
      <c r="R282" s="67"/>
      <c r="S282" s="67"/>
      <c r="T282" s="88">
        <f t="array" ref="T282">(SUMPRODUCT((UPPER(J282:N282)="R")+(UPPER(J282:N282)="P")))/5</f>
        <v>0.2</v>
      </c>
      <c r="U282" s="71"/>
      <c r="V282" s="72"/>
      <c r="W282" s="71"/>
      <c r="X282" s="71"/>
      <c r="Y282" s="71"/>
      <c r="Z282" s="74"/>
      <c r="AA282" s="26"/>
      <c r="AB282" s="26"/>
      <c r="AC282" s="26"/>
      <c r="AD282" s="26"/>
      <c r="AE282" s="26"/>
      <c r="AF282" s="26"/>
      <c r="AG282" s="26"/>
      <c r="AH282" s="110">
        <v>15</v>
      </c>
      <c r="AI282" s="111"/>
      <c r="AJ282" s="110"/>
      <c r="AK282" s="112"/>
      <c r="AL282" s="144"/>
      <c r="AM282" s="144"/>
      <c r="AN282" s="144"/>
      <c r="AO282" s="145"/>
      <c r="AP282" s="56"/>
      <c r="AQ282" s="56"/>
      <c r="AR282" s="56"/>
      <c r="AS282" s="56"/>
      <c r="AT282" s="56"/>
    </row>
    <row r="283" spans="1:46" ht="12.75" customHeight="1" x14ac:dyDescent="0.2">
      <c r="A283" s="104">
        <v>16</v>
      </c>
      <c r="B283" s="114">
        <v>5563</v>
      </c>
      <c r="C283" s="113" t="s">
        <v>448</v>
      </c>
      <c r="D283" s="105"/>
      <c r="E283" s="107" t="s">
        <v>71</v>
      </c>
      <c r="F283" s="108">
        <v>45353</v>
      </c>
      <c r="G283" s="109">
        <f t="shared" si="8"/>
        <v>45902</v>
      </c>
      <c r="H283" s="107" t="str">
        <f t="shared" ca="1" si="9"/>
        <v>1 anos, 2 meses, 5 dias</v>
      </c>
      <c r="I283" s="134"/>
      <c r="J283" s="67" t="s">
        <v>66</v>
      </c>
      <c r="K283" s="67"/>
      <c r="L283" s="67"/>
      <c r="M283" s="67"/>
      <c r="N283" s="67"/>
      <c r="O283" s="67"/>
      <c r="P283" s="67"/>
      <c r="Q283" s="67"/>
      <c r="R283" s="67"/>
      <c r="S283" s="67"/>
      <c r="T283" s="88">
        <f t="array" ref="T283">(SUMPRODUCT((UPPER(J283:N283)="R")+(UPPER(J283:N283)="P")))/5</f>
        <v>0.2</v>
      </c>
      <c r="U283" s="71"/>
      <c r="V283" s="72"/>
      <c r="W283" s="71"/>
      <c r="X283" s="71"/>
      <c r="Y283" s="225" t="s">
        <v>69</v>
      </c>
      <c r="Z283" s="226"/>
      <c r="AA283" s="227"/>
      <c r="AB283" s="73" t="e">
        <f>SUM(AC275:AC279)</f>
        <v>#DIV/0!</v>
      </c>
      <c r="AC283" s="26"/>
      <c r="AD283" s="26"/>
      <c r="AE283" s="26"/>
      <c r="AF283" s="26"/>
      <c r="AG283" s="26"/>
      <c r="AH283" s="110">
        <v>16</v>
      </c>
      <c r="AI283" s="111"/>
      <c r="AJ283" s="110"/>
      <c r="AK283" s="112"/>
      <c r="AL283" s="144"/>
      <c r="AM283" s="144"/>
      <c r="AN283" s="144"/>
      <c r="AO283" s="145"/>
      <c r="AP283" s="56"/>
      <c r="AQ283" s="56"/>
      <c r="AR283" s="56"/>
      <c r="AS283" s="56"/>
      <c r="AT283" s="56"/>
    </row>
    <row r="284" spans="1:46" ht="12.75" customHeight="1" x14ac:dyDescent="0.2">
      <c r="A284" s="104">
        <v>17</v>
      </c>
      <c r="B284" s="114">
        <v>5440</v>
      </c>
      <c r="C284" s="113" t="s">
        <v>449</v>
      </c>
      <c r="D284" s="119"/>
      <c r="E284" s="107" t="s">
        <v>71</v>
      </c>
      <c r="F284" s="108">
        <v>45171</v>
      </c>
      <c r="G284" s="109">
        <f t="shared" si="8"/>
        <v>45718</v>
      </c>
      <c r="H284" s="107" t="str">
        <f t="shared" ca="1" si="9"/>
        <v>1 anos, 8 meses, 5 dias</v>
      </c>
      <c r="I284" s="134"/>
      <c r="J284" s="67" t="s">
        <v>67</v>
      </c>
      <c r="K284" s="67"/>
      <c r="L284" s="67"/>
      <c r="M284" s="67"/>
      <c r="N284" s="67"/>
      <c r="O284" s="67"/>
      <c r="P284" s="67"/>
      <c r="Q284" s="67"/>
      <c r="R284" s="67"/>
      <c r="S284" s="67"/>
      <c r="T284" s="88">
        <f t="array" ref="T284">(SUMPRODUCT((UPPER(J284:N284)="R")+(UPPER(J284:N284)="P")))/5</f>
        <v>0</v>
      </c>
      <c r="U284" s="71"/>
      <c r="V284" s="72"/>
      <c r="W284" s="71"/>
      <c r="X284" s="71"/>
      <c r="Y284" s="71"/>
      <c r="Z284" s="74"/>
      <c r="AA284" s="26"/>
      <c r="AB284" s="26"/>
      <c r="AC284" s="26"/>
      <c r="AD284" s="26"/>
      <c r="AE284" s="26"/>
      <c r="AF284" s="26"/>
      <c r="AG284" s="26"/>
      <c r="AH284" s="110">
        <v>17</v>
      </c>
      <c r="AI284" s="111"/>
      <c r="AJ284" s="110"/>
      <c r="AK284" s="112"/>
      <c r="AL284" s="144"/>
      <c r="AM284" s="144"/>
      <c r="AN284" s="144"/>
      <c r="AO284" s="145"/>
      <c r="AP284" s="56"/>
      <c r="AQ284" s="56"/>
      <c r="AR284" s="56"/>
      <c r="AS284" s="56"/>
      <c r="AT284" s="56"/>
    </row>
    <row r="285" spans="1:46" ht="12.75" customHeight="1" x14ac:dyDescent="0.2">
      <c r="A285" s="104">
        <v>18</v>
      </c>
      <c r="B285" s="114">
        <v>5566</v>
      </c>
      <c r="C285" s="113" t="s">
        <v>450</v>
      </c>
      <c r="D285" s="118"/>
      <c r="E285" s="107" t="s">
        <v>71</v>
      </c>
      <c r="F285" s="108">
        <v>45262</v>
      </c>
      <c r="G285" s="109">
        <f t="shared" si="8"/>
        <v>45810</v>
      </c>
      <c r="H285" s="107" t="str">
        <f t="shared" ca="1" si="9"/>
        <v>1 anos, 5 meses, 5 dias</v>
      </c>
      <c r="I285" s="134"/>
      <c r="J285" s="67" t="s">
        <v>66</v>
      </c>
      <c r="K285" s="67"/>
      <c r="L285" s="67"/>
      <c r="M285" s="67"/>
      <c r="N285" s="67"/>
      <c r="O285" s="67"/>
      <c r="P285" s="67"/>
      <c r="Q285" s="67"/>
      <c r="R285" s="67"/>
      <c r="S285" s="67"/>
      <c r="T285" s="88">
        <f t="array" ref="T285">(SUMPRODUCT((UPPER(J285:N285)="R")+(UPPER(J285:N285)="P")))/5</f>
        <v>0.2</v>
      </c>
      <c r="U285" s="71"/>
      <c r="V285" s="72"/>
      <c r="W285" s="71"/>
      <c r="X285" s="71"/>
      <c r="Y285" s="71"/>
      <c r="Z285" s="74"/>
      <c r="AA285" s="26"/>
      <c r="AB285" s="26"/>
      <c r="AC285" s="26"/>
      <c r="AD285" s="26"/>
      <c r="AE285" s="26"/>
      <c r="AF285" s="26"/>
      <c r="AG285" s="26"/>
      <c r="AH285" s="110">
        <v>18</v>
      </c>
      <c r="AI285" s="111"/>
      <c r="AJ285" s="110"/>
      <c r="AK285" s="112"/>
      <c r="AL285" s="144"/>
      <c r="AM285" s="144"/>
      <c r="AN285" s="144"/>
      <c r="AO285" s="145"/>
      <c r="AP285" s="56"/>
      <c r="AQ285" s="56"/>
      <c r="AR285" s="56"/>
      <c r="AS285" s="56"/>
      <c r="AT285" s="56"/>
    </row>
    <row r="286" spans="1:46" ht="12.75" customHeight="1" x14ac:dyDescent="0.2">
      <c r="A286" s="104">
        <v>19</v>
      </c>
      <c r="B286" s="114">
        <v>5579</v>
      </c>
      <c r="C286" s="115" t="s">
        <v>451</v>
      </c>
      <c r="D286" s="114"/>
      <c r="E286" s="107" t="s">
        <v>71</v>
      </c>
      <c r="F286" s="108">
        <v>45500</v>
      </c>
      <c r="G286" s="109">
        <f t="shared" si="8"/>
        <v>46049</v>
      </c>
      <c r="H286" s="107" t="str">
        <f t="shared" ca="1" si="9"/>
        <v>0 anos, 9 meses, 10 dias</v>
      </c>
      <c r="I286" s="134"/>
      <c r="J286" s="67" t="s">
        <v>67</v>
      </c>
      <c r="K286" s="67"/>
      <c r="L286" s="67"/>
      <c r="M286" s="67"/>
      <c r="N286" s="67"/>
      <c r="O286" s="67"/>
      <c r="P286" s="67"/>
      <c r="Q286" s="67"/>
      <c r="R286" s="67"/>
      <c r="S286" s="67"/>
      <c r="T286" s="88">
        <f t="array" ref="T286">(SUMPRODUCT((UPPER(J286:N286)="R")+(UPPER(J286:N286)="P")))/5</f>
        <v>0</v>
      </c>
      <c r="U286" s="71"/>
      <c r="V286" s="72"/>
      <c r="W286" s="71"/>
      <c r="X286" s="71"/>
      <c r="Y286" s="71"/>
      <c r="Z286" s="74"/>
      <c r="AA286" s="26"/>
      <c r="AB286" s="26"/>
      <c r="AC286" s="26"/>
      <c r="AD286" s="26"/>
      <c r="AE286" s="26"/>
      <c r="AF286" s="26"/>
      <c r="AG286" s="26"/>
      <c r="AH286" s="110">
        <v>19</v>
      </c>
      <c r="AI286" s="111"/>
      <c r="AJ286" s="110"/>
      <c r="AK286" s="112"/>
      <c r="AL286" s="144"/>
      <c r="AM286" s="144"/>
      <c r="AN286" s="144"/>
      <c r="AO286" s="145"/>
      <c r="AP286" s="56"/>
      <c r="AQ286" s="56"/>
      <c r="AR286" s="56"/>
      <c r="AS286" s="56"/>
      <c r="AT286" s="56"/>
    </row>
    <row r="287" spans="1:46" ht="12.75" customHeight="1" x14ac:dyDescent="0.2">
      <c r="A287" s="104">
        <v>20</v>
      </c>
      <c r="B287" s="114">
        <v>5567</v>
      </c>
      <c r="C287" s="115" t="s">
        <v>452</v>
      </c>
      <c r="D287" s="114"/>
      <c r="E287" s="107" t="s">
        <v>71</v>
      </c>
      <c r="F287" s="108">
        <v>45353</v>
      </c>
      <c r="G287" s="109">
        <f t="shared" si="8"/>
        <v>45902</v>
      </c>
      <c r="H287" s="107" t="str">
        <f t="shared" ca="1" si="9"/>
        <v>1 anos, 2 meses, 5 dias</v>
      </c>
      <c r="I287" s="134"/>
      <c r="J287" s="67" t="s">
        <v>67</v>
      </c>
      <c r="K287" s="67"/>
      <c r="L287" s="67"/>
      <c r="M287" s="67"/>
      <c r="N287" s="67"/>
      <c r="O287" s="67"/>
      <c r="P287" s="67"/>
      <c r="Q287" s="67"/>
      <c r="R287" s="67"/>
      <c r="S287" s="67"/>
      <c r="T287" s="88">
        <f t="array" ref="T287">(SUMPRODUCT((UPPER(J287:N287)="R")+(UPPER(J287:N287)="P")))/5</f>
        <v>0</v>
      </c>
      <c r="U287" s="71"/>
      <c r="V287" s="72"/>
      <c r="W287" s="71"/>
      <c r="X287" s="71"/>
      <c r="Y287" s="71"/>
      <c r="Z287" s="74"/>
      <c r="AA287" s="26"/>
      <c r="AB287" s="26"/>
      <c r="AC287" s="26"/>
      <c r="AD287" s="26"/>
      <c r="AE287" s="26"/>
      <c r="AF287" s="26"/>
      <c r="AG287" s="26"/>
      <c r="AH287" s="110">
        <v>20</v>
      </c>
      <c r="AI287" s="111"/>
      <c r="AJ287" s="110"/>
      <c r="AK287" s="112"/>
      <c r="AL287" s="144"/>
      <c r="AM287" s="144"/>
      <c r="AN287" s="144"/>
      <c r="AO287" s="145"/>
      <c r="AP287" s="56"/>
      <c r="AQ287" s="56"/>
      <c r="AR287" s="56"/>
      <c r="AS287" s="56"/>
      <c r="AT287" s="56"/>
    </row>
    <row r="288" spans="1:46" ht="12.75" customHeight="1" x14ac:dyDescent="0.2">
      <c r="A288" s="104">
        <v>21</v>
      </c>
      <c r="B288" s="114">
        <v>5861</v>
      </c>
      <c r="C288" s="115" t="s">
        <v>453</v>
      </c>
      <c r="D288" s="114"/>
      <c r="E288" s="107" t="s">
        <v>71</v>
      </c>
      <c r="F288" s="108">
        <v>45402</v>
      </c>
      <c r="G288" s="109">
        <f t="shared" si="8"/>
        <v>45950</v>
      </c>
      <c r="H288" s="107" t="str">
        <f t="shared" ca="1" si="9"/>
        <v>1 anos, 0 meses, 17 dias</v>
      </c>
      <c r="I288" s="134"/>
      <c r="J288" s="67" t="s">
        <v>67</v>
      </c>
      <c r="K288" s="67"/>
      <c r="L288" s="67"/>
      <c r="M288" s="67"/>
      <c r="N288" s="67"/>
      <c r="O288" s="67"/>
      <c r="P288" s="67"/>
      <c r="Q288" s="67"/>
      <c r="R288" s="67"/>
      <c r="S288" s="67"/>
      <c r="T288" s="88">
        <f t="array" ref="T288">(SUMPRODUCT((UPPER(J288:N288)="R")+(UPPER(J288:N288)="P")))/5</f>
        <v>0</v>
      </c>
      <c r="U288" s="71"/>
      <c r="V288" s="72"/>
      <c r="W288" s="71"/>
      <c r="X288" s="71"/>
      <c r="Y288" s="71"/>
      <c r="Z288" s="74"/>
      <c r="AA288" s="26"/>
      <c r="AB288" s="26"/>
      <c r="AC288" s="26"/>
      <c r="AD288" s="26"/>
      <c r="AE288" s="26"/>
      <c r="AF288" s="26"/>
      <c r="AG288" s="26"/>
      <c r="AH288" s="110">
        <v>21</v>
      </c>
      <c r="AI288" s="111"/>
      <c r="AJ288" s="110"/>
      <c r="AK288" s="112"/>
      <c r="AL288" s="144"/>
      <c r="AM288" s="144"/>
      <c r="AN288" s="144"/>
      <c r="AO288" s="145"/>
      <c r="AP288" s="56"/>
      <c r="AQ288" s="56"/>
      <c r="AR288" s="56"/>
      <c r="AS288" s="56"/>
      <c r="AT288" s="56"/>
    </row>
    <row r="289" spans="1:46" ht="12.75" customHeight="1" x14ac:dyDescent="0.2">
      <c r="A289" s="104">
        <v>22</v>
      </c>
      <c r="B289" s="114"/>
      <c r="C289" s="115"/>
      <c r="D289" s="114"/>
      <c r="E289" s="107"/>
      <c r="F289" s="108"/>
      <c r="G289" s="109"/>
      <c r="H289" s="107"/>
      <c r="J289" s="67"/>
      <c r="K289" s="67"/>
      <c r="L289" s="67"/>
      <c r="M289" s="67"/>
      <c r="N289" s="67"/>
      <c r="O289" s="67"/>
      <c r="P289" s="67"/>
      <c r="Q289" s="67"/>
      <c r="R289" s="67"/>
      <c r="S289" s="67"/>
      <c r="T289" s="88">
        <f t="array" ref="T289">(SUMPRODUCT((UPPER(J289:N289)="R")+(UPPER(J289:N289)="P")))/5</f>
        <v>0</v>
      </c>
      <c r="U289" s="71"/>
      <c r="V289" s="72"/>
      <c r="W289" s="71"/>
      <c r="X289" s="71"/>
      <c r="Y289" s="71"/>
      <c r="Z289" s="74"/>
      <c r="AA289" s="26"/>
      <c r="AB289" s="26"/>
      <c r="AC289" s="26"/>
      <c r="AD289" s="26"/>
      <c r="AE289" s="26"/>
      <c r="AF289" s="26"/>
      <c r="AG289" s="26"/>
      <c r="AH289" s="110">
        <v>22</v>
      </c>
      <c r="AI289" s="111"/>
      <c r="AJ289" s="110"/>
      <c r="AK289" s="112"/>
      <c r="AL289" s="144"/>
      <c r="AM289" s="144"/>
      <c r="AN289" s="144"/>
      <c r="AO289" s="145"/>
      <c r="AP289" s="56"/>
      <c r="AQ289" s="56"/>
      <c r="AR289" s="56"/>
      <c r="AS289" s="56"/>
      <c r="AT289" s="56"/>
    </row>
    <row r="290" spans="1:46" ht="12.75" customHeight="1" x14ac:dyDescent="0.2">
      <c r="A290" s="104">
        <v>23</v>
      </c>
      <c r="B290" s="114"/>
      <c r="C290" s="115"/>
      <c r="D290" s="114"/>
      <c r="E290" s="107"/>
      <c r="F290" s="108"/>
      <c r="G290" s="109"/>
      <c r="H290" s="107"/>
      <c r="I290" s="134"/>
      <c r="J290" s="67"/>
      <c r="K290" s="67"/>
      <c r="L290" s="67"/>
      <c r="M290" s="67"/>
      <c r="N290" s="67"/>
      <c r="O290" s="67"/>
      <c r="P290" s="67"/>
      <c r="Q290" s="67"/>
      <c r="R290" s="67"/>
      <c r="S290" s="67"/>
      <c r="T290" s="88">
        <f t="array" ref="T290">(SUMPRODUCT((UPPER(J290:N290)="R")+(UPPER(J290:N290)="P")))/5</f>
        <v>0</v>
      </c>
      <c r="U290" s="71"/>
      <c r="V290" s="72"/>
      <c r="W290" s="71"/>
      <c r="X290" s="71"/>
      <c r="Y290" s="71"/>
      <c r="Z290" s="74"/>
      <c r="AA290" s="26"/>
      <c r="AB290" s="26"/>
      <c r="AC290" s="26"/>
      <c r="AD290" s="26"/>
      <c r="AE290" s="26"/>
      <c r="AF290" s="26"/>
      <c r="AG290" s="26"/>
      <c r="AH290" s="110">
        <v>23</v>
      </c>
      <c r="AI290" s="111"/>
      <c r="AJ290" s="110"/>
      <c r="AK290" s="112"/>
      <c r="AL290" s="144"/>
      <c r="AM290" s="144"/>
      <c r="AN290" s="144"/>
      <c r="AO290" s="145"/>
      <c r="AP290" s="56"/>
      <c r="AQ290" s="56"/>
      <c r="AR290" s="56"/>
      <c r="AS290" s="56"/>
      <c r="AT290" s="56"/>
    </row>
    <row r="291" spans="1:46" ht="12.75" customHeight="1" x14ac:dyDescent="0.2">
      <c r="A291" s="104">
        <v>24</v>
      </c>
      <c r="B291" s="114"/>
      <c r="C291" s="115"/>
      <c r="D291" s="114"/>
      <c r="E291" s="107"/>
      <c r="F291" s="108"/>
      <c r="G291" s="109"/>
      <c r="H291" s="107"/>
      <c r="I291" s="134"/>
      <c r="J291" s="67"/>
      <c r="K291" s="67"/>
      <c r="L291" s="67"/>
      <c r="M291" s="67"/>
      <c r="N291" s="67"/>
      <c r="O291" s="67"/>
      <c r="P291" s="67"/>
      <c r="Q291" s="67"/>
      <c r="R291" s="67"/>
      <c r="S291" s="67"/>
      <c r="T291" s="88">
        <f t="array" ref="T291">(SUMPRODUCT((UPPER(J291:N291)="R")+(UPPER(J291:N291)="P")))/5</f>
        <v>0</v>
      </c>
      <c r="U291" s="71"/>
      <c r="V291" s="72"/>
      <c r="W291" s="71"/>
      <c r="X291" s="71"/>
      <c r="Y291" s="71"/>
      <c r="Z291" s="74"/>
      <c r="AA291" s="26"/>
      <c r="AB291" s="26"/>
      <c r="AC291" s="26"/>
      <c r="AD291" s="26"/>
      <c r="AE291" s="26"/>
      <c r="AF291" s="26"/>
      <c r="AG291" s="26"/>
      <c r="AH291" s="110">
        <v>24</v>
      </c>
      <c r="AI291" s="111"/>
      <c r="AJ291" s="110"/>
      <c r="AK291" s="112"/>
      <c r="AL291" s="144"/>
      <c r="AM291" s="144"/>
      <c r="AN291" s="144"/>
      <c r="AO291" s="145"/>
      <c r="AP291" s="56"/>
      <c r="AQ291" s="56"/>
      <c r="AR291" s="56"/>
      <c r="AS291" s="56"/>
      <c r="AT291" s="56"/>
    </row>
    <row r="292" spans="1:46" ht="12.75" customHeight="1" x14ac:dyDescent="0.2">
      <c r="A292" s="104">
        <v>25</v>
      </c>
      <c r="B292" s="114"/>
      <c r="C292" s="115"/>
      <c r="D292" s="114"/>
      <c r="E292" s="107"/>
      <c r="F292" s="108"/>
      <c r="G292" s="109"/>
      <c r="H292" s="107"/>
      <c r="I292" s="134"/>
      <c r="J292" s="67"/>
      <c r="K292" s="67"/>
      <c r="L292" s="67"/>
      <c r="M292" s="67"/>
      <c r="N292" s="67"/>
      <c r="O292" s="67"/>
      <c r="P292" s="67"/>
      <c r="Q292" s="67"/>
      <c r="R292" s="67"/>
      <c r="S292" s="67"/>
      <c r="T292" s="88">
        <f t="array" ref="T292">(SUMPRODUCT((UPPER(J292:N292)="R")+(UPPER(J292:N292)="P")))/5</f>
        <v>0</v>
      </c>
      <c r="U292" s="71"/>
      <c r="V292" s="72"/>
      <c r="W292" s="71"/>
      <c r="X292" s="71"/>
      <c r="Y292" s="71"/>
      <c r="Z292" s="74"/>
      <c r="AA292" s="26"/>
      <c r="AB292" s="26"/>
      <c r="AC292" s="26"/>
      <c r="AD292" s="26"/>
      <c r="AE292" s="26"/>
      <c r="AF292" s="26"/>
      <c r="AG292" s="26"/>
      <c r="AH292" s="110">
        <v>25</v>
      </c>
      <c r="AI292" s="111"/>
      <c r="AJ292" s="110"/>
      <c r="AK292" s="112"/>
      <c r="AL292" s="144"/>
      <c r="AM292" s="144"/>
      <c r="AN292" s="144"/>
      <c r="AO292" s="145"/>
      <c r="AP292" s="56"/>
      <c r="AQ292" s="56"/>
      <c r="AR292" s="56"/>
      <c r="AS292" s="56"/>
      <c r="AT292" s="56"/>
    </row>
    <row r="293" spans="1:46" ht="12.75" customHeight="1" x14ac:dyDescent="0.2">
      <c r="A293" s="104">
        <v>26</v>
      </c>
      <c r="B293" s="114"/>
      <c r="C293" s="115"/>
      <c r="D293" s="114"/>
      <c r="E293" s="107"/>
      <c r="F293" s="108"/>
      <c r="G293" s="109"/>
      <c r="H293" s="107"/>
      <c r="I293" s="134"/>
      <c r="J293" s="67"/>
      <c r="K293" s="67"/>
      <c r="L293" s="67"/>
      <c r="M293" s="67"/>
      <c r="N293" s="67"/>
      <c r="O293" s="67"/>
      <c r="P293" s="67"/>
      <c r="Q293" s="67"/>
      <c r="R293" s="67"/>
      <c r="S293" s="67"/>
      <c r="T293" s="88">
        <f t="array" ref="T293">(SUMPRODUCT((UPPER(J293:N293)="R")+(UPPER(J293:N293)="P")))/5</f>
        <v>0</v>
      </c>
      <c r="U293" s="71"/>
      <c r="V293" s="72"/>
      <c r="W293" s="71"/>
      <c r="X293" s="71"/>
      <c r="Y293" s="71"/>
      <c r="Z293" s="74"/>
      <c r="AA293" s="26"/>
      <c r="AB293" s="26"/>
      <c r="AC293" s="26"/>
      <c r="AD293" s="26"/>
      <c r="AE293" s="26"/>
      <c r="AF293" s="26"/>
      <c r="AG293" s="26"/>
      <c r="AH293" s="110">
        <v>26</v>
      </c>
      <c r="AI293" s="111"/>
      <c r="AJ293" s="110"/>
      <c r="AK293" s="112"/>
      <c r="AL293" s="144"/>
      <c r="AM293" s="144"/>
      <c r="AN293" s="144"/>
      <c r="AO293" s="145"/>
      <c r="AP293" s="56"/>
      <c r="AQ293" s="56"/>
      <c r="AR293" s="56"/>
      <c r="AS293" s="56"/>
      <c r="AT293" s="56"/>
    </row>
    <row r="294" spans="1:46" ht="12.75" customHeight="1" x14ac:dyDescent="0.2">
      <c r="A294" s="104">
        <v>27</v>
      </c>
      <c r="B294" s="114"/>
      <c r="C294" s="115"/>
      <c r="D294" s="114"/>
      <c r="E294" s="107"/>
      <c r="F294" s="108"/>
      <c r="G294" s="109"/>
      <c r="H294" s="107"/>
      <c r="I294" s="134"/>
      <c r="J294" s="67"/>
      <c r="K294" s="67"/>
      <c r="L294" s="67"/>
      <c r="M294" s="67"/>
      <c r="N294" s="67"/>
      <c r="O294" s="67"/>
      <c r="P294" s="67"/>
      <c r="Q294" s="67"/>
      <c r="R294" s="67"/>
      <c r="S294" s="67"/>
      <c r="T294" s="88">
        <f t="array" ref="T294">(SUMPRODUCT((UPPER(J294:N294)="R")+(UPPER(J294:N294)="P")))/5</f>
        <v>0</v>
      </c>
      <c r="U294" s="71"/>
      <c r="V294" s="72"/>
      <c r="W294" s="71"/>
      <c r="X294" s="71"/>
      <c r="Y294" s="71"/>
      <c r="Z294" s="74"/>
      <c r="AA294" s="26"/>
      <c r="AB294" s="26"/>
      <c r="AC294" s="26"/>
      <c r="AD294" s="26"/>
      <c r="AE294" s="26"/>
      <c r="AF294" s="26"/>
      <c r="AG294" s="26"/>
      <c r="AH294" s="110">
        <v>27</v>
      </c>
      <c r="AI294" s="111"/>
      <c r="AJ294" s="110"/>
      <c r="AK294" s="112"/>
      <c r="AL294" s="144"/>
      <c r="AM294" s="144"/>
      <c r="AN294" s="144"/>
      <c r="AO294" s="145"/>
      <c r="AP294" s="56"/>
      <c r="AQ294" s="56"/>
      <c r="AR294" s="56"/>
      <c r="AS294" s="56"/>
      <c r="AT294" s="56"/>
    </row>
    <row r="295" spans="1:46" ht="12.75" customHeight="1" x14ac:dyDescent="0.2">
      <c r="A295" s="104">
        <v>28</v>
      </c>
      <c r="B295" s="114"/>
      <c r="C295" s="115"/>
      <c r="D295" s="114"/>
      <c r="E295" s="107"/>
      <c r="F295" s="108"/>
      <c r="G295" s="109"/>
      <c r="H295" s="107"/>
      <c r="I295" s="134"/>
      <c r="J295" s="67"/>
      <c r="K295" s="67"/>
      <c r="L295" s="67"/>
      <c r="M295" s="67"/>
      <c r="N295" s="67"/>
      <c r="O295" s="67"/>
      <c r="P295" s="67"/>
      <c r="Q295" s="67"/>
      <c r="R295" s="67"/>
      <c r="S295" s="67"/>
      <c r="T295" s="88">
        <f t="array" ref="T295">(SUMPRODUCT((UPPER(J295:N295)="R")+(UPPER(J295:N295)="P")))/5</f>
        <v>0</v>
      </c>
      <c r="U295" s="71"/>
      <c r="V295" s="72"/>
      <c r="W295" s="71"/>
      <c r="X295" s="71"/>
      <c r="Y295" s="71"/>
      <c r="Z295" s="74"/>
      <c r="AA295" s="26"/>
      <c r="AB295" s="26"/>
      <c r="AC295" s="26"/>
      <c r="AD295" s="26"/>
      <c r="AE295" s="26"/>
      <c r="AF295" s="26"/>
      <c r="AG295" s="26"/>
      <c r="AH295" s="110">
        <v>28</v>
      </c>
      <c r="AI295" s="111"/>
      <c r="AJ295" s="110"/>
      <c r="AK295" s="112"/>
      <c r="AL295" s="144"/>
      <c r="AM295" s="144"/>
      <c r="AN295" s="144"/>
      <c r="AO295" s="145"/>
      <c r="AP295" s="56"/>
      <c r="AQ295" s="56"/>
      <c r="AR295" s="56"/>
      <c r="AS295" s="56"/>
      <c r="AT295" s="56"/>
    </row>
    <row r="296" spans="1:46" ht="12.75" customHeight="1" x14ac:dyDescent="0.2">
      <c r="A296" s="104">
        <v>29</v>
      </c>
      <c r="B296" s="114"/>
      <c r="C296" s="115"/>
      <c r="D296" s="114"/>
      <c r="E296" s="107"/>
      <c r="F296" s="108"/>
      <c r="G296" s="109"/>
      <c r="H296" s="107"/>
      <c r="I296" s="134"/>
      <c r="J296" s="67"/>
      <c r="K296" s="67"/>
      <c r="L296" s="67"/>
      <c r="M296" s="67"/>
      <c r="N296" s="67"/>
      <c r="O296" s="67"/>
      <c r="P296" s="67"/>
      <c r="Q296" s="67"/>
      <c r="R296" s="67"/>
      <c r="S296" s="67"/>
      <c r="T296" s="88">
        <f t="array" ref="T296">(SUMPRODUCT((UPPER(J296:N296)="R")+(UPPER(J296:N296)="P")))/5</f>
        <v>0</v>
      </c>
      <c r="U296" s="71"/>
      <c r="V296" s="72"/>
      <c r="W296" s="71"/>
      <c r="X296" s="71"/>
      <c r="Y296" s="71"/>
      <c r="Z296" s="74"/>
      <c r="AA296" s="26"/>
      <c r="AB296" s="26"/>
      <c r="AC296" s="26"/>
      <c r="AD296" s="26"/>
      <c r="AE296" s="26"/>
      <c r="AF296" s="26"/>
      <c r="AG296" s="26"/>
      <c r="AH296" s="110">
        <v>29</v>
      </c>
      <c r="AI296" s="111"/>
      <c r="AJ296" s="110"/>
      <c r="AK296" s="112"/>
      <c r="AL296" s="144"/>
      <c r="AM296" s="144"/>
      <c r="AN296" s="144"/>
      <c r="AO296" s="145"/>
      <c r="AP296" s="56"/>
      <c r="AQ296" s="56"/>
      <c r="AR296" s="56"/>
      <c r="AS296" s="56"/>
      <c r="AT296" s="56"/>
    </row>
    <row r="297" spans="1:46" ht="12.75" customHeight="1" x14ac:dyDescent="0.2">
      <c r="A297" s="104">
        <v>30</v>
      </c>
      <c r="B297" s="114"/>
      <c r="C297" s="115"/>
      <c r="D297" s="114"/>
      <c r="E297" s="107"/>
      <c r="F297" s="108"/>
      <c r="G297" s="109"/>
      <c r="H297" s="107"/>
      <c r="I297" s="134"/>
      <c r="J297" s="67"/>
      <c r="K297" s="67"/>
      <c r="L297" s="67"/>
      <c r="M297" s="67"/>
      <c r="N297" s="67"/>
      <c r="O297" s="67"/>
      <c r="P297" s="67"/>
      <c r="Q297" s="67"/>
      <c r="R297" s="67"/>
      <c r="S297" s="67"/>
      <c r="T297" s="88">
        <f t="array" ref="T297">(SUMPRODUCT((UPPER(J297:N297)="R")+(UPPER(J297:N297)="P")))/5</f>
        <v>0</v>
      </c>
      <c r="U297" s="71"/>
      <c r="V297" s="72"/>
      <c r="W297" s="71"/>
      <c r="X297" s="71"/>
      <c r="Y297" s="71"/>
      <c r="Z297" s="74"/>
      <c r="AA297" s="26"/>
      <c r="AB297" s="26"/>
      <c r="AC297" s="26"/>
      <c r="AD297" s="26"/>
      <c r="AE297" s="26"/>
      <c r="AF297" s="26"/>
      <c r="AG297" s="26"/>
      <c r="AH297" s="110">
        <v>30</v>
      </c>
      <c r="AI297" s="111"/>
      <c r="AJ297" s="110"/>
      <c r="AK297" s="112"/>
      <c r="AL297" s="144"/>
      <c r="AM297" s="144"/>
      <c r="AN297" s="144"/>
      <c r="AO297" s="145"/>
      <c r="AP297" s="56"/>
      <c r="AQ297" s="56"/>
      <c r="AR297" s="56"/>
      <c r="AS297" s="56"/>
      <c r="AT297" s="56"/>
    </row>
    <row r="298" spans="1:46" ht="12.75" customHeight="1" x14ac:dyDescent="0.2">
      <c r="A298" s="104">
        <v>31</v>
      </c>
      <c r="B298" s="114"/>
      <c r="C298" s="115"/>
      <c r="D298" s="114"/>
      <c r="E298" s="107"/>
      <c r="F298" s="108"/>
      <c r="G298" s="109"/>
      <c r="H298" s="107"/>
      <c r="I298" s="134"/>
      <c r="J298" s="67"/>
      <c r="K298" s="67"/>
      <c r="L298" s="67"/>
      <c r="M298" s="67"/>
      <c r="N298" s="67"/>
      <c r="O298" s="67"/>
      <c r="P298" s="67"/>
      <c r="Q298" s="67"/>
      <c r="R298" s="67"/>
      <c r="S298" s="67"/>
      <c r="T298" s="88">
        <f t="array" ref="T298">(SUMPRODUCT((UPPER(J298:N298)="R")+(UPPER(J298:N298)="P")))/5</f>
        <v>0</v>
      </c>
      <c r="U298" s="71"/>
      <c r="V298" s="72"/>
      <c r="W298" s="71"/>
      <c r="X298" s="71"/>
      <c r="Y298" s="71"/>
      <c r="Z298" s="74"/>
      <c r="AA298" s="26"/>
      <c r="AB298" s="26"/>
      <c r="AC298" s="26"/>
      <c r="AD298" s="26"/>
      <c r="AE298" s="26"/>
      <c r="AF298" s="26"/>
      <c r="AG298" s="26"/>
      <c r="AH298" s="110">
        <v>31</v>
      </c>
      <c r="AI298" s="111"/>
      <c r="AJ298" s="110"/>
      <c r="AK298" s="112"/>
      <c r="AL298" s="144"/>
      <c r="AM298" s="144"/>
      <c r="AN298" s="144"/>
      <c r="AO298" s="145"/>
      <c r="AP298" s="56"/>
      <c r="AQ298" s="56"/>
      <c r="AR298" s="56"/>
      <c r="AS298" s="56"/>
      <c r="AT298" s="56"/>
    </row>
    <row r="299" spans="1:46" ht="12.75" customHeight="1" x14ac:dyDescent="0.2">
      <c r="A299" s="104">
        <v>32</v>
      </c>
      <c r="B299" s="114"/>
      <c r="C299" s="115"/>
      <c r="D299" s="114"/>
      <c r="E299" s="107"/>
      <c r="F299" s="108"/>
      <c r="G299" s="109"/>
      <c r="H299" s="107"/>
      <c r="I299" s="134"/>
      <c r="J299" s="67"/>
      <c r="K299" s="67"/>
      <c r="L299" s="67"/>
      <c r="M299" s="67"/>
      <c r="N299" s="67"/>
      <c r="O299" s="67"/>
      <c r="P299" s="67"/>
      <c r="Q299" s="67"/>
      <c r="R299" s="67"/>
      <c r="S299" s="67"/>
      <c r="T299" s="88">
        <f t="array" ref="T299">(SUMPRODUCT((UPPER(J299:N299)="R")+(UPPER(J299:N299)="P")))/5</f>
        <v>0</v>
      </c>
      <c r="U299" s="71"/>
      <c r="V299" s="72"/>
      <c r="W299" s="71"/>
      <c r="X299" s="71"/>
      <c r="Y299" s="71"/>
      <c r="Z299" s="74"/>
      <c r="AA299" s="26"/>
      <c r="AB299" s="26"/>
      <c r="AC299" s="26"/>
      <c r="AD299" s="26"/>
      <c r="AE299" s="26"/>
      <c r="AF299" s="26"/>
      <c r="AG299" s="26"/>
      <c r="AH299" s="110">
        <v>32</v>
      </c>
      <c r="AI299" s="111"/>
      <c r="AJ299" s="110"/>
      <c r="AK299" s="112"/>
      <c r="AL299" s="144"/>
      <c r="AM299" s="144"/>
      <c r="AN299" s="144"/>
      <c r="AO299" s="145"/>
      <c r="AP299" s="56"/>
      <c r="AQ299" s="56"/>
      <c r="AR299" s="56"/>
      <c r="AS299" s="56"/>
      <c r="AT299" s="56"/>
    </row>
    <row r="300" spans="1:46" ht="12.75" customHeight="1" x14ac:dyDescent="0.2">
      <c r="A300" s="104">
        <v>33</v>
      </c>
      <c r="B300" s="114"/>
      <c r="C300" s="115"/>
      <c r="D300" s="114"/>
      <c r="E300" s="107"/>
      <c r="F300" s="108"/>
      <c r="G300" s="109"/>
      <c r="H300" s="107"/>
      <c r="I300" s="134"/>
      <c r="J300" s="67"/>
      <c r="K300" s="67"/>
      <c r="L300" s="67"/>
      <c r="M300" s="67"/>
      <c r="N300" s="67"/>
      <c r="O300" s="67"/>
      <c r="P300" s="67"/>
      <c r="Q300" s="67"/>
      <c r="R300" s="67"/>
      <c r="S300" s="67"/>
      <c r="T300" s="88">
        <f t="array" ref="T300">(SUMPRODUCT((UPPER(J300:N300)="R")+(UPPER(J300:N300)="P")))/5</f>
        <v>0</v>
      </c>
      <c r="U300" s="71"/>
      <c r="V300" s="72"/>
      <c r="W300" s="71"/>
      <c r="X300" s="71"/>
      <c r="Y300" s="71"/>
      <c r="Z300" s="74"/>
      <c r="AA300" s="26"/>
      <c r="AB300" s="26"/>
      <c r="AC300" s="26"/>
      <c r="AD300" s="26"/>
      <c r="AE300" s="26"/>
      <c r="AF300" s="26"/>
      <c r="AG300" s="26"/>
      <c r="AH300" s="110">
        <v>33</v>
      </c>
      <c r="AI300" s="111"/>
      <c r="AJ300" s="110"/>
      <c r="AK300" s="112"/>
      <c r="AL300" s="144"/>
      <c r="AM300" s="144"/>
      <c r="AN300" s="144"/>
      <c r="AO300" s="145"/>
      <c r="AP300" s="56"/>
      <c r="AQ300" s="56"/>
      <c r="AR300" s="56"/>
      <c r="AS300" s="56"/>
      <c r="AT300" s="56"/>
    </row>
    <row r="301" spans="1:46" ht="12.75" customHeight="1" x14ac:dyDescent="0.2">
      <c r="A301" s="104">
        <v>34</v>
      </c>
      <c r="B301" s="114"/>
      <c r="C301" s="115"/>
      <c r="D301" s="114"/>
      <c r="E301" s="107"/>
      <c r="F301" s="108"/>
      <c r="G301" s="109"/>
      <c r="H301" s="107"/>
      <c r="I301" s="134"/>
      <c r="J301" s="67"/>
      <c r="K301" s="67"/>
      <c r="L301" s="67"/>
      <c r="M301" s="67"/>
      <c r="N301" s="67"/>
      <c r="O301" s="67"/>
      <c r="P301" s="67"/>
      <c r="Q301" s="67"/>
      <c r="R301" s="67"/>
      <c r="S301" s="67"/>
      <c r="T301" s="88">
        <f t="array" ref="T301">(SUMPRODUCT((UPPER(J301:N301)="R")+(UPPER(J301:N301)="P")))/5</f>
        <v>0</v>
      </c>
      <c r="U301" s="71"/>
      <c r="V301" s="72"/>
      <c r="W301" s="71"/>
      <c r="X301" s="71"/>
      <c r="Y301" s="71"/>
      <c r="Z301" s="74"/>
      <c r="AA301" s="26"/>
      <c r="AB301" s="26"/>
      <c r="AC301" s="26"/>
      <c r="AD301" s="26"/>
      <c r="AE301" s="26"/>
      <c r="AF301" s="26"/>
      <c r="AG301" s="26"/>
      <c r="AH301" s="110">
        <v>34</v>
      </c>
      <c r="AI301" s="111"/>
      <c r="AJ301" s="110"/>
      <c r="AK301" s="112"/>
      <c r="AL301" s="144"/>
      <c r="AM301" s="144"/>
      <c r="AN301" s="144"/>
      <c r="AO301" s="145"/>
      <c r="AP301" s="56"/>
      <c r="AQ301" s="56"/>
      <c r="AR301" s="56"/>
      <c r="AS301" s="56"/>
      <c r="AT301" s="56"/>
    </row>
    <row r="302" spans="1:46" ht="12.75" customHeight="1" x14ac:dyDescent="0.2">
      <c r="A302" s="104">
        <v>35</v>
      </c>
      <c r="B302" s="114"/>
      <c r="C302" s="115"/>
      <c r="D302" s="114"/>
      <c r="E302" s="107"/>
      <c r="F302" s="108"/>
      <c r="G302" s="109"/>
      <c r="H302" s="107"/>
      <c r="I302" s="134"/>
      <c r="J302" s="67"/>
      <c r="K302" s="67"/>
      <c r="L302" s="67"/>
      <c r="M302" s="67"/>
      <c r="N302" s="67"/>
      <c r="O302" s="67"/>
      <c r="P302" s="67"/>
      <c r="Q302" s="67"/>
      <c r="R302" s="67"/>
      <c r="S302" s="67"/>
      <c r="T302" s="88">
        <f t="array" ref="T302">(SUMPRODUCT((UPPER(J302:N302)="R")+(UPPER(J302:N302)="P")))/5</f>
        <v>0</v>
      </c>
      <c r="U302" s="71"/>
      <c r="V302" s="72"/>
      <c r="W302" s="71"/>
      <c r="X302" s="71"/>
      <c r="Y302" s="71"/>
      <c r="Z302" s="74"/>
      <c r="AA302" s="26"/>
      <c r="AB302" s="26"/>
      <c r="AC302" s="26"/>
      <c r="AD302" s="26"/>
      <c r="AE302" s="26"/>
      <c r="AF302" s="26"/>
      <c r="AG302" s="26"/>
      <c r="AH302" s="110">
        <v>35</v>
      </c>
      <c r="AI302" s="111"/>
      <c r="AJ302" s="110"/>
      <c r="AK302" s="112"/>
      <c r="AL302" s="144"/>
      <c r="AM302" s="144"/>
      <c r="AN302" s="144"/>
      <c r="AO302" s="145"/>
      <c r="AP302" s="56"/>
      <c r="AQ302" s="56"/>
      <c r="AR302" s="56"/>
      <c r="AS302" s="56"/>
      <c r="AT302" s="56"/>
    </row>
    <row r="303" spans="1:46" ht="12.75" customHeight="1" x14ac:dyDescent="0.2">
      <c r="A303" s="104">
        <v>36</v>
      </c>
      <c r="B303" s="114"/>
      <c r="C303" s="115"/>
      <c r="D303" s="114"/>
      <c r="E303" s="107"/>
      <c r="F303" s="108"/>
      <c r="G303" s="109"/>
      <c r="H303" s="107"/>
      <c r="I303" s="134"/>
      <c r="J303" s="67"/>
      <c r="K303" s="67"/>
      <c r="L303" s="67"/>
      <c r="M303" s="67"/>
      <c r="N303" s="67"/>
      <c r="O303" s="67"/>
      <c r="P303" s="67"/>
      <c r="Q303" s="67"/>
      <c r="R303" s="67"/>
      <c r="S303" s="67"/>
      <c r="T303" s="88">
        <f t="array" ref="T303">(SUMPRODUCT((UPPER(J303:N303)="R")+(UPPER(J303:N303)="P")))/5</f>
        <v>0</v>
      </c>
      <c r="U303" s="71"/>
      <c r="V303" s="72"/>
      <c r="W303" s="71"/>
      <c r="X303" s="71"/>
      <c r="Y303" s="71"/>
      <c r="Z303" s="74"/>
      <c r="AA303" s="26"/>
      <c r="AB303" s="26"/>
      <c r="AC303" s="26"/>
      <c r="AD303" s="26"/>
      <c r="AE303" s="26"/>
      <c r="AF303" s="26"/>
      <c r="AG303" s="26"/>
      <c r="AH303" s="110">
        <v>36</v>
      </c>
      <c r="AI303" s="111"/>
      <c r="AJ303" s="110"/>
      <c r="AK303" s="112"/>
      <c r="AL303" s="144"/>
      <c r="AM303" s="144"/>
      <c r="AN303" s="144"/>
      <c r="AO303" s="145"/>
      <c r="AP303" s="56"/>
      <c r="AQ303" s="56"/>
      <c r="AR303" s="56"/>
      <c r="AS303" s="56"/>
      <c r="AT303" s="56"/>
    </row>
    <row r="304" spans="1:46" ht="12.75" customHeight="1" x14ac:dyDescent="0.2">
      <c r="A304" s="104">
        <v>37</v>
      </c>
      <c r="B304" s="114"/>
      <c r="C304" s="115"/>
      <c r="D304" s="114"/>
      <c r="E304" s="107"/>
      <c r="F304" s="108"/>
      <c r="G304" s="109"/>
      <c r="H304" s="107"/>
      <c r="I304" s="134"/>
      <c r="J304" s="67"/>
      <c r="K304" s="67"/>
      <c r="L304" s="67"/>
      <c r="M304" s="67"/>
      <c r="N304" s="67"/>
      <c r="O304" s="67"/>
      <c r="P304" s="67"/>
      <c r="Q304" s="67"/>
      <c r="R304" s="67"/>
      <c r="S304" s="67"/>
      <c r="T304" s="88">
        <f t="array" ref="T304">(SUMPRODUCT((UPPER(J304:N304)="R")+(UPPER(J304:N304)="P")))/5</f>
        <v>0</v>
      </c>
      <c r="U304" s="71"/>
      <c r="V304" s="72"/>
      <c r="W304" s="71"/>
      <c r="X304" s="71"/>
      <c r="Y304" s="71"/>
      <c r="Z304" s="74"/>
      <c r="AA304" s="26"/>
      <c r="AB304" s="26"/>
      <c r="AC304" s="26"/>
      <c r="AD304" s="26"/>
      <c r="AE304" s="26"/>
      <c r="AF304" s="26"/>
      <c r="AG304" s="26"/>
      <c r="AH304" s="110">
        <v>37</v>
      </c>
      <c r="AI304" s="111"/>
      <c r="AJ304" s="110"/>
      <c r="AK304" s="112"/>
      <c r="AL304" s="144"/>
      <c r="AM304" s="144"/>
      <c r="AN304" s="144"/>
      <c r="AO304" s="145"/>
      <c r="AP304" s="56"/>
      <c r="AQ304" s="56"/>
      <c r="AR304" s="56"/>
      <c r="AS304" s="56"/>
      <c r="AT304" s="56"/>
    </row>
    <row r="305" spans="1:46" ht="12.75" customHeight="1" x14ac:dyDescent="0.2">
      <c r="A305" s="104">
        <v>38</v>
      </c>
      <c r="B305" s="114"/>
      <c r="C305" s="115"/>
      <c r="D305" s="114"/>
      <c r="E305" s="107"/>
      <c r="F305" s="108"/>
      <c r="G305" s="109"/>
      <c r="H305" s="107"/>
      <c r="I305" s="134"/>
      <c r="J305" s="67"/>
      <c r="K305" s="67"/>
      <c r="L305" s="67"/>
      <c r="M305" s="67"/>
      <c r="N305" s="67"/>
      <c r="O305" s="67"/>
      <c r="P305" s="67"/>
      <c r="Q305" s="67"/>
      <c r="R305" s="67"/>
      <c r="S305" s="67"/>
      <c r="T305" s="88">
        <f t="array" ref="T305">(SUMPRODUCT((UPPER(J305:N305)="R")+(UPPER(J305:N305)="P")))/5</f>
        <v>0</v>
      </c>
      <c r="U305" s="71"/>
      <c r="V305" s="72"/>
      <c r="W305" s="71"/>
      <c r="X305" s="71"/>
      <c r="Y305" s="71"/>
      <c r="Z305" s="74"/>
      <c r="AA305" s="26"/>
      <c r="AB305" s="26"/>
      <c r="AC305" s="26"/>
      <c r="AD305" s="26"/>
      <c r="AE305" s="26"/>
      <c r="AF305" s="26"/>
      <c r="AG305" s="26"/>
      <c r="AH305" s="110">
        <v>38</v>
      </c>
      <c r="AI305" s="111"/>
      <c r="AJ305" s="110"/>
      <c r="AK305" s="112"/>
      <c r="AL305" s="144"/>
      <c r="AM305" s="144"/>
      <c r="AN305" s="144"/>
      <c r="AO305" s="145"/>
      <c r="AP305" s="56"/>
      <c r="AQ305" s="56"/>
      <c r="AR305" s="56"/>
      <c r="AS305" s="56"/>
      <c r="AT305" s="56"/>
    </row>
    <row r="306" spans="1:46" ht="12.75" customHeight="1" x14ac:dyDescent="0.2">
      <c r="A306" s="104">
        <v>39</v>
      </c>
      <c r="B306" s="114"/>
      <c r="C306" s="115"/>
      <c r="D306" s="114"/>
      <c r="E306" s="107"/>
      <c r="F306" s="108"/>
      <c r="G306" s="109"/>
      <c r="H306" s="107"/>
      <c r="I306" s="134"/>
      <c r="J306" s="67"/>
      <c r="K306" s="67"/>
      <c r="L306" s="67"/>
      <c r="M306" s="67"/>
      <c r="N306" s="67"/>
      <c r="O306" s="67"/>
      <c r="P306" s="67"/>
      <c r="Q306" s="67"/>
      <c r="R306" s="67"/>
      <c r="S306" s="67"/>
      <c r="T306" s="88">
        <f t="array" ref="T306">(SUMPRODUCT((UPPER(J306:N306)="R")+(UPPER(J306:N306)="P")))/5</f>
        <v>0</v>
      </c>
      <c r="U306" s="71"/>
      <c r="V306" s="72"/>
      <c r="W306" s="71"/>
      <c r="X306" s="71"/>
      <c r="Y306" s="71"/>
      <c r="Z306" s="74"/>
      <c r="AA306" s="26"/>
      <c r="AB306" s="26"/>
      <c r="AC306" s="26"/>
      <c r="AD306" s="26"/>
      <c r="AE306" s="26"/>
      <c r="AF306" s="26"/>
      <c r="AG306" s="26"/>
      <c r="AH306" s="110">
        <v>39</v>
      </c>
      <c r="AI306" s="111"/>
      <c r="AJ306" s="110"/>
      <c r="AK306" s="112"/>
      <c r="AL306" s="144"/>
      <c r="AM306" s="144"/>
      <c r="AN306" s="144"/>
      <c r="AO306" s="145"/>
      <c r="AP306" s="56"/>
      <c r="AQ306" s="56"/>
      <c r="AR306" s="56"/>
      <c r="AS306" s="56"/>
      <c r="AT306" s="56"/>
    </row>
    <row r="307" spans="1:46" ht="12.75" customHeight="1" x14ac:dyDescent="0.2">
      <c r="A307" s="104">
        <v>40</v>
      </c>
      <c r="B307" s="114"/>
      <c r="C307" s="115"/>
      <c r="D307" s="114"/>
      <c r="E307" s="107"/>
      <c r="F307" s="108"/>
      <c r="G307" s="109"/>
      <c r="H307" s="107"/>
      <c r="I307" s="134"/>
      <c r="J307" s="67"/>
      <c r="K307" s="67"/>
      <c r="L307" s="67"/>
      <c r="M307" s="67"/>
      <c r="N307" s="67"/>
      <c r="O307" s="67"/>
      <c r="P307" s="67"/>
      <c r="Q307" s="67"/>
      <c r="R307" s="67"/>
      <c r="S307" s="67"/>
      <c r="T307" s="88">
        <f t="array" ref="T307">(SUMPRODUCT((UPPER(J307:N307)="R")+(UPPER(J307:N307)="P")))/5</f>
        <v>0</v>
      </c>
      <c r="U307" s="71"/>
      <c r="V307" s="72"/>
      <c r="W307" s="71"/>
      <c r="X307" s="71"/>
      <c r="Y307" s="71"/>
      <c r="Z307" s="74"/>
      <c r="AA307" s="26"/>
      <c r="AB307" s="26"/>
      <c r="AC307" s="26"/>
      <c r="AD307" s="26"/>
      <c r="AE307" s="26"/>
      <c r="AF307" s="26"/>
      <c r="AG307" s="26"/>
      <c r="AH307" s="110">
        <v>40</v>
      </c>
      <c r="AI307" s="111"/>
      <c r="AJ307" s="110"/>
      <c r="AK307" s="112"/>
      <c r="AL307" s="144"/>
      <c r="AM307" s="144"/>
      <c r="AN307" s="144"/>
      <c r="AO307" s="145"/>
      <c r="AP307" s="56"/>
      <c r="AQ307" s="56"/>
      <c r="AR307" s="56"/>
      <c r="AS307" s="56"/>
      <c r="AT307" s="56"/>
    </row>
    <row r="308" spans="1:46" ht="12.75" customHeight="1" x14ac:dyDescent="0.2">
      <c r="A308" s="104">
        <v>41</v>
      </c>
      <c r="B308" s="114"/>
      <c r="C308" s="115"/>
      <c r="D308" s="114"/>
      <c r="E308" s="107"/>
      <c r="F308" s="108"/>
      <c r="G308" s="109"/>
      <c r="H308" s="107"/>
      <c r="I308" s="134"/>
      <c r="J308" s="67"/>
      <c r="K308" s="67"/>
      <c r="L308" s="67"/>
      <c r="M308" s="67"/>
      <c r="N308" s="67"/>
      <c r="O308" s="67"/>
      <c r="P308" s="67"/>
      <c r="Q308" s="67"/>
      <c r="R308" s="67"/>
      <c r="S308" s="67"/>
      <c r="T308" s="88">
        <f t="array" ref="T308">(SUMPRODUCT((UPPER(J308:N308)="R")+(UPPER(J308:N308)="P")))/5</f>
        <v>0</v>
      </c>
      <c r="U308" s="71"/>
      <c r="V308" s="72"/>
      <c r="W308" s="71"/>
      <c r="X308" s="71"/>
      <c r="Y308" s="71"/>
      <c r="Z308" s="74"/>
      <c r="AA308" s="26"/>
      <c r="AB308" s="26"/>
      <c r="AC308" s="26"/>
      <c r="AD308" s="26"/>
      <c r="AE308" s="26"/>
      <c r="AF308" s="26"/>
      <c r="AG308" s="26"/>
      <c r="AH308" s="110">
        <v>41</v>
      </c>
      <c r="AI308" s="111"/>
      <c r="AJ308" s="110"/>
      <c r="AK308" s="112"/>
      <c r="AL308" s="144"/>
      <c r="AM308" s="144"/>
      <c r="AN308" s="144"/>
      <c r="AO308" s="145"/>
      <c r="AP308" s="56"/>
      <c r="AQ308" s="56"/>
      <c r="AR308" s="56"/>
      <c r="AS308" s="56"/>
      <c r="AT308" s="56"/>
    </row>
    <row r="309" spans="1:46" ht="12.75" customHeight="1" x14ac:dyDescent="0.2">
      <c r="A309" s="104">
        <v>42</v>
      </c>
      <c r="B309" s="114"/>
      <c r="C309" s="115"/>
      <c r="D309" s="114"/>
      <c r="E309" s="107"/>
      <c r="F309" s="108"/>
      <c r="G309" s="109"/>
      <c r="H309" s="107"/>
      <c r="I309" s="134"/>
      <c r="J309" s="67"/>
      <c r="K309" s="67"/>
      <c r="L309" s="67"/>
      <c r="M309" s="67"/>
      <c r="N309" s="67"/>
      <c r="O309" s="67"/>
      <c r="P309" s="67"/>
      <c r="Q309" s="67"/>
      <c r="R309" s="67"/>
      <c r="S309" s="67"/>
      <c r="T309" s="88">
        <f t="array" ref="T309">(SUMPRODUCT((UPPER(J309:N309)="R")+(UPPER(J309:N309)="P")))/5</f>
        <v>0</v>
      </c>
      <c r="U309" s="71"/>
      <c r="V309" s="72"/>
      <c r="W309" s="71"/>
      <c r="X309" s="71"/>
      <c r="Y309" s="71"/>
      <c r="Z309" s="74"/>
      <c r="AA309" s="26"/>
      <c r="AB309" s="26"/>
      <c r="AC309" s="26"/>
      <c r="AD309" s="26"/>
      <c r="AE309" s="26"/>
      <c r="AF309" s="26"/>
      <c r="AG309" s="26"/>
      <c r="AH309" s="110">
        <v>42</v>
      </c>
      <c r="AI309" s="111"/>
      <c r="AJ309" s="110"/>
      <c r="AK309" s="112"/>
      <c r="AL309" s="144"/>
      <c r="AM309" s="144"/>
      <c r="AN309" s="144"/>
      <c r="AO309" s="145"/>
      <c r="AP309" s="56"/>
      <c r="AQ309" s="56"/>
      <c r="AR309" s="56"/>
      <c r="AS309" s="56"/>
      <c r="AT309" s="56"/>
    </row>
    <row r="310" spans="1:46" ht="12.75" customHeight="1" x14ac:dyDescent="0.2">
      <c r="A310" s="104">
        <v>43</v>
      </c>
      <c r="B310" s="114"/>
      <c r="C310" s="115"/>
      <c r="D310" s="114"/>
      <c r="E310" s="107"/>
      <c r="F310" s="108"/>
      <c r="G310" s="109"/>
      <c r="H310" s="107"/>
      <c r="I310" s="134"/>
      <c r="J310" s="67"/>
      <c r="K310" s="67"/>
      <c r="L310" s="67"/>
      <c r="M310" s="67"/>
      <c r="N310" s="67"/>
      <c r="O310" s="67"/>
      <c r="P310" s="67"/>
      <c r="Q310" s="67"/>
      <c r="R310" s="67"/>
      <c r="S310" s="67"/>
      <c r="T310" s="88">
        <f t="array" ref="T310">(SUMPRODUCT((UPPER(J310:N310)="R")+(UPPER(J310:N310)="P")))/5</f>
        <v>0</v>
      </c>
      <c r="U310" s="71"/>
      <c r="V310" s="72"/>
      <c r="W310" s="71"/>
      <c r="X310" s="71"/>
      <c r="Y310" s="71"/>
      <c r="Z310" s="74"/>
      <c r="AA310" s="26"/>
      <c r="AB310" s="26"/>
      <c r="AC310" s="26"/>
      <c r="AD310" s="26"/>
      <c r="AE310" s="26"/>
      <c r="AF310" s="26"/>
      <c r="AG310" s="26"/>
      <c r="AH310" s="110">
        <v>43</v>
      </c>
      <c r="AI310" s="111"/>
      <c r="AJ310" s="110"/>
      <c r="AK310" s="112"/>
      <c r="AL310" s="144"/>
      <c r="AM310" s="144"/>
      <c r="AN310" s="144"/>
      <c r="AO310" s="145"/>
      <c r="AP310" s="56"/>
      <c r="AQ310" s="56"/>
      <c r="AR310" s="56"/>
      <c r="AS310" s="56"/>
      <c r="AT310" s="56"/>
    </row>
    <row r="311" spans="1:46" ht="12.75" customHeight="1" x14ac:dyDescent="0.2">
      <c r="A311" s="120">
        <v>44</v>
      </c>
      <c r="B311" s="121"/>
      <c r="C311" s="122"/>
      <c r="D311" s="121"/>
      <c r="E311" s="123"/>
      <c r="F311" s="124"/>
      <c r="G311" s="125"/>
      <c r="H311" s="123"/>
      <c r="I311" s="135"/>
      <c r="J311" s="67"/>
      <c r="K311" s="67"/>
      <c r="L311" s="67"/>
      <c r="M311" s="67"/>
      <c r="N311" s="67"/>
      <c r="O311" s="67"/>
      <c r="P311" s="67"/>
      <c r="Q311" s="67"/>
      <c r="R311" s="67"/>
      <c r="S311" s="67"/>
      <c r="T311" s="88">
        <f t="array" ref="T311">(SUMPRODUCT((UPPER(J311:N311)="R")+(UPPER(J311:N311)="P")))/5</f>
        <v>0</v>
      </c>
      <c r="U311" s="71"/>
      <c r="V311" s="71"/>
      <c r="W311" s="71"/>
      <c r="X311" s="71"/>
      <c r="Y311" s="71"/>
      <c r="Z311" s="71"/>
      <c r="AA311" s="26"/>
      <c r="AB311" s="26"/>
      <c r="AC311" s="26"/>
      <c r="AD311" s="26"/>
      <c r="AE311" s="26"/>
      <c r="AF311" s="26"/>
      <c r="AG311" s="26"/>
      <c r="AH311" s="126">
        <v>44</v>
      </c>
      <c r="AI311" s="127"/>
      <c r="AJ311" s="126"/>
      <c r="AK311" s="128"/>
      <c r="AL311" s="150"/>
      <c r="AM311" s="150"/>
      <c r="AN311" s="150"/>
      <c r="AO311" s="151"/>
      <c r="AP311" s="56"/>
      <c r="AQ311" s="56"/>
      <c r="AR311" s="56"/>
      <c r="AS311" s="56"/>
      <c r="AT311" s="56"/>
    </row>
    <row r="312" spans="1:46" ht="12.75" customHeight="1" x14ac:dyDescent="0.2">
      <c r="A312" s="129"/>
      <c r="B312" s="79"/>
      <c r="C312" s="79"/>
      <c r="D312" s="79"/>
      <c r="E312" s="79"/>
      <c r="F312" s="79"/>
      <c r="G312" s="79"/>
      <c r="H312" s="79"/>
      <c r="I312" s="79"/>
      <c r="J312" s="89"/>
      <c r="K312" s="89"/>
      <c r="L312" s="89"/>
      <c r="M312" s="89"/>
      <c r="N312" s="89"/>
      <c r="O312" s="89"/>
      <c r="P312" s="89"/>
      <c r="Q312" s="89"/>
      <c r="R312" s="89"/>
      <c r="S312" s="89"/>
      <c r="T312" s="130"/>
      <c r="U312" s="71"/>
      <c r="V312" s="71"/>
      <c r="W312" s="71"/>
      <c r="X312" s="71"/>
      <c r="Y312" s="71"/>
      <c r="Z312" s="71"/>
      <c r="AA312" s="26"/>
      <c r="AB312" s="26"/>
      <c r="AC312" s="26"/>
      <c r="AD312" s="26"/>
      <c r="AE312" s="26"/>
      <c r="AF312" s="26"/>
      <c r="AG312" s="26"/>
      <c r="AH312" s="75"/>
      <c r="AI312" s="75"/>
      <c r="AJ312" s="75"/>
      <c r="AK312" s="75"/>
      <c r="AL312" s="26"/>
      <c r="AM312" s="26"/>
      <c r="AN312" s="26"/>
      <c r="AO312" s="26"/>
      <c r="AP312" s="56"/>
      <c r="AQ312" s="56"/>
      <c r="AR312" s="56"/>
      <c r="AS312" s="56"/>
      <c r="AT312" s="56"/>
    </row>
    <row r="313" spans="1:46" ht="12.75" customHeight="1" x14ac:dyDescent="0.3">
      <c r="A313" s="52"/>
      <c r="B313" s="53"/>
      <c r="C313" s="54"/>
      <c r="D313" s="53"/>
      <c r="E313" s="55"/>
      <c r="F313" s="55"/>
      <c r="G313" s="55"/>
      <c r="H313" s="55"/>
      <c r="I313" s="55"/>
      <c r="J313" s="55"/>
      <c r="K313" s="55"/>
      <c r="L313" s="55"/>
      <c r="M313" s="55"/>
      <c r="N313" s="55"/>
      <c r="O313" s="55"/>
      <c r="P313" s="55"/>
      <c r="Q313" s="55"/>
      <c r="R313" s="55"/>
      <c r="S313" s="55"/>
      <c r="T313" s="55"/>
      <c r="U313" s="55"/>
      <c r="V313" s="55"/>
      <c r="W313" s="55"/>
      <c r="X313" s="55"/>
      <c r="Y313" s="55"/>
      <c r="Z313" s="55"/>
      <c r="AA313" s="26"/>
      <c r="AB313" s="26"/>
      <c r="AC313" s="26"/>
      <c r="AD313" s="26"/>
      <c r="AE313" s="26"/>
      <c r="AF313" s="26"/>
      <c r="AG313" s="26"/>
      <c r="AH313" s="75"/>
      <c r="AI313" s="75"/>
      <c r="AJ313" s="75"/>
      <c r="AK313" s="75"/>
      <c r="AL313" s="26"/>
      <c r="AM313" s="26"/>
      <c r="AN313" s="26"/>
      <c r="AO313" s="26"/>
      <c r="AP313" s="56"/>
      <c r="AQ313" s="56"/>
      <c r="AR313" s="56"/>
      <c r="AS313" s="56"/>
      <c r="AT313" s="56"/>
    </row>
    <row r="314" spans="1:46" ht="12.75" customHeight="1" x14ac:dyDescent="0.3">
      <c r="A314" s="52"/>
      <c r="B314" s="53"/>
      <c r="C314" s="54"/>
      <c r="D314" s="53"/>
      <c r="E314" s="55"/>
      <c r="F314" s="55"/>
      <c r="G314" s="55"/>
      <c r="H314" s="55"/>
      <c r="I314" s="55"/>
      <c r="J314" s="55"/>
      <c r="K314" s="55"/>
      <c r="L314" s="55"/>
      <c r="M314" s="55"/>
      <c r="N314" s="55"/>
      <c r="O314" s="55"/>
      <c r="P314" s="55"/>
      <c r="Q314" s="55"/>
      <c r="R314" s="55"/>
      <c r="S314" s="55"/>
      <c r="T314" s="55"/>
      <c r="U314" s="55"/>
      <c r="V314" s="55"/>
      <c r="W314" s="55"/>
      <c r="X314" s="55"/>
      <c r="Y314" s="55"/>
      <c r="Z314" s="55"/>
      <c r="AA314" s="26"/>
      <c r="AB314" s="26"/>
      <c r="AC314" s="26"/>
      <c r="AD314" s="26"/>
      <c r="AE314" s="26"/>
      <c r="AF314" s="26"/>
      <c r="AG314" s="26"/>
      <c r="AH314" s="75"/>
      <c r="AI314" s="75"/>
      <c r="AJ314" s="75"/>
      <c r="AK314" s="75"/>
      <c r="AL314" s="26"/>
      <c r="AM314" s="26"/>
      <c r="AN314" s="26"/>
      <c r="AO314" s="26"/>
      <c r="AP314" s="56"/>
      <c r="AQ314" s="56"/>
      <c r="AR314" s="56"/>
      <c r="AS314" s="56"/>
      <c r="AT314" s="56"/>
    </row>
    <row r="315" spans="1:46" ht="12.75" customHeight="1" x14ac:dyDescent="0.3">
      <c r="A315" s="52"/>
      <c r="B315" s="53"/>
      <c r="C315" s="54"/>
      <c r="D315" s="53"/>
      <c r="E315" s="55"/>
      <c r="F315" s="55"/>
      <c r="G315" s="55"/>
      <c r="H315" s="55"/>
      <c r="I315" s="55"/>
      <c r="J315" s="55"/>
      <c r="K315" s="55"/>
      <c r="L315" s="55"/>
      <c r="M315" s="55"/>
      <c r="N315" s="55"/>
      <c r="O315" s="55"/>
      <c r="P315" s="55"/>
      <c r="Q315" s="55"/>
      <c r="R315" s="55"/>
      <c r="S315" s="55"/>
      <c r="T315" s="55"/>
      <c r="U315" s="55"/>
      <c r="V315" s="55"/>
      <c r="W315" s="55"/>
      <c r="X315" s="55"/>
      <c r="Y315" s="55"/>
      <c r="Z315" s="55"/>
      <c r="AA315" s="26"/>
      <c r="AB315" s="26"/>
      <c r="AC315" s="26"/>
      <c r="AD315" s="26"/>
      <c r="AE315" s="26"/>
      <c r="AF315" s="26"/>
      <c r="AG315" s="26"/>
      <c r="AH315" s="75"/>
      <c r="AI315" s="75"/>
      <c r="AJ315" s="75"/>
      <c r="AK315" s="75"/>
      <c r="AL315" s="26"/>
      <c r="AM315" s="26"/>
      <c r="AN315" s="26"/>
      <c r="AO315" s="26"/>
      <c r="AP315" s="56"/>
      <c r="AQ315" s="56"/>
      <c r="AR315" s="56"/>
      <c r="AS315" s="56"/>
      <c r="AT315" s="56"/>
    </row>
    <row r="316" spans="1:46" ht="45" customHeight="1" x14ac:dyDescent="0.2">
      <c r="A316" s="230" t="s">
        <v>454</v>
      </c>
      <c r="B316" s="226"/>
      <c r="C316" s="226"/>
      <c r="D316" s="226"/>
      <c r="E316" s="226"/>
      <c r="F316" s="226"/>
      <c r="G316" s="226"/>
      <c r="H316" s="226"/>
      <c r="I316" s="226"/>
      <c r="J316" s="226"/>
      <c r="K316" s="226"/>
      <c r="L316" s="226"/>
      <c r="M316" s="226"/>
      <c r="N316" s="226"/>
      <c r="O316" s="226"/>
      <c r="P316" s="226"/>
      <c r="Q316" s="226"/>
      <c r="R316" s="226"/>
      <c r="S316" s="226"/>
      <c r="T316" s="227"/>
      <c r="U316" s="26"/>
      <c r="V316" s="26"/>
      <c r="W316" s="26"/>
      <c r="X316" s="26"/>
      <c r="Y316" s="26"/>
      <c r="Z316" s="26"/>
      <c r="AA316" s="26"/>
      <c r="AB316" s="26"/>
      <c r="AC316" s="26"/>
      <c r="AD316" s="26"/>
      <c r="AE316" s="26"/>
      <c r="AF316" s="26"/>
      <c r="AG316" s="26"/>
      <c r="AH316" s="240" t="s">
        <v>75</v>
      </c>
      <c r="AI316" s="226"/>
      <c r="AJ316" s="226"/>
      <c r="AK316" s="226"/>
      <c r="AL316" s="226"/>
      <c r="AM316" s="226"/>
      <c r="AN316" s="226"/>
      <c r="AO316" s="227"/>
      <c r="AP316" s="56"/>
      <c r="AQ316" s="56"/>
      <c r="AR316" s="56"/>
      <c r="AS316" s="56"/>
      <c r="AT316" s="56"/>
    </row>
    <row r="317" spans="1:46" ht="21" customHeight="1" x14ac:dyDescent="0.2">
      <c r="A317" s="238"/>
      <c r="B317" s="226"/>
      <c r="C317" s="226"/>
      <c r="D317" s="226"/>
      <c r="E317" s="226"/>
      <c r="F317" s="226"/>
      <c r="G317" s="226"/>
      <c r="H317" s="226"/>
      <c r="I317" s="226"/>
      <c r="J317" s="241" t="s">
        <v>335</v>
      </c>
      <c r="K317" s="226"/>
      <c r="L317" s="226"/>
      <c r="M317" s="226"/>
      <c r="N317" s="226"/>
      <c r="O317" s="226"/>
      <c r="P317" s="226"/>
      <c r="Q317" s="226"/>
      <c r="R317" s="226"/>
      <c r="S317" s="226"/>
      <c r="T317" s="227"/>
      <c r="U317" s="26"/>
      <c r="V317" s="26"/>
      <c r="W317" s="26"/>
      <c r="X317" s="26"/>
      <c r="Y317" s="26"/>
      <c r="Z317" s="26"/>
      <c r="AA317" s="26"/>
      <c r="AB317" s="26"/>
      <c r="AC317" s="26"/>
      <c r="AD317" s="26"/>
      <c r="AE317" s="26"/>
      <c r="AF317" s="26"/>
      <c r="AG317" s="26"/>
      <c r="AH317" s="90"/>
      <c r="AI317" s="91"/>
      <c r="AJ317" s="91"/>
      <c r="AK317" s="91"/>
      <c r="AL317" s="91"/>
      <c r="AM317" s="91"/>
      <c r="AN317" s="91"/>
      <c r="AO317" s="92"/>
      <c r="AP317" s="56"/>
      <c r="AQ317" s="56"/>
      <c r="AR317" s="56"/>
      <c r="AS317" s="56"/>
      <c r="AT317" s="56"/>
    </row>
    <row r="318" spans="1:46" x14ac:dyDescent="0.2">
      <c r="A318" s="232" t="s">
        <v>57</v>
      </c>
      <c r="B318" s="228" t="s">
        <v>58</v>
      </c>
      <c r="C318" s="228" t="s">
        <v>59</v>
      </c>
      <c r="D318" s="234" t="s">
        <v>76</v>
      </c>
      <c r="E318" s="228" t="s">
        <v>60</v>
      </c>
      <c r="F318" s="233" t="s">
        <v>15</v>
      </c>
      <c r="G318" s="233" t="s">
        <v>17</v>
      </c>
      <c r="H318" s="233" t="s">
        <v>77</v>
      </c>
      <c r="I318" s="133" t="s">
        <v>237</v>
      </c>
      <c r="J318" s="239" t="s">
        <v>61</v>
      </c>
      <c r="K318" s="226"/>
      <c r="L318" s="226"/>
      <c r="M318" s="226"/>
      <c r="N318" s="227"/>
      <c r="O318" s="239" t="s">
        <v>62</v>
      </c>
      <c r="P318" s="226"/>
      <c r="Q318" s="226"/>
      <c r="R318" s="226"/>
      <c r="S318" s="226"/>
      <c r="T318" s="227"/>
      <c r="U318" s="26"/>
      <c r="V318" s="26"/>
      <c r="W318" s="26"/>
      <c r="X318" s="26"/>
      <c r="Y318" s="26"/>
      <c r="Z318" s="26"/>
      <c r="AA318" s="26"/>
      <c r="AB318" s="26"/>
      <c r="AC318" s="26"/>
      <c r="AD318" s="26"/>
      <c r="AE318" s="26"/>
      <c r="AF318" s="26"/>
      <c r="AG318" s="26"/>
      <c r="AH318" s="232" t="s">
        <v>57</v>
      </c>
      <c r="AI318" s="228" t="s">
        <v>58</v>
      </c>
      <c r="AJ318" s="228" t="s">
        <v>59</v>
      </c>
      <c r="AK318" s="234" t="s">
        <v>78</v>
      </c>
      <c r="AL318" s="235" t="s">
        <v>79</v>
      </c>
      <c r="AM318" s="237" t="s">
        <v>80</v>
      </c>
      <c r="AN318" s="235" t="s">
        <v>81</v>
      </c>
      <c r="AO318" s="235" t="s">
        <v>82</v>
      </c>
      <c r="AP318" s="56"/>
      <c r="AQ318" s="56"/>
      <c r="AR318" s="56"/>
      <c r="AS318" s="56"/>
      <c r="AT318" s="56"/>
    </row>
    <row r="319" spans="1:46" ht="12.75" customHeight="1" x14ac:dyDescent="0.2">
      <c r="A319" s="229"/>
      <c r="B319" s="229"/>
      <c r="C319" s="229"/>
      <c r="D319" s="229"/>
      <c r="E319" s="229"/>
      <c r="F319" s="229"/>
      <c r="G319" s="229"/>
      <c r="H319" s="229"/>
      <c r="I319" s="134"/>
      <c r="J319" s="57">
        <v>45605</v>
      </c>
      <c r="K319" s="57">
        <v>45612</v>
      </c>
      <c r="L319" s="57">
        <v>45619</v>
      </c>
      <c r="M319" s="57">
        <v>45626</v>
      </c>
      <c r="N319" s="57">
        <v>45633</v>
      </c>
      <c r="O319" s="57">
        <v>45605</v>
      </c>
      <c r="P319" s="57">
        <v>45612</v>
      </c>
      <c r="Q319" s="57">
        <v>45619</v>
      </c>
      <c r="R319" s="57">
        <v>45626</v>
      </c>
      <c r="S319" s="57">
        <v>45633</v>
      </c>
      <c r="T319" s="93" t="s">
        <v>65</v>
      </c>
      <c r="U319" s="71"/>
      <c r="V319" s="22" t="s">
        <v>23</v>
      </c>
      <c r="W319" s="23">
        <f>COUNTA(C320:C368)</f>
        <v>23</v>
      </c>
      <c r="X319" s="26"/>
      <c r="Y319" s="81" t="s">
        <v>39</v>
      </c>
      <c r="Z319" s="82" t="s">
        <v>40</v>
      </c>
      <c r="AA319" s="82" t="s">
        <v>41</v>
      </c>
      <c r="AB319" s="83" t="s">
        <v>42</v>
      </c>
      <c r="AC319" s="82" t="s">
        <v>43</v>
      </c>
      <c r="AD319" s="26"/>
      <c r="AE319" s="26"/>
      <c r="AF319" s="26"/>
      <c r="AG319" s="26"/>
      <c r="AH319" s="229"/>
      <c r="AI319" s="229"/>
      <c r="AJ319" s="229"/>
      <c r="AK319" s="229"/>
      <c r="AL319" s="229"/>
      <c r="AM319" s="229"/>
      <c r="AN319" s="229"/>
      <c r="AO319" s="229"/>
      <c r="AP319" s="56"/>
      <c r="AQ319" s="56"/>
      <c r="AR319" s="56"/>
      <c r="AS319" s="56"/>
      <c r="AT319" s="56"/>
    </row>
    <row r="320" spans="1:46" ht="12.75" customHeight="1" x14ac:dyDescent="0.2">
      <c r="A320" s="94">
        <v>1</v>
      </c>
      <c r="B320" s="95"/>
      <c r="C320" s="157" t="s">
        <v>455</v>
      </c>
      <c r="D320" s="97"/>
      <c r="E320" s="98" t="s">
        <v>71</v>
      </c>
      <c r="F320" s="99">
        <v>45402</v>
      </c>
      <c r="G320" s="100">
        <f t="shared" ref="G320:G342" si="10">DATE(YEAR(F320)+1, MONTH(F320)+6, DAY(F320))</f>
        <v>45950</v>
      </c>
      <c r="H320" s="98" t="str">
        <f t="shared" ref="H320:H342" ca="1" si="11">DATEDIF(F320,TODAY(),"Y") &amp; " anos, " &amp; DATEDIF(F320,TODAY(),"YM") &amp; " meses, " &amp; DATEDIF(F320,TODAY(),"MD") &amp; " dias"</f>
        <v>1 anos, 0 meses, 17 dias</v>
      </c>
      <c r="I320" s="134"/>
      <c r="J320" s="67" t="s">
        <v>67</v>
      </c>
      <c r="K320" s="67"/>
      <c r="L320" s="67"/>
      <c r="M320" s="67"/>
      <c r="N320" s="67"/>
      <c r="O320" s="67"/>
      <c r="P320" s="67"/>
      <c r="Q320" s="67"/>
      <c r="R320" s="67"/>
      <c r="S320" s="67"/>
      <c r="T320" s="88">
        <f t="array" ref="T320">(SUMPRODUCT((UPPER(J320:N320)="R")+(UPPER(J320:N320)="P")))/5</f>
        <v>0</v>
      </c>
      <c r="U320" s="71"/>
      <c r="V320" s="26"/>
      <c r="W320" s="26"/>
      <c r="X320" s="26"/>
      <c r="Y320" s="84" t="s">
        <v>44</v>
      </c>
      <c r="Z320" s="65">
        <f t="array" ref="Z320">SUMPRODUCT(LEN(J320:J368) - LEN(SUBSTITUTE(SUBSTITUTE(SUBSTITUTE(SUBSTITUTE(J320:J368,"P",""),"p",""),"R",""),"r","")))</f>
        <v>16</v>
      </c>
      <c r="AA320" s="65">
        <f t="array" ref="AA320">SUMPRODUCT(LEN(J320:J368)-LEN(SUBSTITUTE(SUBSTITUTE(J320:J368,"F",""),"f","")))</f>
        <v>5</v>
      </c>
      <c r="AB320" s="65">
        <f>SUM(Z320:AA320)</f>
        <v>21</v>
      </c>
      <c r="AC320" s="85">
        <f>Z320/AB320</f>
        <v>0.76190476190476186</v>
      </c>
      <c r="AD320" s="26"/>
      <c r="AE320" s="76"/>
      <c r="AF320" s="26"/>
      <c r="AG320" s="26"/>
      <c r="AH320" s="101">
        <v>1</v>
      </c>
      <c r="AI320" s="102"/>
      <c r="AJ320" s="101"/>
      <c r="AK320" s="103"/>
      <c r="AL320" s="141"/>
      <c r="AM320" s="141"/>
      <c r="AN320" s="141"/>
      <c r="AO320" s="142"/>
      <c r="AP320" s="56"/>
      <c r="AQ320" s="56"/>
      <c r="AR320" s="56"/>
      <c r="AS320" s="56"/>
      <c r="AT320" s="56"/>
    </row>
    <row r="321" spans="1:46" ht="12.75" customHeight="1" x14ac:dyDescent="0.2">
      <c r="A321" s="104">
        <v>2</v>
      </c>
      <c r="B321" s="105"/>
      <c r="C321" s="157" t="s">
        <v>456</v>
      </c>
      <c r="D321" s="105"/>
      <c r="E321" s="107" t="s">
        <v>71</v>
      </c>
      <c r="F321" s="108">
        <v>45367</v>
      </c>
      <c r="G321" s="109">
        <f t="shared" si="10"/>
        <v>45916</v>
      </c>
      <c r="H321" s="107" t="str">
        <f t="shared" ca="1" si="11"/>
        <v>1 anos, 1 meses, 21 dias</v>
      </c>
      <c r="I321" s="134"/>
      <c r="J321" s="67" t="s">
        <v>66</v>
      </c>
      <c r="K321" s="67"/>
      <c r="L321" s="67"/>
      <c r="M321" s="67"/>
      <c r="N321" s="67"/>
      <c r="O321" s="67"/>
      <c r="P321" s="67"/>
      <c r="Q321" s="67"/>
      <c r="R321" s="67"/>
      <c r="S321" s="67"/>
      <c r="T321" s="88">
        <f t="array" ref="T321">(SUMPRODUCT((UPPER(J321:N321)="R")+(UPPER(J321:N321)="P")))/5</f>
        <v>0.2</v>
      </c>
      <c r="U321" s="71"/>
      <c r="V321" s="22" t="s">
        <v>72</v>
      </c>
      <c r="W321" s="23">
        <f>SUMPRODUCT(--(ISNUMBER(SEARCH("cl", LOWER(J320:S368)))))</f>
        <v>2</v>
      </c>
      <c r="X321" s="26"/>
      <c r="Y321" s="86" t="s">
        <v>45</v>
      </c>
      <c r="Z321" s="68">
        <f t="array" ref="Z321">SUMPRODUCT(LEN(K320:K368) - LEN(SUBSTITUTE(SUBSTITUTE(SUBSTITUTE(SUBSTITUTE(K320:K368,"P",""),"p",""),"R",""),"r","")))</f>
        <v>0</v>
      </c>
      <c r="AA321" s="68">
        <f t="array" ref="AA321">SUMPRODUCT(LEN(K320:K368)-LEN(SUBSTITUTE(SUBSTITUTE(K320:K368,"F",""),"f","")))</f>
        <v>0</v>
      </c>
      <c r="AB321" s="68">
        <f>SUM(Z321:AA321)</f>
        <v>0</v>
      </c>
      <c r="AC321" s="87" t="e">
        <f>Z321/AB321</f>
        <v>#DIV/0!</v>
      </c>
      <c r="AD321" s="26"/>
      <c r="AE321" s="26"/>
      <c r="AF321" s="26"/>
      <c r="AG321" s="26"/>
      <c r="AH321" s="110">
        <v>2</v>
      </c>
      <c r="AI321" s="111"/>
      <c r="AJ321" s="110"/>
      <c r="AK321" s="112"/>
      <c r="AL321" s="144"/>
      <c r="AM321" s="144"/>
      <c r="AN321" s="144"/>
      <c r="AO321" s="145"/>
      <c r="AP321" s="56"/>
      <c r="AQ321" s="56"/>
      <c r="AR321" s="56"/>
      <c r="AS321" s="56"/>
      <c r="AT321" s="56"/>
    </row>
    <row r="322" spans="1:46" ht="12.75" customHeight="1" x14ac:dyDescent="0.2">
      <c r="A322" s="104">
        <v>3</v>
      </c>
      <c r="B322" s="114"/>
      <c r="C322" s="157" t="s">
        <v>457</v>
      </c>
      <c r="D322" s="105"/>
      <c r="E322" s="107" t="s">
        <v>71</v>
      </c>
      <c r="F322" s="108">
        <v>45367</v>
      </c>
      <c r="G322" s="109">
        <f t="shared" si="10"/>
        <v>45916</v>
      </c>
      <c r="H322" s="107" t="str">
        <f t="shared" ca="1" si="11"/>
        <v>1 anos, 1 meses, 21 dias</v>
      </c>
      <c r="I322" s="134"/>
      <c r="J322" s="67" t="s">
        <v>66</v>
      </c>
      <c r="K322" s="67"/>
      <c r="L322" s="67"/>
      <c r="M322" s="67"/>
      <c r="N322" s="67"/>
      <c r="O322" s="67"/>
      <c r="P322" s="67"/>
      <c r="Q322" s="67"/>
      <c r="R322" s="67"/>
      <c r="S322" s="67"/>
      <c r="T322" s="88">
        <f t="array" ref="T322">(SUMPRODUCT((UPPER(J322:N322)="R")+(UPPER(J322:N322)="P")))/5</f>
        <v>0.2</v>
      </c>
      <c r="U322" s="71"/>
      <c r="V322" s="56"/>
      <c r="W322" s="56"/>
      <c r="X322" s="26"/>
      <c r="Y322" s="86" t="s">
        <v>46</v>
      </c>
      <c r="Z322" s="69">
        <f t="array" ref="Z322">SUMPRODUCT(LEN(L320:L368) - LEN(SUBSTITUTE(SUBSTITUTE(SUBSTITUTE(SUBSTITUTE(L320:L368,"P",""),"p",""),"R",""),"r","")))</f>
        <v>0</v>
      </c>
      <c r="AA322" s="69">
        <f t="array" ref="AA322">SUMPRODUCT(LEN(L320:L368)-LEN(SUBSTITUTE(SUBSTITUTE(L320:L368,"F",""),"f","")))</f>
        <v>0</v>
      </c>
      <c r="AB322" s="69">
        <f>SUM(Z322:AA322)</f>
        <v>0</v>
      </c>
      <c r="AC322" s="87" t="e">
        <f>Z322/AB322</f>
        <v>#DIV/0!</v>
      </c>
      <c r="AD322" s="26"/>
      <c r="AE322" s="26"/>
      <c r="AF322" s="26"/>
      <c r="AG322" s="26"/>
      <c r="AH322" s="110">
        <v>3</v>
      </c>
      <c r="AI322" s="111"/>
      <c r="AJ322" s="110"/>
      <c r="AK322" s="112"/>
      <c r="AL322" s="144"/>
      <c r="AM322" s="144"/>
      <c r="AN322" s="144"/>
      <c r="AO322" s="145"/>
      <c r="AP322" s="56"/>
      <c r="AQ322" s="56"/>
      <c r="AR322" s="56"/>
      <c r="AS322" s="56"/>
      <c r="AT322" s="56"/>
    </row>
    <row r="323" spans="1:46" ht="12.75" customHeight="1" x14ac:dyDescent="0.2">
      <c r="A323" s="104">
        <v>4</v>
      </c>
      <c r="B323" s="105"/>
      <c r="C323" s="157" t="s">
        <v>458</v>
      </c>
      <c r="D323" s="105"/>
      <c r="E323" s="107" t="s">
        <v>71</v>
      </c>
      <c r="F323" s="108">
        <v>45171</v>
      </c>
      <c r="G323" s="109">
        <f t="shared" si="10"/>
        <v>45718</v>
      </c>
      <c r="H323" s="107" t="str">
        <f t="shared" ca="1" si="11"/>
        <v>1 anos, 8 meses, 5 dias</v>
      </c>
      <c r="I323" s="134"/>
      <c r="J323" s="67" t="s">
        <v>66</v>
      </c>
      <c r="K323" s="67"/>
      <c r="L323" s="67"/>
      <c r="M323" s="67"/>
      <c r="N323" s="67"/>
      <c r="O323" s="67"/>
      <c r="P323" s="67"/>
      <c r="Q323" s="67"/>
      <c r="R323" s="67"/>
      <c r="S323" s="67"/>
      <c r="T323" s="88">
        <f t="array" ref="T323">(SUMPRODUCT((UPPER(J323:N323)="R")+(UPPER(J323:N323)="P")))/5</f>
        <v>0.2</v>
      </c>
      <c r="U323" s="71"/>
      <c r="V323" s="22" t="s">
        <v>73</v>
      </c>
      <c r="W323" s="23">
        <f>SUMPRODUCT(--(ISNUMBER(SEARCH("no", LOWER(J320:S368)))))</f>
        <v>0</v>
      </c>
      <c r="X323" s="26"/>
      <c r="Y323" s="86" t="s">
        <v>47</v>
      </c>
      <c r="Z323" s="69">
        <f t="array" ref="Z323">SUMPRODUCT(LEN(M320:M368) - LEN(SUBSTITUTE(SUBSTITUTE(SUBSTITUTE(SUBSTITUTE(M320:M368,"P",""),"p",""),"R",""),"r","")))</f>
        <v>0</v>
      </c>
      <c r="AA323" s="69">
        <f t="array" ref="AA323">SUMPRODUCT(LEN(M320:M368)-LEN(SUBSTITUTE(SUBSTITUTE(M320:M368,"F",""),"f","")))</f>
        <v>0</v>
      </c>
      <c r="AB323" s="69">
        <f>SUM(Z323:AA323)</f>
        <v>0</v>
      </c>
      <c r="AC323" s="87" t="e">
        <f>Z323/AB323</f>
        <v>#DIV/0!</v>
      </c>
      <c r="AD323" s="26"/>
      <c r="AE323" s="26"/>
      <c r="AF323" s="26"/>
      <c r="AG323" s="26"/>
      <c r="AH323" s="110">
        <v>4</v>
      </c>
      <c r="AI323" s="111"/>
      <c r="AJ323" s="110"/>
      <c r="AK323" s="112"/>
      <c r="AL323" s="144"/>
      <c r="AM323" s="144"/>
      <c r="AN323" s="144"/>
      <c r="AO323" s="145"/>
      <c r="AP323" s="56"/>
      <c r="AQ323" s="56"/>
      <c r="AR323" s="56"/>
      <c r="AS323" s="56"/>
      <c r="AT323" s="56"/>
    </row>
    <row r="324" spans="1:46" ht="12.75" customHeight="1" x14ac:dyDescent="0.2">
      <c r="A324" s="104">
        <v>5</v>
      </c>
      <c r="B324" s="105"/>
      <c r="C324" s="157" t="s">
        <v>459</v>
      </c>
      <c r="D324" s="105"/>
      <c r="E324" s="107" t="s">
        <v>71</v>
      </c>
      <c r="F324" s="108">
        <v>45189</v>
      </c>
      <c r="G324" s="109">
        <f t="shared" si="10"/>
        <v>45736</v>
      </c>
      <c r="H324" s="107" t="str">
        <f t="shared" ca="1" si="11"/>
        <v>1 anos, 7 meses, 17 dias</v>
      </c>
      <c r="I324" s="134"/>
      <c r="J324" s="67" t="s">
        <v>66</v>
      </c>
      <c r="K324" s="67"/>
      <c r="L324" s="67"/>
      <c r="M324" s="67"/>
      <c r="N324" s="67"/>
      <c r="O324" s="67"/>
      <c r="P324" s="67"/>
      <c r="Q324" s="67"/>
      <c r="R324" s="67"/>
      <c r="S324" s="67"/>
      <c r="T324" s="88">
        <f t="array" ref="T324">(SUMPRODUCT((UPPER(J324:N324)="R")+(UPPER(J324:N324)="P")))/5</f>
        <v>0.2</v>
      </c>
      <c r="U324" s="71"/>
      <c r="V324" s="56"/>
      <c r="W324" s="56"/>
      <c r="X324" s="26"/>
      <c r="Y324" s="116" t="s">
        <v>48</v>
      </c>
      <c r="Z324" s="70">
        <f t="array" ref="Z324">SUMPRODUCT(LEN(N320:N368) - LEN(SUBSTITUTE(SUBSTITUTE(SUBSTITUTE(SUBSTITUTE(N320:N368,"P",""),"p",""),"R",""),"r","")))</f>
        <v>0</v>
      </c>
      <c r="AA324" s="70">
        <f t="array" ref="AA324">SUMPRODUCT(LEN(N320:N368)-LEN(SUBSTITUTE(SUBSTITUTE(N320:N368,"F",""),"f","")))</f>
        <v>0</v>
      </c>
      <c r="AB324" s="70">
        <f>SUM(Z324:AA324)</f>
        <v>0</v>
      </c>
      <c r="AC324" s="117" t="e">
        <f>Z324/AB324</f>
        <v>#DIV/0!</v>
      </c>
      <c r="AD324" s="26"/>
      <c r="AE324" s="26"/>
      <c r="AF324" s="26"/>
      <c r="AG324" s="26"/>
      <c r="AH324" s="110">
        <v>5</v>
      </c>
      <c r="AI324" s="111"/>
      <c r="AJ324" s="110"/>
      <c r="AK324" s="112"/>
      <c r="AL324" s="144"/>
      <c r="AM324" s="144"/>
      <c r="AN324" s="144"/>
      <c r="AO324" s="145"/>
      <c r="AP324" s="56"/>
      <c r="AQ324" s="56"/>
      <c r="AR324" s="56"/>
      <c r="AS324" s="56"/>
      <c r="AT324" s="56"/>
    </row>
    <row r="325" spans="1:46" ht="12.75" customHeight="1" x14ac:dyDescent="0.2">
      <c r="A325" s="104">
        <v>6</v>
      </c>
      <c r="B325" s="114"/>
      <c r="C325" s="157" t="s">
        <v>460</v>
      </c>
      <c r="D325" s="105"/>
      <c r="E325" s="107" t="s">
        <v>71</v>
      </c>
      <c r="F325" s="108">
        <v>45170</v>
      </c>
      <c r="G325" s="109">
        <f t="shared" si="10"/>
        <v>45717</v>
      </c>
      <c r="H325" s="107" t="str">
        <f t="shared" ca="1" si="11"/>
        <v>1 anos, 8 meses, 6 dias</v>
      </c>
      <c r="I325" s="134"/>
      <c r="J325" s="67" t="s">
        <v>67</v>
      </c>
      <c r="K325" s="67"/>
      <c r="L325" s="67"/>
      <c r="M325" s="67"/>
      <c r="N325" s="67"/>
      <c r="O325" s="67"/>
      <c r="P325" s="67"/>
      <c r="Q325" s="67"/>
      <c r="R325" s="67"/>
      <c r="S325" s="67"/>
      <c r="T325" s="88">
        <f t="array" ref="T325">(SUMPRODUCT((UPPER(J325:N325)="R")+(UPPER(J325:N325)="P")))/5</f>
        <v>0</v>
      </c>
      <c r="U325" s="71"/>
      <c r="V325" s="22" t="s">
        <v>74</v>
      </c>
      <c r="W325" s="23">
        <f>SUMPRODUCT(--(ISNUMBER(SEARCH("co", LOWER(J320:S368)))))</f>
        <v>0</v>
      </c>
      <c r="X325" s="26"/>
      <c r="Y325" s="71"/>
      <c r="Z325" s="71"/>
      <c r="AA325" s="26"/>
      <c r="AB325" s="26"/>
      <c r="AC325" s="26"/>
      <c r="AD325" s="26"/>
      <c r="AE325" s="26"/>
      <c r="AF325" s="26"/>
      <c r="AG325" s="26"/>
      <c r="AH325" s="110">
        <v>6</v>
      </c>
      <c r="AI325" s="111"/>
      <c r="AJ325" s="110"/>
      <c r="AK325" s="112"/>
      <c r="AL325" s="144"/>
      <c r="AM325" s="144"/>
      <c r="AN325" s="144"/>
      <c r="AO325" s="145"/>
      <c r="AP325" s="56"/>
      <c r="AQ325" s="56"/>
      <c r="AR325" s="56"/>
      <c r="AS325" s="56"/>
      <c r="AT325" s="56"/>
    </row>
    <row r="326" spans="1:46" ht="12.75" customHeight="1" x14ac:dyDescent="0.2">
      <c r="A326" s="104">
        <v>7</v>
      </c>
      <c r="B326" s="114"/>
      <c r="C326" s="157" t="s">
        <v>461</v>
      </c>
      <c r="D326" s="105"/>
      <c r="E326" s="107" t="s">
        <v>71</v>
      </c>
      <c r="F326" s="108">
        <v>45262</v>
      </c>
      <c r="G326" s="109">
        <f t="shared" si="10"/>
        <v>45810</v>
      </c>
      <c r="H326" s="107" t="str">
        <f t="shared" ca="1" si="11"/>
        <v>1 anos, 5 meses, 5 dias</v>
      </c>
      <c r="I326" s="134"/>
      <c r="J326" s="67" t="s">
        <v>67</v>
      </c>
      <c r="K326" s="67"/>
      <c r="L326" s="67"/>
      <c r="M326" s="67"/>
      <c r="N326" s="67"/>
      <c r="O326" s="67"/>
      <c r="P326" s="67"/>
      <c r="Q326" s="67"/>
      <c r="R326" s="67"/>
      <c r="S326" s="67"/>
      <c r="T326" s="88">
        <f t="array" ref="T326">(SUMPRODUCT((UPPER(J326:N326)="R")+(UPPER(J326:N326)="P")))/5</f>
        <v>0</v>
      </c>
      <c r="U326" s="71"/>
      <c r="V326" s="56"/>
      <c r="W326" s="56"/>
      <c r="X326" s="71"/>
      <c r="Y326" s="33" t="s">
        <v>62</v>
      </c>
      <c r="Z326" s="34" t="s">
        <v>40</v>
      </c>
      <c r="AA326" s="34" t="s">
        <v>41</v>
      </c>
      <c r="AB326" s="35" t="s">
        <v>42</v>
      </c>
      <c r="AC326" s="34" t="s">
        <v>43</v>
      </c>
      <c r="AD326" s="26"/>
      <c r="AE326" s="26"/>
      <c r="AF326" s="26"/>
      <c r="AG326" s="26"/>
      <c r="AH326" s="110">
        <v>7</v>
      </c>
      <c r="AI326" s="111"/>
      <c r="AJ326" s="110"/>
      <c r="AK326" s="112"/>
      <c r="AL326" s="144"/>
      <c r="AM326" s="144"/>
      <c r="AN326" s="144"/>
      <c r="AO326" s="145"/>
      <c r="AP326" s="56"/>
      <c r="AQ326" s="56"/>
      <c r="AR326" s="56"/>
      <c r="AS326" s="56"/>
      <c r="AT326" s="56"/>
    </row>
    <row r="327" spans="1:46" ht="12.75" customHeight="1" x14ac:dyDescent="0.2">
      <c r="A327" s="104">
        <v>8</v>
      </c>
      <c r="B327" s="114"/>
      <c r="C327" s="157" t="s">
        <v>462</v>
      </c>
      <c r="D327" s="105"/>
      <c r="E327" s="107" t="s">
        <v>71</v>
      </c>
      <c r="F327" s="108">
        <v>45409</v>
      </c>
      <c r="G327" s="109">
        <f t="shared" si="10"/>
        <v>45957</v>
      </c>
      <c r="H327" s="107" t="str">
        <f t="shared" ca="1" si="11"/>
        <v>1 anos, 0 meses, 10 dias</v>
      </c>
      <c r="I327" s="134"/>
      <c r="J327" s="67" t="s">
        <v>66</v>
      </c>
      <c r="K327" s="67"/>
      <c r="L327" s="67"/>
      <c r="M327" s="67"/>
      <c r="N327" s="67"/>
      <c r="O327" s="67"/>
      <c r="P327" s="67"/>
      <c r="Q327" s="67"/>
      <c r="R327" s="67"/>
      <c r="S327" s="67"/>
      <c r="T327" s="88">
        <f t="array" ref="T327">(SUMPRODUCT((UPPER(J327:N327)="R")+(UPPER(J327:N327)="P")))/5</f>
        <v>0.2</v>
      </c>
      <c r="U327" s="71"/>
      <c r="V327" s="26"/>
      <c r="W327" s="26"/>
      <c r="X327" s="26"/>
      <c r="Y327" s="36" t="s">
        <v>44</v>
      </c>
      <c r="Z327" s="28">
        <f t="array" ref="Z327">SUMPRODUCT(LEN(O320:O368) - LEN(SUBSTITUTE(SUBSTITUTE(SUBSTITUTE(SUBSTITUTE(O320:O368,"P",""),"p",""),"R",""),"r","")))</f>
        <v>0</v>
      </c>
      <c r="AA327" s="28">
        <f t="array" ref="AA327">SUMPRODUCT(LEN(O320:O368)-LEN(SUBSTITUTE(SUBSTITUTE(O320:O368,"F",""),"f","")))</f>
        <v>0</v>
      </c>
      <c r="AB327" s="28">
        <f>SUM(Z327:AA327)</f>
        <v>0</v>
      </c>
      <c r="AC327" s="38" t="e">
        <f>Z327/AB327</f>
        <v>#DIV/0!</v>
      </c>
      <c r="AD327" s="26"/>
      <c r="AE327" s="26"/>
      <c r="AF327" s="26"/>
      <c r="AG327" s="26"/>
      <c r="AH327" s="110">
        <v>8</v>
      </c>
      <c r="AI327" s="111"/>
      <c r="AJ327" s="110"/>
      <c r="AK327" s="112"/>
      <c r="AL327" s="144"/>
      <c r="AM327" s="144"/>
      <c r="AN327" s="144"/>
      <c r="AO327" s="145"/>
      <c r="AP327" s="56"/>
      <c r="AQ327" s="56"/>
      <c r="AR327" s="56"/>
      <c r="AS327" s="56"/>
      <c r="AT327" s="56"/>
    </row>
    <row r="328" spans="1:46" ht="12.75" customHeight="1" x14ac:dyDescent="0.2">
      <c r="A328" s="104">
        <v>9</v>
      </c>
      <c r="B328" s="114"/>
      <c r="C328" s="157" t="s">
        <v>463</v>
      </c>
      <c r="D328" s="105"/>
      <c r="E328" s="107" t="s">
        <v>71</v>
      </c>
      <c r="F328" s="108">
        <v>45168</v>
      </c>
      <c r="G328" s="109">
        <f t="shared" si="10"/>
        <v>45718</v>
      </c>
      <c r="H328" s="107" t="str">
        <f t="shared" ca="1" si="11"/>
        <v>1 anos, 8 meses, 7 dias</v>
      </c>
      <c r="I328" s="134"/>
      <c r="J328" s="67" t="s">
        <v>67</v>
      </c>
      <c r="K328" s="67"/>
      <c r="L328" s="67"/>
      <c r="M328" s="67"/>
      <c r="N328" s="67"/>
      <c r="O328" s="67"/>
      <c r="P328" s="67"/>
      <c r="Q328" s="67"/>
      <c r="R328" s="67"/>
      <c r="S328" s="67"/>
      <c r="T328" s="88">
        <f t="array" ref="T328">(SUMPRODUCT((UPPER(J328:N328)="R")+(UPPER(J328:N328)="P")))/5</f>
        <v>0</v>
      </c>
      <c r="U328" s="71"/>
      <c r="V328" s="26"/>
      <c r="W328" s="26"/>
      <c r="X328" s="26"/>
      <c r="Y328" s="39" t="s">
        <v>45</v>
      </c>
      <c r="Z328" s="40">
        <f t="array" ref="Z328">SUMPRODUCT(LEN(P320:P368) - LEN(SUBSTITUTE(SUBSTITUTE(SUBSTITUTE(SUBSTITUTE(P320:P368,"P",""),"p",""),"R",""),"r","")))</f>
        <v>0</v>
      </c>
      <c r="AA328" s="40">
        <f t="array" ref="AA328">SUMPRODUCT(LEN(P320:P368)-LEN(SUBSTITUTE(SUBSTITUTE(P320:P368,"F",""),"f","")))</f>
        <v>0</v>
      </c>
      <c r="AB328" s="30">
        <f>SUM(Z328:AA328)</f>
        <v>0</v>
      </c>
      <c r="AC328" s="42" t="e">
        <f>Z328/AB328</f>
        <v>#DIV/0!</v>
      </c>
      <c r="AD328" s="26"/>
      <c r="AE328" s="26"/>
      <c r="AF328" s="26"/>
      <c r="AG328" s="26"/>
      <c r="AH328" s="110">
        <v>9</v>
      </c>
      <c r="AI328" s="111"/>
      <c r="AJ328" s="110"/>
      <c r="AK328" s="112"/>
      <c r="AL328" s="144"/>
      <c r="AM328" s="144"/>
      <c r="AN328" s="144"/>
      <c r="AO328" s="145"/>
      <c r="AP328" s="56"/>
      <c r="AQ328" s="56"/>
      <c r="AR328" s="56"/>
      <c r="AS328" s="56"/>
      <c r="AT328" s="56"/>
    </row>
    <row r="329" spans="1:46" ht="12.75" customHeight="1" x14ac:dyDescent="0.2">
      <c r="A329" s="104">
        <v>10</v>
      </c>
      <c r="B329" s="114"/>
      <c r="C329" s="157" t="s">
        <v>464</v>
      </c>
      <c r="D329" s="105"/>
      <c r="E329" s="107" t="s">
        <v>162</v>
      </c>
      <c r="F329" s="108">
        <v>45073</v>
      </c>
      <c r="G329" s="109">
        <f t="shared" si="10"/>
        <v>45623</v>
      </c>
      <c r="H329" s="107" t="str">
        <f t="shared" ca="1" si="11"/>
        <v>1 anos, 11 meses, 10 dias</v>
      </c>
      <c r="I329" s="134"/>
      <c r="J329" s="67" t="s">
        <v>66</v>
      </c>
      <c r="K329" s="67"/>
      <c r="L329" s="67"/>
      <c r="M329" s="67"/>
      <c r="N329" s="67"/>
      <c r="O329" s="67"/>
      <c r="P329" s="67"/>
      <c r="Q329" s="67"/>
      <c r="R329" s="67"/>
      <c r="S329" s="67"/>
      <c r="T329" s="88">
        <f t="array" ref="T329">(SUMPRODUCT((UPPER(J329:N329)="R")+(UPPER(J329:N329)="P")))/5</f>
        <v>0.2</v>
      </c>
      <c r="U329" s="71"/>
      <c r="V329" s="26"/>
      <c r="W329" s="26"/>
      <c r="X329" s="26"/>
      <c r="Y329" s="39" t="s">
        <v>46</v>
      </c>
      <c r="Z329" s="30">
        <f t="array" ref="Z329">SUMPRODUCT(LEN(Q320:Q368) - LEN(SUBSTITUTE(SUBSTITUTE(SUBSTITUTE(SUBSTITUTE(Q320:Q368,"P",""),"p",""),"R",""),"r","")))</f>
        <v>0</v>
      </c>
      <c r="AA329" s="30">
        <f t="array" ref="AA329">SUMPRODUCT(LEN(Q320:Q368)-LEN(SUBSTITUTE(SUBSTITUTE(Q320:Q368,"F",""),"f","")))</f>
        <v>0</v>
      </c>
      <c r="AB329" s="30">
        <f>SUM(Z329:AA329)</f>
        <v>0</v>
      </c>
      <c r="AC329" s="42" t="e">
        <f>Z329/AB329</f>
        <v>#DIV/0!</v>
      </c>
      <c r="AD329" s="26"/>
      <c r="AE329" s="26"/>
      <c r="AF329" s="26"/>
      <c r="AG329" s="26"/>
      <c r="AH329" s="110">
        <v>10</v>
      </c>
      <c r="AI329" s="111"/>
      <c r="AJ329" s="110"/>
      <c r="AK329" s="112"/>
      <c r="AL329" s="144"/>
      <c r="AM329" s="144"/>
      <c r="AN329" s="144"/>
      <c r="AO329" s="145"/>
      <c r="AP329" s="56"/>
      <c r="AQ329" s="56"/>
      <c r="AR329" s="56"/>
      <c r="AS329" s="56"/>
      <c r="AT329" s="56"/>
    </row>
    <row r="330" spans="1:46" ht="12.75" customHeight="1" x14ac:dyDescent="0.2">
      <c r="A330" s="104">
        <v>11</v>
      </c>
      <c r="B330" s="114"/>
      <c r="C330" s="157" t="s">
        <v>465</v>
      </c>
      <c r="D330" s="105"/>
      <c r="E330" s="107" t="s">
        <v>466</v>
      </c>
      <c r="F330" s="108">
        <v>44898</v>
      </c>
      <c r="G330" s="109">
        <f t="shared" si="10"/>
        <v>45446</v>
      </c>
      <c r="H330" s="158" t="str">
        <f t="shared" ca="1" si="11"/>
        <v>2 anos, 5 meses, 4 dias</v>
      </c>
      <c r="I330" s="134"/>
      <c r="J330" s="67" t="s">
        <v>425</v>
      </c>
      <c r="K330" s="67"/>
      <c r="L330" s="67"/>
      <c r="M330" s="67"/>
      <c r="N330" s="67"/>
      <c r="O330" s="67"/>
      <c r="P330" s="67"/>
      <c r="Q330" s="67"/>
      <c r="R330" s="67"/>
      <c r="S330" s="67"/>
      <c r="T330" s="88">
        <f t="array" ref="T330">(SUMPRODUCT((UPPER(J330:N330)="R")+(UPPER(J330:N330)="P")))/5</f>
        <v>0</v>
      </c>
      <c r="U330" s="71"/>
      <c r="V330" s="26"/>
      <c r="W330" s="26"/>
      <c r="X330" s="26"/>
      <c r="Y330" s="39" t="s">
        <v>47</v>
      </c>
      <c r="Z330" s="30">
        <f t="array" ref="Z330">SUMPRODUCT(LEN(R320:R368) - LEN(SUBSTITUTE(SUBSTITUTE(SUBSTITUTE(SUBSTITUTE(R320:R368,"P",""),"p",""),"R",""),"r","")))</f>
        <v>0</v>
      </c>
      <c r="AA330" s="30">
        <f t="array" ref="AA330">SUMPRODUCT(LEN(R320:R368)-LEN(SUBSTITUTE(SUBSTITUTE(R320:R368,"F",""),"f","")))</f>
        <v>0</v>
      </c>
      <c r="AB330" s="30">
        <f>SUM(Z330:AA330)</f>
        <v>0</v>
      </c>
      <c r="AC330" s="42" t="e">
        <f>Z330/AB330</f>
        <v>#DIV/0!</v>
      </c>
      <c r="AD330" s="26"/>
      <c r="AE330" s="26"/>
      <c r="AF330" s="26"/>
      <c r="AG330" s="26"/>
      <c r="AH330" s="110">
        <v>11</v>
      </c>
      <c r="AI330" s="111"/>
      <c r="AJ330" s="110"/>
      <c r="AK330" s="112"/>
      <c r="AL330" s="144"/>
      <c r="AM330" s="144"/>
      <c r="AN330" s="144"/>
      <c r="AO330" s="145"/>
      <c r="AP330" s="56"/>
      <c r="AQ330" s="56"/>
      <c r="AR330" s="56"/>
      <c r="AS330" s="56"/>
      <c r="AT330" s="56"/>
    </row>
    <row r="331" spans="1:46" ht="12.75" customHeight="1" x14ac:dyDescent="0.2">
      <c r="A331" s="104">
        <v>12</v>
      </c>
      <c r="B331" s="114"/>
      <c r="C331" s="157" t="s">
        <v>467</v>
      </c>
      <c r="D331" s="105"/>
      <c r="E331" s="107" t="s">
        <v>466</v>
      </c>
      <c r="F331" s="108">
        <v>44898</v>
      </c>
      <c r="G331" s="109">
        <f t="shared" si="10"/>
        <v>45446</v>
      </c>
      <c r="H331" s="158" t="str">
        <f t="shared" ca="1" si="11"/>
        <v>2 anos, 5 meses, 4 dias</v>
      </c>
      <c r="I331" s="134"/>
      <c r="J331" s="67" t="s">
        <v>425</v>
      </c>
      <c r="K331" s="67"/>
      <c r="L331" s="67"/>
      <c r="M331" s="67"/>
      <c r="N331" s="67"/>
      <c r="O331" s="67"/>
      <c r="P331" s="67"/>
      <c r="Q331" s="67"/>
      <c r="R331" s="67"/>
      <c r="S331" s="67"/>
      <c r="T331" s="88">
        <f t="array" ref="T331">(SUMPRODUCT((UPPER(J331:N331)="R")+(UPPER(J331:N331)="P")))/5</f>
        <v>0</v>
      </c>
      <c r="U331" s="71"/>
      <c r="V331" s="26"/>
      <c r="W331" s="26"/>
      <c r="X331" s="26"/>
      <c r="Y331" s="44" t="s">
        <v>48</v>
      </c>
      <c r="Z331" s="32">
        <f t="array" ref="Z331">SUMPRODUCT(LEN(S320:S368) - LEN(SUBSTITUTE(SUBSTITUTE(SUBSTITUTE(SUBSTITUTE(S320:S368,"P",""),"p",""),"R",""),"r","")))</f>
        <v>0</v>
      </c>
      <c r="AA331" s="32">
        <f t="array" ref="AA331">SUMPRODUCT(LEN(S320:S368)-LEN(SUBSTITUTE(SUBSTITUTE(S320:S368,"F",""),"f","")))</f>
        <v>0</v>
      </c>
      <c r="AB331" s="32">
        <f>SUM(Z331:AA331)</f>
        <v>0</v>
      </c>
      <c r="AC331" s="46" t="e">
        <f>Z331/AB331</f>
        <v>#DIV/0!</v>
      </c>
      <c r="AD331" s="26"/>
      <c r="AE331" s="26"/>
      <c r="AF331" s="26"/>
      <c r="AG331" s="26"/>
      <c r="AH331" s="110">
        <v>12</v>
      </c>
      <c r="AI331" s="111"/>
      <c r="AJ331" s="110"/>
      <c r="AK331" s="112"/>
      <c r="AL331" s="144"/>
      <c r="AM331" s="144"/>
      <c r="AN331" s="144"/>
      <c r="AO331" s="145"/>
      <c r="AP331" s="56"/>
      <c r="AQ331" s="56"/>
      <c r="AR331" s="56"/>
      <c r="AS331" s="56"/>
      <c r="AT331" s="56"/>
    </row>
    <row r="332" spans="1:46" ht="12.75" customHeight="1" x14ac:dyDescent="0.2">
      <c r="A332" s="104">
        <v>13</v>
      </c>
      <c r="B332" s="114"/>
      <c r="C332" s="157" t="s">
        <v>468</v>
      </c>
      <c r="D332" s="105"/>
      <c r="E332" s="107" t="s">
        <v>162</v>
      </c>
      <c r="F332" s="108">
        <v>45073</v>
      </c>
      <c r="G332" s="109">
        <f t="shared" si="10"/>
        <v>45623</v>
      </c>
      <c r="H332" s="107" t="str">
        <f t="shared" ca="1" si="11"/>
        <v>1 anos, 11 meses, 10 dias</v>
      </c>
      <c r="I332" s="134"/>
      <c r="J332" s="67" t="s">
        <v>66</v>
      </c>
      <c r="K332" s="67"/>
      <c r="L332" s="67"/>
      <c r="M332" s="67"/>
      <c r="N332" s="67"/>
      <c r="O332" s="67"/>
      <c r="P332" s="67"/>
      <c r="Q332" s="67"/>
      <c r="R332" s="67"/>
      <c r="S332" s="67"/>
      <c r="T332" s="88">
        <f t="array" ref="T332">(SUMPRODUCT((UPPER(J332:N332)="R")+(UPPER(J332:N332)="P")))/5</f>
        <v>0.2</v>
      </c>
      <c r="U332" s="71"/>
      <c r="V332" s="72"/>
      <c r="W332" s="71"/>
      <c r="X332" s="71"/>
      <c r="Y332" s="26"/>
      <c r="Z332" s="26"/>
      <c r="AA332" s="26"/>
      <c r="AB332" s="26"/>
      <c r="AC332" s="26"/>
      <c r="AD332" s="26"/>
      <c r="AE332" s="26"/>
      <c r="AF332" s="26"/>
      <c r="AG332" s="26"/>
      <c r="AH332" s="110">
        <v>13</v>
      </c>
      <c r="AI332" s="111"/>
      <c r="AJ332" s="110"/>
      <c r="AK332" s="112"/>
      <c r="AL332" s="144"/>
      <c r="AM332" s="144"/>
      <c r="AN332" s="144"/>
      <c r="AO332" s="145"/>
      <c r="AP332" s="56"/>
      <c r="AQ332" s="56"/>
      <c r="AR332" s="56"/>
      <c r="AS332" s="56"/>
      <c r="AT332" s="56"/>
    </row>
    <row r="333" spans="1:46" ht="12.75" customHeight="1" x14ac:dyDescent="0.2">
      <c r="A333" s="104">
        <v>14</v>
      </c>
      <c r="B333" s="114"/>
      <c r="C333" s="157" t="s">
        <v>469</v>
      </c>
      <c r="D333" s="105"/>
      <c r="E333" s="107" t="s">
        <v>71</v>
      </c>
      <c r="F333" s="108">
        <v>45367</v>
      </c>
      <c r="G333" s="109">
        <f t="shared" si="10"/>
        <v>45916</v>
      </c>
      <c r="H333" s="107" t="str">
        <f t="shared" ca="1" si="11"/>
        <v>1 anos, 1 meses, 21 dias</v>
      </c>
      <c r="I333" s="134"/>
      <c r="J333" s="67" t="s">
        <v>66</v>
      </c>
      <c r="K333" s="67"/>
      <c r="L333" s="67"/>
      <c r="M333" s="67"/>
      <c r="N333" s="67"/>
      <c r="O333" s="67"/>
      <c r="P333" s="67"/>
      <c r="Q333" s="67"/>
      <c r="R333" s="67"/>
      <c r="S333" s="67"/>
      <c r="T333" s="88">
        <f t="array" ref="T333">(SUMPRODUCT((UPPER(J333:N333)="R")+(UPPER(J333:N333)="P")))/5</f>
        <v>0.2</v>
      </c>
      <c r="U333" s="71"/>
      <c r="V333" s="72"/>
      <c r="W333" s="71"/>
      <c r="X333" s="71"/>
      <c r="Y333" s="225" t="s">
        <v>68</v>
      </c>
      <c r="Z333" s="226"/>
      <c r="AA333" s="227"/>
      <c r="AB333" s="73" t="e">
        <f>(SUM(AC320:AC324)/5)</f>
        <v>#DIV/0!</v>
      </c>
      <c r="AC333" s="26"/>
      <c r="AD333" s="26"/>
      <c r="AE333" s="26"/>
      <c r="AF333" s="26"/>
      <c r="AG333" s="26"/>
      <c r="AH333" s="110">
        <v>14</v>
      </c>
      <c r="AI333" s="111"/>
      <c r="AJ333" s="110"/>
      <c r="AK333" s="112"/>
      <c r="AL333" s="144"/>
      <c r="AM333" s="144"/>
      <c r="AN333" s="144"/>
      <c r="AO333" s="145"/>
      <c r="AP333" s="56"/>
      <c r="AQ333" s="56"/>
      <c r="AR333" s="56"/>
      <c r="AS333" s="56"/>
      <c r="AT333" s="56"/>
    </row>
    <row r="334" spans="1:46" ht="12.75" customHeight="1" x14ac:dyDescent="0.2">
      <c r="A334" s="104">
        <v>15</v>
      </c>
      <c r="B334" s="114"/>
      <c r="C334" s="157" t="s">
        <v>238</v>
      </c>
      <c r="D334" s="105"/>
      <c r="E334" s="107" t="s">
        <v>162</v>
      </c>
      <c r="F334" s="108">
        <v>45073</v>
      </c>
      <c r="G334" s="109">
        <f t="shared" si="10"/>
        <v>45623</v>
      </c>
      <c r="H334" s="107" t="str">
        <f t="shared" ca="1" si="11"/>
        <v>1 anos, 11 meses, 10 dias</v>
      </c>
      <c r="I334" s="134"/>
      <c r="J334" s="67" t="s">
        <v>66</v>
      </c>
      <c r="K334" s="67"/>
      <c r="L334" s="67"/>
      <c r="M334" s="67"/>
      <c r="N334" s="67"/>
      <c r="O334" s="67"/>
      <c r="P334" s="67"/>
      <c r="Q334" s="67"/>
      <c r="R334" s="67"/>
      <c r="S334" s="67"/>
      <c r="T334" s="88">
        <f t="array" ref="T334">(SUMPRODUCT((UPPER(J334:N334)="R")+(UPPER(J334:N334)="P")))/5</f>
        <v>0.2</v>
      </c>
      <c r="U334" s="71"/>
      <c r="V334" s="72"/>
      <c r="W334" s="71"/>
      <c r="X334" s="71"/>
      <c r="Y334" s="71"/>
      <c r="Z334" s="74"/>
      <c r="AA334" s="26"/>
      <c r="AB334" s="26"/>
      <c r="AC334" s="26"/>
      <c r="AD334" s="26"/>
      <c r="AE334" s="26"/>
      <c r="AF334" s="26"/>
      <c r="AG334" s="26"/>
      <c r="AH334" s="110">
        <v>15</v>
      </c>
      <c r="AI334" s="111"/>
      <c r="AJ334" s="110"/>
      <c r="AK334" s="112"/>
      <c r="AL334" s="144"/>
      <c r="AM334" s="144"/>
      <c r="AN334" s="144"/>
      <c r="AO334" s="145"/>
      <c r="AP334" s="56"/>
      <c r="AQ334" s="56"/>
      <c r="AR334" s="56"/>
      <c r="AS334" s="56"/>
      <c r="AT334" s="56"/>
    </row>
    <row r="335" spans="1:46" ht="12.75" customHeight="1" x14ac:dyDescent="0.2">
      <c r="A335" s="104">
        <v>16</v>
      </c>
      <c r="B335" s="114"/>
      <c r="C335" s="157" t="s">
        <v>470</v>
      </c>
      <c r="D335" s="105"/>
      <c r="E335" s="107" t="s">
        <v>71</v>
      </c>
      <c r="F335" s="108">
        <v>45169</v>
      </c>
      <c r="G335" s="109">
        <f t="shared" si="10"/>
        <v>45719</v>
      </c>
      <c r="H335" s="107" t="str">
        <f t="shared" ca="1" si="11"/>
        <v>1 anos, 8 meses, 6 dias</v>
      </c>
      <c r="I335" s="134"/>
      <c r="J335" s="67" t="s">
        <v>67</v>
      </c>
      <c r="K335" s="67"/>
      <c r="L335" s="67"/>
      <c r="M335" s="67"/>
      <c r="N335" s="67"/>
      <c r="O335" s="67"/>
      <c r="P335" s="67"/>
      <c r="Q335" s="67"/>
      <c r="R335" s="67"/>
      <c r="S335" s="67"/>
      <c r="T335" s="88">
        <f t="array" ref="T335">(SUMPRODUCT((UPPER(J335:N335)="R")+(UPPER(J335:N335)="P")))/5</f>
        <v>0</v>
      </c>
      <c r="U335" s="71"/>
      <c r="V335" s="72"/>
      <c r="W335" s="71"/>
      <c r="X335" s="71"/>
      <c r="Y335" s="225" t="s">
        <v>69</v>
      </c>
      <c r="Z335" s="226"/>
      <c r="AA335" s="227"/>
      <c r="AB335" s="73" t="e">
        <f>SUM(AC327:AC331)</f>
        <v>#DIV/0!</v>
      </c>
      <c r="AC335" s="26"/>
      <c r="AD335" s="26"/>
      <c r="AE335" s="26"/>
      <c r="AF335" s="26"/>
      <c r="AG335" s="26"/>
      <c r="AH335" s="110">
        <v>16</v>
      </c>
      <c r="AI335" s="111"/>
      <c r="AJ335" s="110"/>
      <c r="AK335" s="112"/>
      <c r="AL335" s="144"/>
      <c r="AM335" s="144"/>
      <c r="AN335" s="144"/>
      <c r="AO335" s="145"/>
      <c r="AP335" s="56"/>
      <c r="AQ335" s="56"/>
      <c r="AR335" s="56"/>
      <c r="AS335" s="56"/>
      <c r="AT335" s="56"/>
    </row>
    <row r="336" spans="1:46" ht="12.75" customHeight="1" x14ac:dyDescent="0.2">
      <c r="A336" s="104">
        <v>17</v>
      </c>
      <c r="B336" s="114"/>
      <c r="C336" s="157" t="s">
        <v>471</v>
      </c>
      <c r="D336" s="119"/>
      <c r="E336" s="107" t="s">
        <v>71</v>
      </c>
      <c r="F336" s="108">
        <v>45353</v>
      </c>
      <c r="G336" s="109">
        <f t="shared" si="10"/>
        <v>45902</v>
      </c>
      <c r="H336" s="107" t="str">
        <f t="shared" ca="1" si="11"/>
        <v>1 anos, 2 meses, 5 dias</v>
      </c>
      <c r="I336" s="134"/>
      <c r="J336" s="67" t="s">
        <v>66</v>
      </c>
      <c r="K336" s="67"/>
      <c r="L336" s="67"/>
      <c r="M336" s="67"/>
      <c r="N336" s="67"/>
      <c r="O336" s="67"/>
      <c r="P336" s="67"/>
      <c r="Q336" s="67"/>
      <c r="R336" s="67"/>
      <c r="S336" s="67"/>
      <c r="T336" s="88">
        <f t="array" ref="T336">(SUMPRODUCT((UPPER(J336:N336)="R")+(UPPER(J336:N336)="P")))/5</f>
        <v>0.2</v>
      </c>
      <c r="U336" s="71"/>
      <c r="V336" s="72"/>
      <c r="W336" s="71"/>
      <c r="X336" s="71"/>
      <c r="Y336" s="71"/>
      <c r="Z336" s="74"/>
      <c r="AA336" s="26"/>
      <c r="AB336" s="26"/>
      <c r="AC336" s="26"/>
      <c r="AD336" s="26"/>
      <c r="AE336" s="26"/>
      <c r="AF336" s="26"/>
      <c r="AG336" s="26"/>
      <c r="AH336" s="110">
        <v>17</v>
      </c>
      <c r="AI336" s="111"/>
      <c r="AJ336" s="110"/>
      <c r="AK336" s="112"/>
      <c r="AL336" s="144"/>
      <c r="AM336" s="144"/>
      <c r="AN336" s="144"/>
      <c r="AO336" s="145"/>
      <c r="AP336" s="56"/>
      <c r="AQ336" s="56"/>
      <c r="AR336" s="56"/>
      <c r="AS336" s="56"/>
      <c r="AT336" s="56"/>
    </row>
    <row r="337" spans="1:46" ht="12.75" customHeight="1" x14ac:dyDescent="0.2">
      <c r="A337" s="104">
        <v>18</v>
      </c>
      <c r="B337" s="114"/>
      <c r="C337" s="157" t="s">
        <v>472</v>
      </c>
      <c r="D337" s="118"/>
      <c r="E337" s="107" t="s">
        <v>71</v>
      </c>
      <c r="F337" s="108">
        <v>45367</v>
      </c>
      <c r="G337" s="109">
        <f t="shared" si="10"/>
        <v>45916</v>
      </c>
      <c r="H337" s="107" t="str">
        <f t="shared" ca="1" si="11"/>
        <v>1 anos, 1 meses, 21 dias</v>
      </c>
      <c r="I337" s="134"/>
      <c r="J337" s="67" t="s">
        <v>66</v>
      </c>
      <c r="K337" s="67"/>
      <c r="L337" s="67"/>
      <c r="M337" s="67"/>
      <c r="N337" s="67"/>
      <c r="O337" s="67"/>
      <c r="P337" s="67"/>
      <c r="Q337" s="67"/>
      <c r="R337" s="67"/>
      <c r="S337" s="67"/>
      <c r="T337" s="88">
        <f t="array" ref="T337">(SUMPRODUCT((UPPER(J337:N337)="R")+(UPPER(J337:N337)="P")))/5</f>
        <v>0.2</v>
      </c>
      <c r="U337" s="71"/>
      <c r="V337" s="72"/>
      <c r="W337" s="71"/>
      <c r="X337" s="71"/>
      <c r="Y337" s="71"/>
      <c r="Z337" s="74"/>
      <c r="AA337" s="26"/>
      <c r="AB337" s="26"/>
      <c r="AC337" s="26"/>
      <c r="AD337" s="26"/>
      <c r="AE337" s="26"/>
      <c r="AF337" s="26"/>
      <c r="AG337" s="26"/>
      <c r="AH337" s="110">
        <v>18</v>
      </c>
      <c r="AI337" s="111"/>
      <c r="AJ337" s="110"/>
      <c r="AK337" s="112"/>
      <c r="AL337" s="144"/>
      <c r="AM337" s="144"/>
      <c r="AN337" s="144"/>
      <c r="AO337" s="145"/>
      <c r="AP337" s="56"/>
      <c r="AQ337" s="56"/>
      <c r="AR337" s="56"/>
      <c r="AS337" s="56"/>
      <c r="AT337" s="56"/>
    </row>
    <row r="338" spans="1:46" ht="12.75" customHeight="1" x14ac:dyDescent="0.2">
      <c r="A338" s="104">
        <v>19</v>
      </c>
      <c r="B338" s="114"/>
      <c r="C338" s="157" t="s">
        <v>473</v>
      </c>
      <c r="D338" s="114"/>
      <c r="E338" s="107" t="s">
        <v>71</v>
      </c>
      <c r="F338" s="108">
        <v>45367</v>
      </c>
      <c r="G338" s="109">
        <f t="shared" si="10"/>
        <v>45916</v>
      </c>
      <c r="H338" s="107" t="str">
        <f t="shared" ca="1" si="11"/>
        <v>1 anos, 1 meses, 21 dias</v>
      </c>
      <c r="I338" s="134"/>
      <c r="J338" s="67" t="s">
        <v>66</v>
      </c>
      <c r="K338" s="67"/>
      <c r="L338" s="67"/>
      <c r="M338" s="67"/>
      <c r="N338" s="67"/>
      <c r="O338" s="67"/>
      <c r="P338" s="67"/>
      <c r="Q338" s="67"/>
      <c r="R338" s="67"/>
      <c r="S338" s="67"/>
      <c r="T338" s="88">
        <f t="array" ref="T338">(SUMPRODUCT((UPPER(J338:N338)="R")+(UPPER(J338:N338)="P")))/5</f>
        <v>0.2</v>
      </c>
      <c r="U338" s="71"/>
      <c r="V338" s="72"/>
      <c r="W338" s="71"/>
      <c r="X338" s="71"/>
      <c r="Y338" s="71"/>
      <c r="Z338" s="74"/>
      <c r="AA338" s="26"/>
      <c r="AB338" s="26"/>
      <c r="AC338" s="26"/>
      <c r="AD338" s="26"/>
      <c r="AE338" s="26"/>
      <c r="AF338" s="26"/>
      <c r="AG338" s="26"/>
      <c r="AH338" s="110">
        <v>19</v>
      </c>
      <c r="AI338" s="111"/>
      <c r="AJ338" s="110"/>
      <c r="AK338" s="112"/>
      <c r="AL338" s="144"/>
      <c r="AM338" s="144"/>
      <c r="AN338" s="144"/>
      <c r="AO338" s="145"/>
      <c r="AP338" s="56"/>
      <c r="AQ338" s="56"/>
      <c r="AR338" s="56"/>
      <c r="AS338" s="56"/>
      <c r="AT338" s="56"/>
    </row>
    <row r="339" spans="1:46" ht="12.75" customHeight="1" x14ac:dyDescent="0.2">
      <c r="A339" s="104">
        <v>20</v>
      </c>
      <c r="B339" s="114"/>
      <c r="C339" s="157" t="s">
        <v>474</v>
      </c>
      <c r="D339" s="114"/>
      <c r="E339" s="107" t="s">
        <v>71</v>
      </c>
      <c r="F339" s="108">
        <v>45367</v>
      </c>
      <c r="G339" s="109">
        <f t="shared" si="10"/>
        <v>45916</v>
      </c>
      <c r="H339" s="107" t="str">
        <f t="shared" ca="1" si="11"/>
        <v>1 anos, 1 meses, 21 dias</v>
      </c>
      <c r="I339" s="134"/>
      <c r="J339" s="67" t="s">
        <v>66</v>
      </c>
      <c r="K339" s="67"/>
      <c r="L339" s="67"/>
      <c r="M339" s="67"/>
      <c r="N339" s="67"/>
      <c r="O339" s="67"/>
      <c r="P339" s="67"/>
      <c r="Q339" s="67"/>
      <c r="R339" s="67"/>
      <c r="S339" s="67"/>
      <c r="T339" s="88">
        <f t="array" ref="T339">(SUMPRODUCT((UPPER(J339:N339)="R")+(UPPER(J339:N339)="P")))/5</f>
        <v>0.2</v>
      </c>
      <c r="U339" s="71"/>
      <c r="V339" s="72"/>
      <c r="W339" s="71"/>
      <c r="X339" s="71"/>
      <c r="Y339" s="71"/>
      <c r="Z339" s="74"/>
      <c r="AA339" s="26"/>
      <c r="AB339" s="26"/>
      <c r="AC339" s="26"/>
      <c r="AD339" s="26"/>
      <c r="AE339" s="26"/>
      <c r="AF339" s="26"/>
      <c r="AG339" s="26"/>
      <c r="AH339" s="110">
        <v>20</v>
      </c>
      <c r="AI339" s="111"/>
      <c r="AJ339" s="110"/>
      <c r="AK339" s="112"/>
      <c r="AL339" s="144"/>
      <c r="AM339" s="144"/>
      <c r="AN339" s="144"/>
      <c r="AO339" s="145"/>
      <c r="AP339" s="56"/>
      <c r="AQ339" s="56"/>
      <c r="AR339" s="56"/>
      <c r="AS339" s="56"/>
      <c r="AT339" s="56"/>
    </row>
    <row r="340" spans="1:46" ht="12.75" customHeight="1" x14ac:dyDescent="0.2">
      <c r="A340" s="104">
        <v>21</v>
      </c>
      <c r="B340" s="114"/>
      <c r="C340" s="157" t="s">
        <v>475</v>
      </c>
      <c r="D340" s="114"/>
      <c r="E340" s="107" t="s">
        <v>162</v>
      </c>
      <c r="F340" s="108">
        <v>45073</v>
      </c>
      <c r="G340" s="109">
        <f t="shared" si="10"/>
        <v>45623</v>
      </c>
      <c r="H340" s="107" t="str">
        <f t="shared" ca="1" si="11"/>
        <v>1 anos, 11 meses, 10 dias</v>
      </c>
      <c r="I340" s="134"/>
      <c r="J340" s="67" t="s">
        <v>66</v>
      </c>
      <c r="K340" s="67"/>
      <c r="L340" s="67"/>
      <c r="M340" s="67"/>
      <c r="N340" s="67"/>
      <c r="O340" s="67"/>
      <c r="P340" s="67"/>
      <c r="Q340" s="67"/>
      <c r="R340" s="67"/>
      <c r="S340" s="67"/>
      <c r="T340" s="88">
        <f t="array" ref="T340">(SUMPRODUCT((UPPER(J340:N340)="R")+(UPPER(J340:N340)="P")))/5</f>
        <v>0.2</v>
      </c>
      <c r="U340" s="71"/>
      <c r="V340" s="72"/>
      <c r="W340" s="71"/>
      <c r="X340" s="71"/>
      <c r="Y340" s="71"/>
      <c r="Z340" s="74"/>
      <c r="AA340" s="26"/>
      <c r="AB340" s="26"/>
      <c r="AC340" s="26"/>
      <c r="AD340" s="26"/>
      <c r="AE340" s="26"/>
      <c r="AF340" s="26"/>
      <c r="AG340" s="26"/>
      <c r="AH340" s="110">
        <v>21</v>
      </c>
      <c r="AI340" s="111"/>
      <c r="AJ340" s="110"/>
      <c r="AK340" s="112"/>
      <c r="AL340" s="144"/>
      <c r="AM340" s="144"/>
      <c r="AN340" s="144"/>
      <c r="AO340" s="145"/>
      <c r="AP340" s="56"/>
      <c r="AQ340" s="56"/>
      <c r="AR340" s="56"/>
      <c r="AS340" s="56"/>
      <c r="AT340" s="56"/>
    </row>
    <row r="341" spans="1:46" ht="12.75" customHeight="1" x14ac:dyDescent="0.2">
      <c r="A341" s="104">
        <v>22</v>
      </c>
      <c r="B341" s="114"/>
      <c r="C341" s="157" t="s">
        <v>476</v>
      </c>
      <c r="D341" s="114"/>
      <c r="E341" s="107" t="s">
        <v>71</v>
      </c>
      <c r="F341" s="108">
        <v>45366</v>
      </c>
      <c r="G341" s="109">
        <f t="shared" si="10"/>
        <v>45915</v>
      </c>
      <c r="H341" s="107" t="str">
        <f t="shared" ca="1" si="11"/>
        <v>1 anos, 1 meses, 22 dias</v>
      </c>
      <c r="I341" s="134"/>
      <c r="J341" s="67" t="s">
        <v>66</v>
      </c>
      <c r="K341" s="67"/>
      <c r="L341" s="67"/>
      <c r="M341" s="67"/>
      <c r="N341" s="67"/>
      <c r="O341" s="67"/>
      <c r="P341" s="67"/>
      <c r="Q341" s="67"/>
      <c r="R341" s="67"/>
      <c r="S341" s="67"/>
      <c r="T341" s="88">
        <f t="array" ref="T341">(SUMPRODUCT((UPPER(J341:N341)="R")+(UPPER(J341:N341)="P")))/5</f>
        <v>0.2</v>
      </c>
      <c r="U341" s="71"/>
      <c r="V341" s="72"/>
      <c r="W341" s="71"/>
      <c r="X341" s="71"/>
      <c r="Y341" s="71"/>
      <c r="Z341" s="74"/>
      <c r="AA341" s="26"/>
      <c r="AB341" s="26"/>
      <c r="AC341" s="26"/>
      <c r="AD341" s="26"/>
      <c r="AE341" s="26"/>
      <c r="AF341" s="26"/>
      <c r="AG341" s="26"/>
      <c r="AH341" s="110">
        <v>22</v>
      </c>
      <c r="AI341" s="111"/>
      <c r="AJ341" s="110"/>
      <c r="AK341" s="112"/>
      <c r="AL341" s="144"/>
      <c r="AM341" s="144"/>
      <c r="AN341" s="144"/>
      <c r="AO341" s="145"/>
      <c r="AP341" s="56"/>
      <c r="AQ341" s="56"/>
      <c r="AR341" s="56"/>
      <c r="AS341" s="56"/>
      <c r="AT341" s="56"/>
    </row>
    <row r="342" spans="1:46" ht="12.75" customHeight="1" x14ac:dyDescent="0.2">
      <c r="A342" s="104">
        <v>23</v>
      </c>
      <c r="B342" s="114"/>
      <c r="C342" s="157" t="s">
        <v>477</v>
      </c>
      <c r="D342" s="114"/>
      <c r="E342" s="107" t="s">
        <v>71</v>
      </c>
      <c r="F342" s="108">
        <v>45353</v>
      </c>
      <c r="G342" s="109">
        <f t="shared" si="10"/>
        <v>45902</v>
      </c>
      <c r="H342" s="107" t="str">
        <f t="shared" ca="1" si="11"/>
        <v>1 anos, 2 meses, 5 dias</v>
      </c>
      <c r="I342" s="134"/>
      <c r="J342" s="67" t="s">
        <v>66</v>
      </c>
      <c r="K342" s="67"/>
      <c r="L342" s="67"/>
      <c r="M342" s="67"/>
      <c r="N342" s="67"/>
      <c r="O342" s="67"/>
      <c r="P342" s="67"/>
      <c r="Q342" s="67"/>
      <c r="R342" s="67"/>
      <c r="S342" s="67"/>
      <c r="T342" s="88">
        <f t="array" ref="T342">(SUMPRODUCT((UPPER(J342:N342)="R")+(UPPER(J342:N342)="P")))/5</f>
        <v>0.2</v>
      </c>
      <c r="U342" s="71"/>
      <c r="V342" s="72"/>
      <c r="W342" s="71"/>
      <c r="X342" s="71"/>
      <c r="Y342" s="71"/>
      <c r="Z342" s="74"/>
      <c r="AA342" s="26"/>
      <c r="AB342" s="26"/>
      <c r="AC342" s="26"/>
      <c r="AD342" s="26"/>
      <c r="AE342" s="26"/>
      <c r="AF342" s="26"/>
      <c r="AG342" s="26"/>
      <c r="AH342" s="110">
        <v>23</v>
      </c>
      <c r="AI342" s="111"/>
      <c r="AJ342" s="110"/>
      <c r="AK342" s="112"/>
      <c r="AL342" s="144"/>
      <c r="AM342" s="144"/>
      <c r="AN342" s="144"/>
      <c r="AO342" s="145"/>
      <c r="AP342" s="56"/>
      <c r="AQ342" s="56"/>
      <c r="AR342" s="56"/>
      <c r="AS342" s="56"/>
      <c r="AT342" s="56"/>
    </row>
    <row r="343" spans="1:46" ht="12.75" customHeight="1" x14ac:dyDescent="0.2">
      <c r="A343" s="104">
        <v>24</v>
      </c>
      <c r="B343" s="114"/>
      <c r="C343" s="157"/>
      <c r="D343" s="114"/>
      <c r="E343" s="107"/>
      <c r="F343" s="108"/>
      <c r="G343" s="109"/>
      <c r="H343" s="107"/>
      <c r="I343" s="134"/>
      <c r="J343" s="67"/>
      <c r="K343" s="67"/>
      <c r="L343" s="67"/>
      <c r="M343" s="67"/>
      <c r="N343" s="67"/>
      <c r="O343" s="67"/>
      <c r="P343" s="67"/>
      <c r="Q343" s="67"/>
      <c r="R343" s="67"/>
      <c r="S343" s="67"/>
      <c r="T343" s="88">
        <f t="array" ref="T343">(SUMPRODUCT((UPPER(J343:N343)="R")+(UPPER(J343:N343)="P")))/5</f>
        <v>0</v>
      </c>
      <c r="U343" s="71"/>
      <c r="V343" s="72"/>
      <c r="W343" s="71"/>
      <c r="X343" s="71"/>
      <c r="Y343" s="71"/>
      <c r="Z343" s="74"/>
      <c r="AA343" s="26"/>
      <c r="AB343" s="26"/>
      <c r="AC343" s="26"/>
      <c r="AD343" s="26"/>
      <c r="AE343" s="26"/>
      <c r="AF343" s="26"/>
      <c r="AG343" s="26"/>
      <c r="AH343" s="110">
        <v>24</v>
      </c>
      <c r="AI343" s="111"/>
      <c r="AJ343" s="110"/>
      <c r="AK343" s="112"/>
      <c r="AL343" s="144"/>
      <c r="AM343" s="144"/>
      <c r="AN343" s="144"/>
      <c r="AO343" s="145"/>
      <c r="AP343" s="56"/>
      <c r="AQ343" s="56"/>
      <c r="AR343" s="56"/>
      <c r="AS343" s="56"/>
      <c r="AT343" s="56"/>
    </row>
    <row r="344" spans="1:46" ht="12.75" customHeight="1" x14ac:dyDescent="0.2">
      <c r="A344" s="104">
        <v>25</v>
      </c>
      <c r="B344" s="114"/>
      <c r="C344" s="157"/>
      <c r="D344" s="114"/>
      <c r="E344" s="107"/>
      <c r="F344" s="108"/>
      <c r="G344" s="109"/>
      <c r="H344" s="107"/>
      <c r="I344" s="134"/>
      <c r="J344" s="67"/>
      <c r="K344" s="67"/>
      <c r="L344" s="67"/>
      <c r="M344" s="67"/>
      <c r="N344" s="67"/>
      <c r="O344" s="67"/>
      <c r="P344" s="67"/>
      <c r="Q344" s="67"/>
      <c r="R344" s="67"/>
      <c r="S344" s="67"/>
      <c r="T344" s="88">
        <f t="array" ref="T344">(SUMPRODUCT((UPPER(J344:N344)="R")+(UPPER(J344:N344)="P")))/5</f>
        <v>0</v>
      </c>
      <c r="U344" s="71"/>
      <c r="V344" s="72"/>
      <c r="W344" s="71"/>
      <c r="X344" s="71"/>
      <c r="Y344" s="71"/>
      <c r="Z344" s="74"/>
      <c r="AA344" s="26"/>
      <c r="AB344" s="26"/>
      <c r="AC344" s="26"/>
      <c r="AD344" s="26"/>
      <c r="AE344" s="26"/>
      <c r="AF344" s="26"/>
      <c r="AG344" s="26"/>
      <c r="AH344" s="110">
        <v>25</v>
      </c>
      <c r="AI344" s="111"/>
      <c r="AJ344" s="110"/>
      <c r="AK344" s="112"/>
      <c r="AL344" s="144"/>
      <c r="AM344" s="144"/>
      <c r="AN344" s="144"/>
      <c r="AO344" s="145"/>
      <c r="AP344" s="56"/>
      <c r="AQ344" s="56"/>
      <c r="AR344" s="56"/>
      <c r="AS344" s="56"/>
      <c r="AT344" s="56"/>
    </row>
    <row r="345" spans="1:46" ht="12.75" customHeight="1" x14ac:dyDescent="0.2">
      <c r="A345" s="104">
        <v>26</v>
      </c>
      <c r="B345" s="114"/>
      <c r="C345" s="157"/>
      <c r="D345" s="114"/>
      <c r="E345" s="107"/>
      <c r="F345" s="108"/>
      <c r="G345" s="109"/>
      <c r="H345" s="107"/>
      <c r="I345" s="134"/>
      <c r="J345" s="67"/>
      <c r="K345" s="67"/>
      <c r="L345" s="67"/>
      <c r="M345" s="67"/>
      <c r="N345" s="67"/>
      <c r="O345" s="67"/>
      <c r="P345" s="67"/>
      <c r="Q345" s="67"/>
      <c r="R345" s="67"/>
      <c r="S345" s="67"/>
      <c r="T345" s="88">
        <f t="array" ref="T345">(SUMPRODUCT((UPPER(J345:N345)="R")+(UPPER(J345:N345)="P")))/5</f>
        <v>0</v>
      </c>
      <c r="U345" s="71"/>
      <c r="V345" s="72"/>
      <c r="W345" s="71"/>
      <c r="X345" s="71"/>
      <c r="Y345" s="71"/>
      <c r="Z345" s="74"/>
      <c r="AA345" s="26"/>
      <c r="AB345" s="26"/>
      <c r="AC345" s="26"/>
      <c r="AD345" s="26"/>
      <c r="AE345" s="26"/>
      <c r="AF345" s="26"/>
      <c r="AG345" s="26"/>
      <c r="AH345" s="110">
        <v>26</v>
      </c>
      <c r="AI345" s="111"/>
      <c r="AJ345" s="110"/>
      <c r="AK345" s="112"/>
      <c r="AL345" s="144"/>
      <c r="AM345" s="144"/>
      <c r="AN345" s="144"/>
      <c r="AO345" s="145"/>
      <c r="AP345" s="56"/>
      <c r="AQ345" s="56"/>
      <c r="AR345" s="56"/>
      <c r="AS345" s="56"/>
      <c r="AT345" s="56"/>
    </row>
    <row r="346" spans="1:46" ht="12.75" customHeight="1" x14ac:dyDescent="0.2">
      <c r="A346" s="104">
        <v>27</v>
      </c>
      <c r="B346" s="114"/>
      <c r="C346" s="157"/>
      <c r="D346" s="114"/>
      <c r="E346" s="107"/>
      <c r="F346" s="108"/>
      <c r="G346" s="109"/>
      <c r="H346" s="107"/>
      <c r="I346" s="134"/>
      <c r="J346" s="67"/>
      <c r="K346" s="67"/>
      <c r="L346" s="67"/>
      <c r="M346" s="67"/>
      <c r="N346" s="67"/>
      <c r="O346" s="67"/>
      <c r="P346" s="67"/>
      <c r="Q346" s="67"/>
      <c r="R346" s="67"/>
      <c r="S346" s="67"/>
      <c r="T346" s="88">
        <f t="array" ref="T346">(SUMPRODUCT((UPPER(J346:N346)="R")+(UPPER(J346:N346)="P")))/5</f>
        <v>0</v>
      </c>
      <c r="U346" s="71"/>
      <c r="V346" s="72"/>
      <c r="W346" s="71"/>
      <c r="X346" s="71"/>
      <c r="Y346" s="71"/>
      <c r="Z346" s="74"/>
      <c r="AA346" s="26"/>
      <c r="AB346" s="26"/>
      <c r="AC346" s="26"/>
      <c r="AD346" s="26"/>
      <c r="AE346" s="26"/>
      <c r="AF346" s="26"/>
      <c r="AG346" s="26"/>
      <c r="AH346" s="110">
        <v>27</v>
      </c>
      <c r="AI346" s="111"/>
      <c r="AJ346" s="110"/>
      <c r="AK346" s="112"/>
      <c r="AL346" s="144"/>
      <c r="AM346" s="144"/>
      <c r="AN346" s="144"/>
      <c r="AO346" s="145"/>
      <c r="AP346" s="56"/>
      <c r="AQ346" s="56"/>
      <c r="AR346" s="56"/>
      <c r="AS346" s="56"/>
      <c r="AT346" s="56"/>
    </row>
    <row r="347" spans="1:46" ht="12.75" customHeight="1" x14ac:dyDescent="0.2">
      <c r="A347" s="104">
        <v>28</v>
      </c>
      <c r="B347" s="114"/>
      <c r="D347" s="114"/>
      <c r="E347" s="107"/>
      <c r="F347" s="108"/>
      <c r="G347" s="109"/>
      <c r="H347" s="107"/>
      <c r="I347" s="134"/>
      <c r="J347" s="67"/>
      <c r="K347" s="67"/>
      <c r="L347" s="67"/>
      <c r="M347" s="67"/>
      <c r="N347" s="67"/>
      <c r="O347" s="67"/>
      <c r="P347" s="67"/>
      <c r="Q347" s="67"/>
      <c r="R347" s="67"/>
      <c r="S347" s="67"/>
      <c r="T347" s="88">
        <f t="array" ref="T347">(SUMPRODUCT((UPPER(J347:N347)="R")+(UPPER(J347:N347)="P")))/5</f>
        <v>0</v>
      </c>
      <c r="U347" s="71"/>
      <c r="V347" s="72"/>
      <c r="W347" s="71"/>
      <c r="X347" s="71"/>
      <c r="Y347" s="71"/>
      <c r="Z347" s="74"/>
      <c r="AA347" s="26"/>
      <c r="AB347" s="26"/>
      <c r="AC347" s="26"/>
      <c r="AD347" s="26"/>
      <c r="AE347" s="26"/>
      <c r="AF347" s="26"/>
      <c r="AG347" s="26"/>
      <c r="AH347" s="110">
        <v>28</v>
      </c>
      <c r="AI347" s="111"/>
      <c r="AJ347" s="110"/>
      <c r="AK347" s="112"/>
      <c r="AL347" s="144"/>
      <c r="AM347" s="144"/>
      <c r="AN347" s="144"/>
      <c r="AO347" s="145"/>
      <c r="AP347" s="56"/>
      <c r="AQ347" s="56"/>
      <c r="AR347" s="56"/>
      <c r="AS347" s="56"/>
      <c r="AT347" s="56"/>
    </row>
    <row r="348" spans="1:46" ht="12.75" customHeight="1" x14ac:dyDescent="0.2">
      <c r="A348" s="104">
        <v>29</v>
      </c>
      <c r="B348" s="114"/>
      <c r="C348" s="157"/>
      <c r="D348" s="114"/>
      <c r="E348" s="107"/>
      <c r="F348" s="108"/>
      <c r="G348" s="109"/>
      <c r="H348" s="107"/>
      <c r="I348" s="134"/>
      <c r="J348" s="67"/>
      <c r="K348" s="67"/>
      <c r="L348" s="67"/>
      <c r="M348" s="67"/>
      <c r="N348" s="67"/>
      <c r="O348" s="67"/>
      <c r="P348" s="67"/>
      <c r="Q348" s="67"/>
      <c r="R348" s="67"/>
      <c r="S348" s="67"/>
      <c r="T348" s="88">
        <f t="array" ref="T348">(SUMPRODUCT((UPPER(J348:N348)="R")+(UPPER(J348:N348)="P")))/5</f>
        <v>0</v>
      </c>
      <c r="U348" s="71"/>
      <c r="V348" s="72"/>
      <c r="W348" s="71"/>
      <c r="X348" s="71"/>
      <c r="Y348" s="71"/>
      <c r="Z348" s="74"/>
      <c r="AA348" s="26"/>
      <c r="AB348" s="26"/>
      <c r="AC348" s="26"/>
      <c r="AD348" s="26"/>
      <c r="AE348" s="26"/>
      <c r="AF348" s="26"/>
      <c r="AG348" s="26"/>
      <c r="AH348" s="110">
        <v>29</v>
      </c>
      <c r="AI348" s="111"/>
      <c r="AJ348" s="110"/>
      <c r="AK348" s="112"/>
      <c r="AL348" s="144"/>
      <c r="AM348" s="144"/>
      <c r="AN348" s="144"/>
      <c r="AO348" s="145"/>
      <c r="AP348" s="56"/>
      <c r="AQ348" s="56"/>
      <c r="AR348" s="56"/>
      <c r="AS348" s="56"/>
      <c r="AT348" s="56"/>
    </row>
    <row r="349" spans="1:46" ht="12.75" customHeight="1" x14ac:dyDescent="0.2">
      <c r="A349" s="104">
        <v>30</v>
      </c>
      <c r="B349" s="114"/>
      <c r="C349" s="157"/>
      <c r="D349" s="114"/>
      <c r="E349" s="107"/>
      <c r="F349" s="108"/>
      <c r="G349" s="109"/>
      <c r="H349" s="107"/>
      <c r="I349" s="134"/>
      <c r="J349" s="67"/>
      <c r="K349" s="67"/>
      <c r="L349" s="67"/>
      <c r="M349" s="67"/>
      <c r="N349" s="67"/>
      <c r="O349" s="67"/>
      <c r="P349" s="67"/>
      <c r="Q349" s="67"/>
      <c r="R349" s="67"/>
      <c r="S349" s="67"/>
      <c r="T349" s="88">
        <f t="array" ref="T349">(SUMPRODUCT((UPPER(J349:N349)="R")+(UPPER(J349:N349)="P")))/5</f>
        <v>0</v>
      </c>
      <c r="U349" s="71"/>
      <c r="V349" s="72"/>
      <c r="W349" s="71"/>
      <c r="X349" s="71"/>
      <c r="Y349" s="71"/>
      <c r="Z349" s="74"/>
      <c r="AA349" s="26"/>
      <c r="AB349" s="26"/>
      <c r="AC349" s="26"/>
      <c r="AD349" s="26"/>
      <c r="AE349" s="26"/>
      <c r="AF349" s="26"/>
      <c r="AG349" s="26"/>
      <c r="AH349" s="110">
        <v>30</v>
      </c>
      <c r="AI349" s="111"/>
      <c r="AJ349" s="110"/>
      <c r="AK349" s="112"/>
      <c r="AL349" s="144"/>
      <c r="AM349" s="144"/>
      <c r="AN349" s="144"/>
      <c r="AO349" s="145"/>
      <c r="AP349" s="56"/>
      <c r="AQ349" s="56"/>
      <c r="AR349" s="56"/>
      <c r="AS349" s="56"/>
      <c r="AT349" s="56"/>
    </row>
    <row r="350" spans="1:46" ht="12.75" customHeight="1" x14ac:dyDescent="0.2">
      <c r="A350" s="104">
        <v>31</v>
      </c>
      <c r="B350" s="114"/>
      <c r="C350" s="157"/>
      <c r="D350" s="114"/>
      <c r="E350" s="107"/>
      <c r="F350" s="108"/>
      <c r="G350" s="109"/>
      <c r="H350" s="107"/>
      <c r="I350" s="134"/>
      <c r="J350" s="67"/>
      <c r="K350" s="67"/>
      <c r="L350" s="67"/>
      <c r="M350" s="67"/>
      <c r="N350" s="67"/>
      <c r="O350" s="67"/>
      <c r="P350" s="67"/>
      <c r="Q350" s="67"/>
      <c r="R350" s="67"/>
      <c r="S350" s="67"/>
      <c r="T350" s="88">
        <f t="array" ref="T350">(SUMPRODUCT((UPPER(J350:N350)="R")+(UPPER(J350:N350)="P")))/5</f>
        <v>0</v>
      </c>
      <c r="U350" s="71"/>
      <c r="V350" s="72"/>
      <c r="W350" s="71"/>
      <c r="X350" s="71"/>
      <c r="Y350" s="71"/>
      <c r="Z350" s="74"/>
      <c r="AA350" s="26"/>
      <c r="AB350" s="26"/>
      <c r="AC350" s="26"/>
      <c r="AD350" s="26"/>
      <c r="AE350" s="26"/>
      <c r="AF350" s="26"/>
      <c r="AG350" s="26"/>
      <c r="AH350" s="110">
        <v>31</v>
      </c>
      <c r="AI350" s="111"/>
      <c r="AJ350" s="110"/>
      <c r="AK350" s="112"/>
      <c r="AL350" s="144"/>
      <c r="AM350" s="144"/>
      <c r="AN350" s="144"/>
      <c r="AO350" s="145"/>
      <c r="AP350" s="56"/>
      <c r="AQ350" s="56"/>
      <c r="AR350" s="56"/>
      <c r="AS350" s="56"/>
      <c r="AT350" s="56"/>
    </row>
    <row r="351" spans="1:46" ht="12.75" customHeight="1" x14ac:dyDescent="0.2">
      <c r="A351" s="104">
        <v>32</v>
      </c>
      <c r="B351" s="114"/>
      <c r="C351" s="157"/>
      <c r="D351" s="114"/>
      <c r="E351" s="107"/>
      <c r="F351" s="108"/>
      <c r="G351" s="109"/>
      <c r="H351" s="107"/>
      <c r="I351" s="134"/>
      <c r="J351" s="67"/>
      <c r="K351" s="67"/>
      <c r="L351" s="67"/>
      <c r="M351" s="67"/>
      <c r="N351" s="67"/>
      <c r="O351" s="67"/>
      <c r="P351" s="67"/>
      <c r="Q351" s="67"/>
      <c r="R351" s="67"/>
      <c r="S351" s="67"/>
      <c r="T351" s="88">
        <f t="array" ref="T351">(SUMPRODUCT((UPPER(J351:N351)="R")+(UPPER(J351:N351)="P")))/5</f>
        <v>0</v>
      </c>
      <c r="U351" s="71"/>
      <c r="V351" s="72"/>
      <c r="W351" s="71"/>
      <c r="X351" s="71"/>
      <c r="Y351" s="71"/>
      <c r="Z351" s="74"/>
      <c r="AA351" s="26"/>
      <c r="AB351" s="26"/>
      <c r="AC351" s="26"/>
      <c r="AD351" s="26"/>
      <c r="AE351" s="26"/>
      <c r="AF351" s="26"/>
      <c r="AG351" s="26"/>
      <c r="AH351" s="110">
        <v>32</v>
      </c>
      <c r="AI351" s="111"/>
      <c r="AJ351" s="110"/>
      <c r="AK351" s="112"/>
      <c r="AL351" s="144"/>
      <c r="AM351" s="144"/>
      <c r="AN351" s="144"/>
      <c r="AO351" s="145"/>
      <c r="AP351" s="56"/>
      <c r="AQ351" s="56"/>
      <c r="AR351" s="56"/>
      <c r="AS351" s="56"/>
      <c r="AT351" s="56"/>
    </row>
    <row r="352" spans="1:46" ht="12.75" customHeight="1" x14ac:dyDescent="0.2">
      <c r="A352" s="104">
        <v>33</v>
      </c>
      <c r="B352" s="114"/>
      <c r="C352" s="157"/>
      <c r="D352" s="114"/>
      <c r="E352" s="107"/>
      <c r="F352" s="108"/>
      <c r="G352" s="109"/>
      <c r="H352" s="107"/>
      <c r="I352" s="134"/>
      <c r="J352" s="67"/>
      <c r="K352" s="67"/>
      <c r="L352" s="67"/>
      <c r="M352" s="67"/>
      <c r="N352" s="67"/>
      <c r="O352" s="67"/>
      <c r="P352" s="67"/>
      <c r="Q352" s="67"/>
      <c r="R352" s="67"/>
      <c r="S352" s="67"/>
      <c r="T352" s="88">
        <f t="array" ref="T352">(SUMPRODUCT((UPPER(J352:N352)="R")+(UPPER(J352:N352)="P")))/5</f>
        <v>0</v>
      </c>
      <c r="U352" s="71"/>
      <c r="V352" s="72"/>
      <c r="W352" s="71"/>
      <c r="X352" s="71"/>
      <c r="Y352" s="71"/>
      <c r="Z352" s="74"/>
      <c r="AA352" s="26"/>
      <c r="AB352" s="26"/>
      <c r="AC352" s="26"/>
      <c r="AD352" s="26"/>
      <c r="AE352" s="26"/>
      <c r="AF352" s="26"/>
      <c r="AG352" s="26"/>
      <c r="AH352" s="110">
        <v>33</v>
      </c>
      <c r="AI352" s="111"/>
      <c r="AJ352" s="110"/>
      <c r="AK352" s="112"/>
      <c r="AL352" s="144"/>
      <c r="AM352" s="144"/>
      <c r="AN352" s="144"/>
      <c r="AO352" s="145"/>
      <c r="AP352" s="56"/>
      <c r="AQ352" s="56"/>
      <c r="AR352" s="56"/>
      <c r="AS352" s="56"/>
      <c r="AT352" s="56"/>
    </row>
    <row r="353" spans="1:46" ht="12.75" customHeight="1" x14ac:dyDescent="0.2">
      <c r="A353" s="104">
        <v>34</v>
      </c>
      <c r="B353" s="114"/>
      <c r="C353" s="157"/>
      <c r="D353" s="114"/>
      <c r="E353" s="107"/>
      <c r="F353" s="108"/>
      <c r="G353" s="109"/>
      <c r="H353" s="107"/>
      <c r="I353" s="134"/>
      <c r="J353" s="67"/>
      <c r="K353" s="67"/>
      <c r="L353" s="67"/>
      <c r="M353" s="67"/>
      <c r="N353" s="67"/>
      <c r="O353" s="67"/>
      <c r="P353" s="67"/>
      <c r="Q353" s="67"/>
      <c r="R353" s="67"/>
      <c r="S353" s="67"/>
      <c r="T353" s="88">
        <f t="array" ref="T353">(SUMPRODUCT((UPPER(J353:N353)="R")+(UPPER(J353:N353)="P")))/5</f>
        <v>0</v>
      </c>
      <c r="U353" s="71"/>
      <c r="V353" s="72"/>
      <c r="W353" s="71"/>
      <c r="X353" s="71"/>
      <c r="Y353" s="71"/>
      <c r="Z353" s="74"/>
      <c r="AA353" s="26"/>
      <c r="AB353" s="26"/>
      <c r="AC353" s="26"/>
      <c r="AD353" s="26"/>
      <c r="AE353" s="26"/>
      <c r="AF353" s="26"/>
      <c r="AG353" s="26"/>
      <c r="AH353" s="110">
        <v>34</v>
      </c>
      <c r="AI353" s="111"/>
      <c r="AJ353" s="110"/>
      <c r="AK353" s="112"/>
      <c r="AL353" s="144"/>
      <c r="AM353" s="144"/>
      <c r="AN353" s="144"/>
      <c r="AO353" s="145"/>
      <c r="AP353" s="56"/>
      <c r="AQ353" s="56"/>
      <c r="AR353" s="56"/>
      <c r="AS353" s="56"/>
      <c r="AT353" s="56"/>
    </row>
    <row r="354" spans="1:46" ht="12.75" customHeight="1" x14ac:dyDescent="0.2">
      <c r="A354" s="104">
        <v>35</v>
      </c>
      <c r="B354" s="114"/>
      <c r="C354" s="157"/>
      <c r="D354" s="114"/>
      <c r="E354" s="107"/>
      <c r="F354" s="108"/>
      <c r="G354" s="109"/>
      <c r="H354" s="107"/>
      <c r="I354" s="134"/>
      <c r="J354" s="67"/>
      <c r="K354" s="67"/>
      <c r="L354" s="67"/>
      <c r="M354" s="67"/>
      <c r="N354" s="67"/>
      <c r="O354" s="67"/>
      <c r="P354" s="67"/>
      <c r="Q354" s="67"/>
      <c r="R354" s="67"/>
      <c r="S354" s="67"/>
      <c r="T354" s="88">
        <f t="array" ref="T354">(SUMPRODUCT((UPPER(J354:N354)="R")+(UPPER(J354:N354)="P")))/5</f>
        <v>0</v>
      </c>
      <c r="U354" s="71"/>
      <c r="V354" s="72"/>
      <c r="W354" s="71"/>
      <c r="X354" s="71"/>
      <c r="Y354" s="71"/>
      <c r="Z354" s="74"/>
      <c r="AA354" s="26"/>
      <c r="AB354" s="26"/>
      <c r="AC354" s="26"/>
      <c r="AD354" s="26"/>
      <c r="AE354" s="26"/>
      <c r="AF354" s="26"/>
      <c r="AG354" s="26"/>
      <c r="AH354" s="110">
        <v>35</v>
      </c>
      <c r="AI354" s="111"/>
      <c r="AJ354" s="110"/>
      <c r="AK354" s="112"/>
      <c r="AL354" s="144"/>
      <c r="AM354" s="144"/>
      <c r="AN354" s="144"/>
      <c r="AO354" s="145"/>
      <c r="AP354" s="56"/>
      <c r="AQ354" s="56"/>
      <c r="AR354" s="56"/>
      <c r="AS354" s="56"/>
      <c r="AT354" s="56"/>
    </row>
    <row r="355" spans="1:46" ht="12.75" customHeight="1" x14ac:dyDescent="0.2">
      <c r="A355" s="104">
        <v>36</v>
      </c>
      <c r="B355" s="114"/>
      <c r="C355" s="157"/>
      <c r="D355" s="114"/>
      <c r="E355" s="107"/>
      <c r="F355" s="108"/>
      <c r="G355" s="109"/>
      <c r="H355" s="107"/>
      <c r="I355" s="134"/>
      <c r="J355" s="67"/>
      <c r="K355" s="67"/>
      <c r="L355" s="67"/>
      <c r="M355" s="67"/>
      <c r="N355" s="67"/>
      <c r="O355" s="67"/>
      <c r="P355" s="67"/>
      <c r="Q355" s="67"/>
      <c r="R355" s="67"/>
      <c r="S355" s="67"/>
      <c r="T355" s="88">
        <f t="array" ref="T355">(SUMPRODUCT((UPPER(J355:N355)="R")+(UPPER(J355:N355)="P")))/5</f>
        <v>0</v>
      </c>
      <c r="U355" s="71"/>
      <c r="V355" s="72"/>
      <c r="W355" s="71"/>
      <c r="X355" s="71"/>
      <c r="Y355" s="71"/>
      <c r="Z355" s="74"/>
      <c r="AA355" s="26"/>
      <c r="AB355" s="26"/>
      <c r="AC355" s="26"/>
      <c r="AD355" s="26"/>
      <c r="AE355" s="26"/>
      <c r="AF355" s="26"/>
      <c r="AG355" s="26"/>
      <c r="AH355" s="110">
        <v>36</v>
      </c>
      <c r="AI355" s="111"/>
      <c r="AJ355" s="110"/>
      <c r="AK355" s="112"/>
      <c r="AL355" s="144"/>
      <c r="AM355" s="144"/>
      <c r="AN355" s="144"/>
      <c r="AO355" s="145"/>
      <c r="AP355" s="56"/>
      <c r="AQ355" s="56"/>
      <c r="AR355" s="56"/>
      <c r="AS355" s="56"/>
      <c r="AT355" s="56"/>
    </row>
    <row r="356" spans="1:46" ht="12.75" customHeight="1" x14ac:dyDescent="0.2">
      <c r="A356" s="104">
        <v>37</v>
      </c>
      <c r="B356" s="114"/>
      <c r="C356" s="157"/>
      <c r="D356" s="114"/>
      <c r="E356" s="107"/>
      <c r="F356" s="108"/>
      <c r="G356" s="109"/>
      <c r="H356" s="107"/>
      <c r="I356" s="134"/>
      <c r="J356" s="67"/>
      <c r="K356" s="67"/>
      <c r="L356" s="67"/>
      <c r="M356" s="67"/>
      <c r="N356" s="67"/>
      <c r="O356" s="67"/>
      <c r="P356" s="67"/>
      <c r="Q356" s="67"/>
      <c r="R356" s="67"/>
      <c r="S356" s="67"/>
      <c r="T356" s="88">
        <f t="array" ref="T356">(SUMPRODUCT((UPPER(J356:N356)="R")+(UPPER(J356:N356)="P")))/5</f>
        <v>0</v>
      </c>
      <c r="U356" s="71"/>
      <c r="V356" s="72"/>
      <c r="W356" s="71"/>
      <c r="X356" s="71"/>
      <c r="Y356" s="71"/>
      <c r="Z356" s="74"/>
      <c r="AA356" s="26"/>
      <c r="AB356" s="26"/>
      <c r="AC356" s="26"/>
      <c r="AD356" s="26"/>
      <c r="AE356" s="26"/>
      <c r="AF356" s="26"/>
      <c r="AG356" s="26"/>
      <c r="AH356" s="110">
        <v>37</v>
      </c>
      <c r="AI356" s="111"/>
      <c r="AJ356" s="110"/>
      <c r="AK356" s="112"/>
      <c r="AL356" s="144"/>
      <c r="AM356" s="144"/>
      <c r="AN356" s="144"/>
      <c r="AO356" s="145"/>
      <c r="AP356" s="56"/>
      <c r="AQ356" s="56"/>
      <c r="AR356" s="56"/>
      <c r="AS356" s="56"/>
      <c r="AT356" s="56"/>
    </row>
    <row r="357" spans="1:46" ht="12.75" customHeight="1" x14ac:dyDescent="0.2">
      <c r="A357" s="104">
        <v>38</v>
      </c>
      <c r="B357" s="114"/>
      <c r="C357" s="157"/>
      <c r="D357" s="114"/>
      <c r="E357" s="107"/>
      <c r="F357" s="108"/>
      <c r="G357" s="109"/>
      <c r="H357" s="107"/>
      <c r="I357" s="134"/>
      <c r="J357" s="67"/>
      <c r="K357" s="67"/>
      <c r="L357" s="67"/>
      <c r="M357" s="67"/>
      <c r="N357" s="67"/>
      <c r="O357" s="67"/>
      <c r="P357" s="67"/>
      <c r="Q357" s="67"/>
      <c r="R357" s="67"/>
      <c r="S357" s="67"/>
      <c r="T357" s="88">
        <f t="array" ref="T357">(SUMPRODUCT((UPPER(J357:N357)="R")+(UPPER(J357:N357)="P")))/5</f>
        <v>0</v>
      </c>
      <c r="U357" s="71"/>
      <c r="V357" s="72"/>
      <c r="W357" s="71"/>
      <c r="X357" s="71"/>
      <c r="Y357" s="71"/>
      <c r="Z357" s="74"/>
      <c r="AA357" s="26"/>
      <c r="AB357" s="26"/>
      <c r="AC357" s="26"/>
      <c r="AD357" s="26"/>
      <c r="AE357" s="26"/>
      <c r="AF357" s="26"/>
      <c r="AG357" s="26"/>
      <c r="AH357" s="110">
        <v>38</v>
      </c>
      <c r="AI357" s="111"/>
      <c r="AJ357" s="110"/>
      <c r="AK357" s="112"/>
      <c r="AL357" s="144"/>
      <c r="AM357" s="144"/>
      <c r="AN357" s="144"/>
      <c r="AO357" s="145"/>
      <c r="AP357" s="56"/>
      <c r="AQ357" s="56"/>
      <c r="AR357" s="56"/>
      <c r="AS357" s="56"/>
      <c r="AT357" s="56"/>
    </row>
    <row r="358" spans="1:46" ht="12.75" customHeight="1" x14ac:dyDescent="0.2">
      <c r="A358" s="104">
        <v>39</v>
      </c>
      <c r="B358" s="114"/>
      <c r="C358" s="157"/>
      <c r="D358" s="114"/>
      <c r="E358" s="107"/>
      <c r="F358" s="108"/>
      <c r="G358" s="109"/>
      <c r="H358" s="107"/>
      <c r="I358" s="134"/>
      <c r="J358" s="67"/>
      <c r="K358" s="67"/>
      <c r="L358" s="67"/>
      <c r="M358" s="67"/>
      <c r="N358" s="67"/>
      <c r="O358" s="67"/>
      <c r="P358" s="67"/>
      <c r="Q358" s="67"/>
      <c r="R358" s="67"/>
      <c r="S358" s="67"/>
      <c r="T358" s="88">
        <f t="array" ref="T358">(SUMPRODUCT((UPPER(J358:N358)="R")+(UPPER(J358:N358)="P")))/5</f>
        <v>0</v>
      </c>
      <c r="U358" s="71"/>
      <c r="V358" s="72"/>
      <c r="W358" s="71"/>
      <c r="X358" s="71"/>
      <c r="Y358" s="71"/>
      <c r="Z358" s="74"/>
      <c r="AA358" s="26"/>
      <c r="AB358" s="26"/>
      <c r="AC358" s="26"/>
      <c r="AD358" s="26"/>
      <c r="AE358" s="26"/>
      <c r="AF358" s="26"/>
      <c r="AG358" s="26"/>
      <c r="AH358" s="110">
        <v>39</v>
      </c>
      <c r="AI358" s="111"/>
      <c r="AJ358" s="110"/>
      <c r="AK358" s="112"/>
      <c r="AL358" s="144"/>
      <c r="AM358" s="144"/>
      <c r="AN358" s="144"/>
      <c r="AO358" s="145"/>
      <c r="AP358" s="56"/>
      <c r="AQ358" s="56"/>
      <c r="AR358" s="56"/>
      <c r="AS358" s="56"/>
      <c r="AT358" s="56"/>
    </row>
    <row r="359" spans="1:46" ht="12.75" customHeight="1" x14ac:dyDescent="0.2">
      <c r="A359" s="104">
        <v>40</v>
      </c>
      <c r="B359" s="114"/>
      <c r="C359" s="157"/>
      <c r="D359" s="114"/>
      <c r="E359" s="107"/>
      <c r="F359" s="108"/>
      <c r="G359" s="109"/>
      <c r="H359" s="107"/>
      <c r="I359" s="134"/>
      <c r="J359" s="67"/>
      <c r="K359" s="67"/>
      <c r="L359" s="67"/>
      <c r="M359" s="67"/>
      <c r="N359" s="67"/>
      <c r="O359" s="67"/>
      <c r="P359" s="67"/>
      <c r="Q359" s="67"/>
      <c r="R359" s="67"/>
      <c r="S359" s="67"/>
      <c r="T359" s="88">
        <f t="array" ref="T359">(SUMPRODUCT((UPPER(J359:N359)="R")+(UPPER(J359:N359)="P")))/5</f>
        <v>0</v>
      </c>
      <c r="U359" s="71"/>
      <c r="V359" s="72"/>
      <c r="W359" s="71"/>
      <c r="X359" s="71"/>
      <c r="Y359" s="71"/>
      <c r="Z359" s="74"/>
      <c r="AA359" s="26"/>
      <c r="AB359" s="26"/>
      <c r="AC359" s="26"/>
      <c r="AD359" s="26"/>
      <c r="AE359" s="26"/>
      <c r="AF359" s="26"/>
      <c r="AG359" s="26"/>
      <c r="AH359" s="110">
        <v>40</v>
      </c>
      <c r="AI359" s="111"/>
      <c r="AJ359" s="110"/>
      <c r="AK359" s="112"/>
      <c r="AL359" s="144"/>
      <c r="AM359" s="144"/>
      <c r="AN359" s="144"/>
      <c r="AO359" s="145"/>
      <c r="AP359" s="56"/>
      <c r="AQ359" s="56"/>
      <c r="AR359" s="56"/>
      <c r="AS359" s="56"/>
      <c r="AT359" s="56"/>
    </row>
    <row r="360" spans="1:46" ht="12.75" customHeight="1" x14ac:dyDescent="0.2">
      <c r="A360" s="104">
        <v>41</v>
      </c>
      <c r="B360" s="114"/>
      <c r="C360" s="157"/>
      <c r="D360" s="114"/>
      <c r="E360" s="107"/>
      <c r="F360" s="108"/>
      <c r="G360" s="109"/>
      <c r="H360" s="107"/>
      <c r="I360" s="134"/>
      <c r="J360" s="67"/>
      <c r="K360" s="67"/>
      <c r="L360" s="67"/>
      <c r="M360" s="67"/>
      <c r="N360" s="67"/>
      <c r="O360" s="67"/>
      <c r="P360" s="67"/>
      <c r="Q360" s="67"/>
      <c r="R360" s="67"/>
      <c r="S360" s="67"/>
      <c r="T360" s="88">
        <f t="array" ref="T360">(SUMPRODUCT((UPPER(J360:N360)="R")+(UPPER(J360:N360)="P")))/5</f>
        <v>0</v>
      </c>
      <c r="U360" s="71"/>
      <c r="V360" s="72"/>
      <c r="W360" s="71"/>
      <c r="X360" s="71"/>
      <c r="Y360" s="71"/>
      <c r="Z360" s="74"/>
      <c r="AA360" s="26"/>
      <c r="AB360" s="26"/>
      <c r="AC360" s="26"/>
      <c r="AD360" s="26"/>
      <c r="AE360" s="26"/>
      <c r="AF360" s="26"/>
      <c r="AG360" s="26"/>
      <c r="AH360" s="110">
        <v>41</v>
      </c>
      <c r="AI360" s="111"/>
      <c r="AJ360" s="110"/>
      <c r="AK360" s="112"/>
      <c r="AL360" s="144"/>
      <c r="AM360" s="144"/>
      <c r="AN360" s="144"/>
      <c r="AO360" s="145"/>
      <c r="AP360" s="56"/>
      <c r="AQ360" s="56"/>
      <c r="AR360" s="56"/>
      <c r="AS360" s="56"/>
      <c r="AT360" s="56"/>
    </row>
    <row r="361" spans="1:46" ht="12.75" customHeight="1" x14ac:dyDescent="0.2">
      <c r="A361" s="104">
        <v>42</v>
      </c>
      <c r="B361" s="114"/>
      <c r="C361" s="107"/>
      <c r="D361" s="114"/>
      <c r="E361" s="107"/>
      <c r="F361" s="108"/>
      <c r="G361" s="109"/>
      <c r="H361" s="107"/>
      <c r="I361" s="134"/>
      <c r="J361" s="67"/>
      <c r="K361" s="67"/>
      <c r="L361" s="67"/>
      <c r="M361" s="67"/>
      <c r="N361" s="67"/>
      <c r="O361" s="67"/>
      <c r="P361" s="67"/>
      <c r="Q361" s="67"/>
      <c r="R361" s="67"/>
      <c r="S361" s="67"/>
      <c r="T361" s="88">
        <f t="array" ref="T361">(SUMPRODUCT((UPPER(J361:N361)="R")+(UPPER(J361:N361)="P")))/5</f>
        <v>0</v>
      </c>
      <c r="U361" s="71"/>
      <c r="V361" s="72"/>
      <c r="W361" s="71"/>
      <c r="X361" s="71"/>
      <c r="Y361" s="71"/>
      <c r="Z361" s="74"/>
      <c r="AA361" s="26"/>
      <c r="AB361" s="26"/>
      <c r="AC361" s="26"/>
      <c r="AD361" s="26"/>
      <c r="AE361" s="26"/>
      <c r="AF361" s="26"/>
      <c r="AG361" s="26"/>
      <c r="AH361" s="110">
        <v>42</v>
      </c>
      <c r="AI361" s="111"/>
      <c r="AJ361" s="110"/>
      <c r="AK361" s="112"/>
      <c r="AL361" s="144"/>
      <c r="AM361" s="144"/>
      <c r="AN361" s="144"/>
      <c r="AO361" s="145"/>
      <c r="AP361" s="56"/>
      <c r="AQ361" s="56"/>
      <c r="AR361" s="56"/>
      <c r="AS361" s="56"/>
      <c r="AT361" s="56"/>
    </row>
    <row r="362" spans="1:46" ht="12.75" customHeight="1" x14ac:dyDescent="0.2">
      <c r="A362" s="104">
        <v>43</v>
      </c>
      <c r="B362" s="114"/>
      <c r="C362" s="107"/>
      <c r="D362" s="114"/>
      <c r="E362" s="107"/>
      <c r="F362" s="108"/>
      <c r="G362" s="109"/>
      <c r="H362" s="107"/>
      <c r="I362" s="134"/>
      <c r="J362" s="67"/>
      <c r="K362" s="67"/>
      <c r="L362" s="67"/>
      <c r="M362" s="67"/>
      <c r="N362" s="67"/>
      <c r="O362" s="67"/>
      <c r="P362" s="67"/>
      <c r="Q362" s="67"/>
      <c r="R362" s="67"/>
      <c r="S362" s="67"/>
      <c r="T362" s="88">
        <f t="array" ref="T362">(SUMPRODUCT((UPPER(J362:N362)="R")+(UPPER(J362:N362)="P")))/5</f>
        <v>0</v>
      </c>
      <c r="U362" s="71"/>
      <c r="V362" s="72"/>
      <c r="W362" s="71"/>
      <c r="X362" s="71"/>
      <c r="Y362" s="71"/>
      <c r="Z362" s="74"/>
      <c r="AA362" s="26"/>
      <c r="AB362" s="26"/>
      <c r="AC362" s="26"/>
      <c r="AD362" s="26"/>
      <c r="AE362" s="26"/>
      <c r="AF362" s="26"/>
      <c r="AG362" s="26"/>
      <c r="AH362" s="110">
        <v>43</v>
      </c>
      <c r="AI362" s="111"/>
      <c r="AJ362" s="110"/>
      <c r="AK362" s="112"/>
      <c r="AL362" s="144"/>
      <c r="AM362" s="144"/>
      <c r="AN362" s="144"/>
      <c r="AO362" s="145"/>
      <c r="AP362" s="56"/>
      <c r="AQ362" s="56"/>
      <c r="AR362" s="56"/>
      <c r="AS362" s="56"/>
      <c r="AT362" s="56"/>
    </row>
    <row r="363" spans="1:46" ht="12.75" customHeight="1" x14ac:dyDescent="0.2">
      <c r="A363" s="104">
        <v>44</v>
      </c>
      <c r="B363" s="121"/>
      <c r="C363" s="107"/>
      <c r="D363" s="121"/>
      <c r="E363" s="107"/>
      <c r="F363" s="124"/>
      <c r="G363" s="109"/>
      <c r="H363" s="107"/>
      <c r="I363" s="134"/>
      <c r="J363" s="67"/>
      <c r="K363" s="67"/>
      <c r="L363" s="67"/>
      <c r="M363" s="67"/>
      <c r="N363" s="67"/>
      <c r="O363" s="67"/>
      <c r="P363" s="67"/>
      <c r="Q363" s="67"/>
      <c r="R363" s="67"/>
      <c r="S363" s="67"/>
      <c r="T363" s="88">
        <f t="array" ref="T363">(SUMPRODUCT((UPPER(J363:N363)="R")+(UPPER(J363:N363)="P")))/5</f>
        <v>0</v>
      </c>
      <c r="U363" s="71"/>
      <c r="V363" s="72"/>
      <c r="W363" s="71"/>
      <c r="X363" s="71"/>
      <c r="Y363" s="71"/>
      <c r="Z363" s="74"/>
      <c r="AA363" s="26"/>
      <c r="AB363" s="26"/>
      <c r="AC363" s="26"/>
      <c r="AD363" s="26"/>
      <c r="AE363" s="26"/>
      <c r="AF363" s="26"/>
      <c r="AG363" s="26"/>
      <c r="AH363" s="110">
        <v>44</v>
      </c>
      <c r="AI363" s="159"/>
      <c r="AJ363" s="110"/>
      <c r="AK363" s="112"/>
      <c r="AL363" s="160"/>
      <c r="AM363" s="144"/>
      <c r="AN363" s="144"/>
      <c r="AO363" s="145"/>
      <c r="AP363" s="56"/>
      <c r="AQ363" s="56"/>
      <c r="AR363" s="56"/>
      <c r="AS363" s="56"/>
      <c r="AT363" s="56"/>
    </row>
    <row r="364" spans="1:46" ht="12.75" customHeight="1" x14ac:dyDescent="0.2">
      <c r="A364" s="104">
        <v>45</v>
      </c>
      <c r="B364" s="121"/>
      <c r="C364" s="157"/>
      <c r="D364" s="121"/>
      <c r="E364" s="107"/>
      <c r="F364" s="108"/>
      <c r="G364" s="109"/>
      <c r="H364" s="107"/>
      <c r="I364" s="134"/>
      <c r="J364" s="67"/>
      <c r="K364" s="67"/>
      <c r="L364" s="67"/>
      <c r="M364" s="67"/>
      <c r="N364" s="67"/>
      <c r="O364" s="67"/>
      <c r="P364" s="67"/>
      <c r="Q364" s="67"/>
      <c r="R364" s="67"/>
      <c r="S364" s="67"/>
      <c r="T364" s="88">
        <f t="array" ref="T364">(SUMPRODUCT((UPPER(J364:N364)="R")+(UPPER(J364:N364)="P")))/5</f>
        <v>0</v>
      </c>
      <c r="U364" s="71"/>
      <c r="V364" s="71"/>
      <c r="W364" s="71"/>
      <c r="X364" s="71"/>
      <c r="Y364" s="71"/>
      <c r="Z364" s="71"/>
      <c r="AA364" s="26"/>
      <c r="AB364" s="26"/>
      <c r="AC364" s="26"/>
      <c r="AD364" s="26"/>
      <c r="AE364" s="26"/>
      <c r="AF364" s="26"/>
      <c r="AG364" s="26"/>
      <c r="AH364" s="110">
        <v>45</v>
      </c>
      <c r="AI364" s="159"/>
      <c r="AJ364" s="110"/>
      <c r="AK364" s="112"/>
      <c r="AL364" s="160"/>
      <c r="AM364" s="144"/>
      <c r="AN364" s="144"/>
      <c r="AO364" s="145"/>
      <c r="AP364" s="56"/>
      <c r="AQ364" s="56"/>
      <c r="AR364" s="56"/>
      <c r="AS364" s="56"/>
      <c r="AT364" s="56"/>
    </row>
    <row r="365" spans="1:46" ht="12.75" customHeight="1" x14ac:dyDescent="0.2">
      <c r="A365" s="104">
        <v>46</v>
      </c>
      <c r="B365" s="121"/>
      <c r="C365" s="157"/>
      <c r="D365" s="121"/>
      <c r="E365" s="107"/>
      <c r="F365" s="108"/>
      <c r="G365" s="109"/>
      <c r="H365" s="107"/>
      <c r="I365" s="134"/>
      <c r="J365" s="67"/>
      <c r="K365" s="67"/>
      <c r="L365" s="67"/>
      <c r="M365" s="67"/>
      <c r="N365" s="67"/>
      <c r="O365" s="67"/>
      <c r="P365" s="67"/>
      <c r="Q365" s="67"/>
      <c r="R365" s="67"/>
      <c r="S365" s="67"/>
      <c r="T365" s="88">
        <f t="array" ref="T365">(SUMPRODUCT((UPPER(J365:N365)="R")+(UPPER(J365:N365)="P")))/5</f>
        <v>0</v>
      </c>
      <c r="U365" s="71"/>
      <c r="V365" s="71"/>
      <c r="W365" s="71"/>
      <c r="X365" s="71"/>
      <c r="Y365" s="71"/>
      <c r="Z365" s="71"/>
      <c r="AA365" s="26"/>
      <c r="AB365" s="26"/>
      <c r="AC365" s="26"/>
      <c r="AD365" s="26"/>
      <c r="AE365" s="26"/>
      <c r="AF365" s="26"/>
      <c r="AG365" s="26"/>
      <c r="AH365" s="110">
        <v>46</v>
      </c>
      <c r="AI365" s="159"/>
      <c r="AJ365" s="110"/>
      <c r="AK365" s="112"/>
      <c r="AL365" s="160"/>
      <c r="AM365" s="144"/>
      <c r="AN365" s="144"/>
      <c r="AO365" s="145"/>
      <c r="AP365" s="56"/>
      <c r="AQ365" s="56"/>
      <c r="AR365" s="56"/>
      <c r="AS365" s="56"/>
      <c r="AT365" s="56"/>
    </row>
    <row r="366" spans="1:46" ht="12.75" customHeight="1" x14ac:dyDescent="0.2">
      <c r="A366" s="104">
        <v>47</v>
      </c>
      <c r="B366" s="121"/>
      <c r="C366" s="157"/>
      <c r="D366" s="121"/>
      <c r="E366" s="107"/>
      <c r="F366" s="108"/>
      <c r="G366" s="109"/>
      <c r="H366" s="107"/>
      <c r="I366" s="134"/>
      <c r="J366" s="67"/>
      <c r="K366" s="67"/>
      <c r="L366" s="67"/>
      <c r="M366" s="67"/>
      <c r="N366" s="67"/>
      <c r="O366" s="67"/>
      <c r="P366" s="67"/>
      <c r="Q366" s="67"/>
      <c r="R366" s="67"/>
      <c r="S366" s="67"/>
      <c r="T366" s="88">
        <f t="array" ref="T366">(SUMPRODUCT((UPPER(J366:N366)="R")+(UPPER(J366:N366)="P")))/5</f>
        <v>0</v>
      </c>
      <c r="U366" s="71"/>
      <c r="V366" s="71"/>
      <c r="W366" s="71"/>
      <c r="X366" s="71"/>
      <c r="Y366" s="71"/>
      <c r="Z366" s="71"/>
      <c r="AA366" s="26"/>
      <c r="AB366" s="26"/>
      <c r="AC366" s="26"/>
      <c r="AD366" s="26"/>
      <c r="AE366" s="26"/>
      <c r="AF366" s="26"/>
      <c r="AG366" s="26"/>
      <c r="AH366" s="110">
        <v>47</v>
      </c>
      <c r="AI366" s="159"/>
      <c r="AJ366" s="110"/>
      <c r="AK366" s="112"/>
      <c r="AL366" s="160"/>
      <c r="AM366" s="144"/>
      <c r="AN366" s="144"/>
      <c r="AO366" s="145"/>
      <c r="AP366" s="56"/>
      <c r="AQ366" s="56"/>
      <c r="AR366" s="56"/>
      <c r="AS366" s="56"/>
      <c r="AT366" s="56"/>
    </row>
    <row r="367" spans="1:46" ht="12.75" customHeight="1" x14ac:dyDescent="0.2">
      <c r="A367" s="104">
        <v>48</v>
      </c>
      <c r="B367" s="121"/>
      <c r="C367" s="157"/>
      <c r="D367" s="121"/>
      <c r="E367" s="107"/>
      <c r="F367" s="108"/>
      <c r="G367" s="109"/>
      <c r="H367" s="107"/>
      <c r="I367" s="134"/>
      <c r="J367" s="67"/>
      <c r="K367" s="67"/>
      <c r="L367" s="67"/>
      <c r="M367" s="67"/>
      <c r="N367" s="67"/>
      <c r="O367" s="67"/>
      <c r="P367" s="67"/>
      <c r="Q367" s="67"/>
      <c r="R367" s="67"/>
      <c r="S367" s="67"/>
      <c r="T367" s="88">
        <f t="array" ref="T367">(SUMPRODUCT((UPPER(J367:N367)="R")+(UPPER(J367:N367)="P")))/5</f>
        <v>0</v>
      </c>
      <c r="U367" s="71"/>
      <c r="V367" s="71"/>
      <c r="W367" s="71"/>
      <c r="X367" s="71"/>
      <c r="Y367" s="71"/>
      <c r="Z367" s="71"/>
      <c r="AA367" s="26"/>
      <c r="AB367" s="26"/>
      <c r="AC367" s="26"/>
      <c r="AD367" s="26"/>
      <c r="AE367" s="26"/>
      <c r="AF367" s="26"/>
      <c r="AG367" s="26"/>
      <c r="AH367" s="110">
        <v>48</v>
      </c>
      <c r="AI367" s="159"/>
      <c r="AJ367" s="110"/>
      <c r="AK367" s="112"/>
      <c r="AL367" s="160"/>
      <c r="AM367" s="144"/>
      <c r="AN367" s="144"/>
      <c r="AO367" s="145"/>
      <c r="AP367" s="56"/>
      <c r="AQ367" s="56"/>
      <c r="AR367" s="56"/>
      <c r="AS367" s="56"/>
      <c r="AT367" s="56"/>
    </row>
    <row r="368" spans="1:46" ht="12.75" customHeight="1" x14ac:dyDescent="0.2">
      <c r="A368" s="104">
        <v>49</v>
      </c>
      <c r="B368" s="121"/>
      <c r="C368" s="122"/>
      <c r="D368" s="121"/>
      <c r="E368" s="123"/>
      <c r="F368" s="124"/>
      <c r="G368" s="125"/>
      <c r="H368" s="107"/>
      <c r="I368" s="134"/>
      <c r="J368" s="67"/>
      <c r="K368" s="67"/>
      <c r="L368" s="67"/>
      <c r="M368" s="67"/>
      <c r="N368" s="67"/>
      <c r="O368" s="67"/>
      <c r="P368" s="67"/>
      <c r="Q368" s="67"/>
      <c r="R368" s="67"/>
      <c r="S368" s="67"/>
      <c r="T368" s="88">
        <f t="array" ref="T368">(SUMPRODUCT((UPPER(J368:N368)="R")+(UPPER(J368:N368)="P")))/5</f>
        <v>0</v>
      </c>
      <c r="U368" s="71"/>
      <c r="V368" s="71"/>
      <c r="W368" s="71"/>
      <c r="X368" s="71"/>
      <c r="Y368" s="71"/>
      <c r="Z368" s="71"/>
      <c r="AA368" s="26"/>
      <c r="AB368" s="26"/>
      <c r="AC368" s="26"/>
      <c r="AD368" s="26"/>
      <c r="AE368" s="26"/>
      <c r="AF368" s="26"/>
      <c r="AG368" s="26"/>
      <c r="AH368" s="110">
        <v>49</v>
      </c>
      <c r="AI368" s="159"/>
      <c r="AJ368" s="110"/>
      <c r="AK368" s="112"/>
      <c r="AL368" s="160"/>
      <c r="AM368" s="144"/>
      <c r="AN368" s="144"/>
      <c r="AO368" s="145"/>
      <c r="AP368" s="56"/>
      <c r="AQ368" s="56"/>
      <c r="AR368" s="56"/>
      <c r="AS368" s="56"/>
      <c r="AT368" s="56"/>
    </row>
    <row r="369" spans="1:46" ht="12.75" customHeight="1" x14ac:dyDescent="0.2">
      <c r="A369" s="129"/>
      <c r="B369" s="79"/>
      <c r="C369" s="79"/>
      <c r="D369" s="79"/>
      <c r="E369" s="79"/>
      <c r="F369" s="79"/>
      <c r="G369" s="79"/>
      <c r="H369" s="79"/>
      <c r="I369" s="79"/>
      <c r="J369" s="89"/>
      <c r="K369" s="89"/>
      <c r="L369" s="89"/>
      <c r="M369" s="89"/>
      <c r="N369" s="89"/>
      <c r="O369" s="89"/>
      <c r="P369" s="89"/>
      <c r="Q369" s="89"/>
      <c r="R369" s="89"/>
      <c r="S369" s="89"/>
      <c r="T369" s="130"/>
      <c r="U369" s="71"/>
      <c r="V369" s="71"/>
      <c r="W369" s="71"/>
      <c r="X369" s="71"/>
      <c r="Y369" s="71"/>
      <c r="Z369" s="71"/>
      <c r="AA369" s="26"/>
      <c r="AB369" s="26"/>
      <c r="AC369" s="26"/>
      <c r="AD369" s="26"/>
      <c r="AE369" s="26"/>
      <c r="AF369" s="26"/>
      <c r="AG369" s="26"/>
      <c r="AH369" s="75"/>
      <c r="AI369" s="75"/>
      <c r="AJ369" s="75"/>
      <c r="AK369" s="75"/>
      <c r="AL369" s="26"/>
      <c r="AM369" s="26"/>
      <c r="AN369" s="26"/>
      <c r="AO369" s="26"/>
      <c r="AP369" s="56"/>
      <c r="AQ369" s="56"/>
      <c r="AR369" s="56"/>
      <c r="AS369" s="56"/>
      <c r="AT369" s="56"/>
    </row>
    <row r="370" spans="1:46" ht="12.75" customHeight="1" x14ac:dyDescent="0.3">
      <c r="A370" s="52"/>
      <c r="B370" s="53"/>
      <c r="C370" s="54"/>
      <c r="D370" s="53"/>
      <c r="E370" s="55"/>
      <c r="F370" s="55"/>
      <c r="G370" s="55"/>
      <c r="H370" s="55"/>
      <c r="I370" s="55"/>
      <c r="J370" s="55"/>
      <c r="K370" s="55"/>
      <c r="L370" s="55"/>
      <c r="M370" s="55"/>
      <c r="N370" s="55"/>
      <c r="O370" s="55"/>
      <c r="P370" s="55"/>
      <c r="Q370" s="55"/>
      <c r="R370" s="55"/>
      <c r="S370" s="55"/>
      <c r="T370" s="55"/>
      <c r="U370" s="55"/>
      <c r="V370" s="55"/>
      <c r="W370" s="55"/>
      <c r="X370" s="55"/>
      <c r="Y370" s="55"/>
      <c r="Z370" s="55"/>
      <c r="AA370" s="26"/>
      <c r="AB370" s="26"/>
      <c r="AC370" s="26"/>
      <c r="AD370" s="26"/>
      <c r="AE370" s="26"/>
      <c r="AF370" s="26"/>
      <c r="AG370" s="26"/>
      <c r="AH370" s="75"/>
      <c r="AI370" s="75"/>
      <c r="AJ370" s="75"/>
      <c r="AK370" s="75"/>
      <c r="AL370" s="26"/>
      <c r="AM370" s="26"/>
      <c r="AN370" s="26"/>
      <c r="AO370" s="26"/>
      <c r="AP370" s="56"/>
      <c r="AQ370" s="56"/>
      <c r="AR370" s="56"/>
      <c r="AS370" s="56"/>
      <c r="AT370" s="56"/>
    </row>
    <row r="371" spans="1:46" ht="12.75" customHeight="1" x14ac:dyDescent="0.3">
      <c r="A371" s="52"/>
      <c r="B371" s="53"/>
      <c r="C371" s="54"/>
      <c r="D371" s="53"/>
      <c r="E371" s="55"/>
      <c r="F371" s="55"/>
      <c r="G371" s="55"/>
      <c r="H371" s="55"/>
      <c r="I371" s="55"/>
      <c r="J371" s="55"/>
      <c r="K371" s="55"/>
      <c r="L371" s="55"/>
      <c r="M371" s="55"/>
      <c r="N371" s="55"/>
      <c r="O371" s="55"/>
      <c r="P371" s="55"/>
      <c r="Q371" s="55"/>
      <c r="R371" s="55"/>
      <c r="S371" s="55"/>
      <c r="T371" s="55"/>
      <c r="U371" s="55"/>
      <c r="V371" s="55"/>
      <c r="W371" s="55"/>
      <c r="X371" s="55"/>
      <c r="Y371" s="55"/>
      <c r="Z371" s="55"/>
      <c r="AA371" s="26"/>
      <c r="AB371" s="26"/>
      <c r="AC371" s="26"/>
      <c r="AD371" s="26"/>
      <c r="AE371" s="26"/>
      <c r="AF371" s="26"/>
      <c r="AG371" s="26"/>
      <c r="AH371" s="75"/>
      <c r="AI371" s="75"/>
      <c r="AJ371" s="75"/>
      <c r="AK371" s="75"/>
      <c r="AL371" s="26"/>
      <c r="AM371" s="26"/>
      <c r="AN371" s="26"/>
      <c r="AO371" s="26"/>
      <c r="AP371" s="56"/>
      <c r="AQ371" s="56"/>
      <c r="AR371" s="56"/>
      <c r="AS371" s="56"/>
      <c r="AT371" s="56"/>
    </row>
    <row r="372" spans="1:46" ht="12.75" customHeight="1" x14ac:dyDescent="0.3">
      <c r="A372" s="52"/>
      <c r="B372" s="53"/>
      <c r="C372" s="54"/>
      <c r="D372" s="53"/>
      <c r="E372" s="55"/>
      <c r="F372" s="55"/>
      <c r="G372" s="55"/>
      <c r="H372" s="55"/>
      <c r="I372" s="55"/>
      <c r="J372" s="55"/>
      <c r="K372" s="55"/>
      <c r="L372" s="55"/>
      <c r="M372" s="55"/>
      <c r="N372" s="55"/>
      <c r="O372" s="55"/>
      <c r="P372" s="55"/>
      <c r="Q372" s="55"/>
      <c r="R372" s="55"/>
      <c r="S372" s="55"/>
      <c r="T372" s="55"/>
      <c r="U372" s="55"/>
      <c r="V372" s="55"/>
      <c r="W372" s="55"/>
      <c r="X372" s="55"/>
      <c r="Y372" s="55"/>
      <c r="Z372" s="55"/>
      <c r="AA372" s="26"/>
      <c r="AB372" s="26"/>
      <c r="AC372" s="26"/>
      <c r="AD372" s="26"/>
      <c r="AE372" s="26"/>
      <c r="AF372" s="26"/>
      <c r="AG372" s="26"/>
      <c r="AH372" s="75"/>
      <c r="AI372" s="75"/>
      <c r="AJ372" s="75"/>
      <c r="AK372" s="75"/>
      <c r="AL372" s="26"/>
      <c r="AM372" s="26"/>
      <c r="AN372" s="26"/>
      <c r="AO372" s="26"/>
      <c r="AP372" s="56"/>
      <c r="AQ372" s="56"/>
      <c r="AR372" s="56"/>
      <c r="AS372" s="56"/>
      <c r="AT372" s="56"/>
    </row>
    <row r="373" spans="1:46" ht="45" customHeight="1" x14ac:dyDescent="0.2">
      <c r="A373" s="230" t="s">
        <v>478</v>
      </c>
      <c r="B373" s="226"/>
      <c r="C373" s="226"/>
      <c r="D373" s="226"/>
      <c r="E373" s="226"/>
      <c r="F373" s="226"/>
      <c r="G373" s="226"/>
      <c r="H373" s="226"/>
      <c r="I373" s="226"/>
      <c r="J373" s="226"/>
      <c r="K373" s="226"/>
      <c r="L373" s="226"/>
      <c r="M373" s="226"/>
      <c r="N373" s="226"/>
      <c r="O373" s="226"/>
      <c r="P373" s="226"/>
      <c r="Q373" s="226"/>
      <c r="R373" s="226"/>
      <c r="S373" s="226"/>
      <c r="T373" s="227"/>
      <c r="U373" s="26"/>
      <c r="V373" s="26"/>
      <c r="W373" s="26"/>
      <c r="X373" s="26"/>
      <c r="Y373" s="26"/>
      <c r="Z373" s="26"/>
      <c r="AA373" s="26"/>
      <c r="AB373" s="26"/>
      <c r="AC373" s="26"/>
      <c r="AD373" s="26"/>
      <c r="AE373" s="26"/>
      <c r="AF373" s="26"/>
      <c r="AG373" s="26"/>
      <c r="AH373" s="240" t="s">
        <v>75</v>
      </c>
      <c r="AI373" s="226"/>
      <c r="AJ373" s="226"/>
      <c r="AK373" s="226"/>
      <c r="AL373" s="226"/>
      <c r="AM373" s="226"/>
      <c r="AN373" s="226"/>
      <c r="AO373" s="227"/>
      <c r="AP373" s="56"/>
      <c r="AQ373" s="56"/>
      <c r="AR373" s="56"/>
      <c r="AS373" s="56"/>
      <c r="AT373" s="56"/>
    </row>
    <row r="374" spans="1:46" ht="21" customHeight="1" x14ac:dyDescent="0.2">
      <c r="A374" s="238"/>
      <c r="B374" s="226"/>
      <c r="C374" s="226"/>
      <c r="D374" s="226"/>
      <c r="E374" s="226"/>
      <c r="F374" s="226"/>
      <c r="G374" s="226"/>
      <c r="H374" s="226"/>
      <c r="I374" s="226"/>
      <c r="J374" s="241" t="s">
        <v>335</v>
      </c>
      <c r="K374" s="226"/>
      <c r="L374" s="226"/>
      <c r="M374" s="226"/>
      <c r="N374" s="226"/>
      <c r="O374" s="226"/>
      <c r="P374" s="226"/>
      <c r="Q374" s="226"/>
      <c r="R374" s="226"/>
      <c r="S374" s="226"/>
      <c r="T374" s="227"/>
      <c r="U374" s="26"/>
      <c r="V374" s="26"/>
      <c r="W374" s="26"/>
      <c r="X374" s="26"/>
      <c r="Y374" s="26"/>
      <c r="Z374" s="26"/>
      <c r="AA374" s="26"/>
      <c r="AB374" s="26"/>
      <c r="AC374" s="26"/>
      <c r="AD374" s="26"/>
      <c r="AE374" s="26"/>
      <c r="AF374" s="26"/>
      <c r="AG374" s="26"/>
      <c r="AH374" s="90"/>
      <c r="AI374" s="91"/>
      <c r="AJ374" s="91"/>
      <c r="AK374" s="91"/>
      <c r="AL374" s="91"/>
      <c r="AM374" s="91"/>
      <c r="AN374" s="91"/>
      <c r="AO374" s="92"/>
      <c r="AP374" s="56"/>
      <c r="AQ374" s="56"/>
      <c r="AR374" s="56"/>
      <c r="AS374" s="56"/>
      <c r="AT374" s="56"/>
    </row>
    <row r="375" spans="1:46" x14ac:dyDescent="0.2">
      <c r="A375" s="232" t="s">
        <v>57</v>
      </c>
      <c r="B375" s="228" t="s">
        <v>58</v>
      </c>
      <c r="C375" s="228" t="s">
        <v>59</v>
      </c>
      <c r="D375" s="234" t="s">
        <v>76</v>
      </c>
      <c r="E375" s="228" t="s">
        <v>60</v>
      </c>
      <c r="F375" s="233" t="s">
        <v>15</v>
      </c>
      <c r="G375" s="233" t="s">
        <v>17</v>
      </c>
      <c r="H375" s="233" t="s">
        <v>77</v>
      </c>
      <c r="I375" s="133" t="s">
        <v>237</v>
      </c>
      <c r="J375" s="239" t="s">
        <v>61</v>
      </c>
      <c r="K375" s="226"/>
      <c r="L375" s="226"/>
      <c r="M375" s="226"/>
      <c r="N375" s="227"/>
      <c r="O375" s="239" t="s">
        <v>62</v>
      </c>
      <c r="P375" s="226"/>
      <c r="Q375" s="226"/>
      <c r="R375" s="226"/>
      <c r="S375" s="226"/>
      <c r="T375" s="227"/>
      <c r="U375" s="26"/>
      <c r="V375" s="26"/>
      <c r="W375" s="26"/>
      <c r="X375" s="26"/>
      <c r="Y375" s="26"/>
      <c r="Z375" s="26"/>
      <c r="AA375" s="26"/>
      <c r="AB375" s="26"/>
      <c r="AC375" s="26"/>
      <c r="AD375" s="26"/>
      <c r="AE375" s="26"/>
      <c r="AF375" s="26"/>
      <c r="AG375" s="26"/>
      <c r="AH375" s="232" t="s">
        <v>57</v>
      </c>
      <c r="AI375" s="228" t="s">
        <v>58</v>
      </c>
      <c r="AJ375" s="228" t="s">
        <v>59</v>
      </c>
      <c r="AK375" s="234" t="s">
        <v>78</v>
      </c>
      <c r="AL375" s="235" t="s">
        <v>79</v>
      </c>
      <c r="AM375" s="237" t="s">
        <v>80</v>
      </c>
      <c r="AN375" s="235" t="s">
        <v>81</v>
      </c>
      <c r="AO375" s="235" t="s">
        <v>82</v>
      </c>
      <c r="AP375" s="56"/>
      <c r="AQ375" s="56"/>
      <c r="AR375" s="56"/>
      <c r="AS375" s="56"/>
      <c r="AT375" s="56"/>
    </row>
    <row r="376" spans="1:46" ht="12.75" customHeight="1" x14ac:dyDescent="0.2">
      <c r="A376" s="229"/>
      <c r="B376" s="229"/>
      <c r="C376" s="229"/>
      <c r="D376" s="229"/>
      <c r="E376" s="229"/>
      <c r="F376" s="229"/>
      <c r="G376" s="229"/>
      <c r="H376" s="229"/>
      <c r="I376" s="134"/>
      <c r="J376" s="57">
        <v>45605</v>
      </c>
      <c r="K376" s="57">
        <v>45612</v>
      </c>
      <c r="L376" s="57">
        <v>45619</v>
      </c>
      <c r="M376" s="57">
        <v>45626</v>
      </c>
      <c r="N376" s="57">
        <v>45633</v>
      </c>
      <c r="O376" s="57">
        <v>45605</v>
      </c>
      <c r="P376" s="57">
        <v>45612</v>
      </c>
      <c r="Q376" s="57">
        <v>45619</v>
      </c>
      <c r="R376" s="57">
        <v>45626</v>
      </c>
      <c r="S376" s="57">
        <v>45633</v>
      </c>
      <c r="T376" s="93" t="s">
        <v>65</v>
      </c>
      <c r="U376" s="71"/>
      <c r="V376" s="22" t="s">
        <v>23</v>
      </c>
      <c r="W376" s="23">
        <f>COUNTA(C377:C420)</f>
        <v>21</v>
      </c>
      <c r="X376" s="56"/>
      <c r="Y376" s="81" t="s">
        <v>39</v>
      </c>
      <c r="Z376" s="82" t="s">
        <v>40</v>
      </c>
      <c r="AA376" s="82" t="s">
        <v>41</v>
      </c>
      <c r="AB376" s="83" t="s">
        <v>42</v>
      </c>
      <c r="AC376" s="82" t="s">
        <v>43</v>
      </c>
      <c r="AD376" s="26"/>
      <c r="AE376" s="26"/>
      <c r="AF376" s="26"/>
      <c r="AG376" s="26"/>
      <c r="AH376" s="229"/>
      <c r="AI376" s="229"/>
      <c r="AJ376" s="229"/>
      <c r="AK376" s="229"/>
      <c r="AL376" s="229"/>
      <c r="AM376" s="229"/>
      <c r="AN376" s="229"/>
      <c r="AO376" s="229"/>
      <c r="AP376" s="56"/>
      <c r="AQ376" s="56"/>
      <c r="AR376" s="56"/>
      <c r="AS376" s="56"/>
      <c r="AT376" s="56"/>
    </row>
    <row r="377" spans="1:46" ht="12.75" customHeight="1" x14ac:dyDescent="0.2">
      <c r="A377" s="94">
        <v>1</v>
      </c>
      <c r="B377" s="95"/>
      <c r="C377" s="131" t="s">
        <v>479</v>
      </c>
      <c r="D377" s="97"/>
      <c r="E377" s="98" t="s">
        <v>71</v>
      </c>
      <c r="F377" s="161">
        <v>45262</v>
      </c>
      <c r="G377" s="100">
        <f t="shared" ref="G377:G397" si="12">DATE(YEAR(F377)+1, MONTH(F377)+6, DAY(F377))</f>
        <v>45810</v>
      </c>
      <c r="H377" s="98" t="str">
        <f t="shared" ref="H377:H397" ca="1" si="13">DATEDIF(F377,TODAY(),"Y") &amp; " anos, " &amp; DATEDIF(F377,TODAY(),"YM") &amp; " meses, " &amp; DATEDIF(F377,TODAY(),"MD") &amp; " dias"</f>
        <v>1 anos, 5 meses, 5 dias</v>
      </c>
      <c r="I377" s="134"/>
      <c r="J377" s="67" t="s">
        <v>67</v>
      </c>
      <c r="K377" s="67"/>
      <c r="L377" s="67"/>
      <c r="M377" s="67"/>
      <c r="N377" s="67"/>
      <c r="O377" s="67"/>
      <c r="P377" s="67"/>
      <c r="Q377" s="67"/>
      <c r="R377" s="67"/>
      <c r="S377" s="67"/>
      <c r="T377" s="88">
        <f t="array" ref="T377">(SUMPRODUCT((UPPER(J377:N377)="R")+(UPPER(J377:N377)="P")))/5</f>
        <v>0</v>
      </c>
      <c r="U377" s="56"/>
      <c r="V377" s="26"/>
      <c r="W377" s="26"/>
      <c r="X377" s="56"/>
      <c r="Y377" s="84" t="s">
        <v>44</v>
      </c>
      <c r="Z377" s="65">
        <f t="array" ref="Z377">SUMPRODUCT(LEN(J377:J420) - LEN(SUBSTITUTE(SUBSTITUTE(SUBSTITUTE(SUBSTITUTE(J377:J420,"P",""),"p",""),"R",""),"r","")))</f>
        <v>15</v>
      </c>
      <c r="AA377" s="65">
        <f t="array" ref="AA377">SUMPRODUCT(LEN(J377:J420)-LEN(SUBSTITUTE(SUBSTITUTE(J377:J420,"F",""),"f","")))</f>
        <v>6</v>
      </c>
      <c r="AB377" s="65">
        <f>SUM(Z377:AA377)</f>
        <v>21</v>
      </c>
      <c r="AC377" s="85">
        <f>Z377/AB377</f>
        <v>0.7142857142857143</v>
      </c>
      <c r="AD377" s="26"/>
      <c r="AE377" s="76"/>
      <c r="AF377" s="26"/>
      <c r="AG377" s="26"/>
      <c r="AH377" s="101">
        <v>1</v>
      </c>
      <c r="AI377" s="102"/>
      <c r="AJ377" s="101"/>
      <c r="AK377" s="103"/>
      <c r="AL377" s="141"/>
      <c r="AM377" s="141"/>
      <c r="AN377" s="141"/>
      <c r="AO377" s="142"/>
      <c r="AP377" s="56"/>
      <c r="AQ377" s="56"/>
      <c r="AR377" s="56"/>
      <c r="AS377" s="56"/>
      <c r="AT377" s="56"/>
    </row>
    <row r="378" spans="1:46" ht="12.75" customHeight="1" x14ac:dyDescent="0.2">
      <c r="A378" s="104">
        <v>2</v>
      </c>
      <c r="B378" s="105"/>
      <c r="C378" s="113" t="s">
        <v>480</v>
      </c>
      <c r="D378" s="105"/>
      <c r="E378" s="107" t="s">
        <v>71</v>
      </c>
      <c r="F378" s="108">
        <v>45367</v>
      </c>
      <c r="G378" s="109">
        <f t="shared" si="12"/>
        <v>45916</v>
      </c>
      <c r="H378" s="107" t="str">
        <f t="shared" ca="1" si="13"/>
        <v>1 anos, 1 meses, 21 dias</v>
      </c>
      <c r="I378" s="134"/>
      <c r="J378" s="67" t="s">
        <v>66</v>
      </c>
      <c r="K378" s="67"/>
      <c r="L378" s="67"/>
      <c r="M378" s="67"/>
      <c r="N378" s="67"/>
      <c r="O378" s="67"/>
      <c r="P378" s="67"/>
      <c r="Q378" s="67"/>
      <c r="R378" s="67"/>
      <c r="S378" s="67"/>
      <c r="T378" s="88">
        <f t="array" ref="T378">(SUMPRODUCT((UPPER(J378:N378)="R")+(UPPER(J378:N378)="P")))/5</f>
        <v>0.2</v>
      </c>
      <c r="U378" s="56"/>
      <c r="V378" s="22" t="s">
        <v>72</v>
      </c>
      <c r="W378" s="23">
        <f>SUMPRODUCT(--(ISNUMBER(SEARCH("cl", LOWER(J377:S420)))))</f>
        <v>0</v>
      </c>
      <c r="X378" s="56"/>
      <c r="Y378" s="86" t="s">
        <v>45</v>
      </c>
      <c r="Z378" s="68">
        <f t="array" ref="Z378">SUMPRODUCT(LEN(K377:K420) - LEN(SUBSTITUTE(SUBSTITUTE(SUBSTITUTE(SUBSTITUTE(K377:K420,"P",""),"p",""),"R",""),"r","")))</f>
        <v>0</v>
      </c>
      <c r="AA378" s="68">
        <f t="array" ref="AA378">SUMPRODUCT(LEN(K377:K420)-LEN(SUBSTITUTE(SUBSTITUTE(K377:K420,"F",""),"f","")))</f>
        <v>0</v>
      </c>
      <c r="AB378" s="68">
        <f>SUM(Z378:AA378)</f>
        <v>0</v>
      </c>
      <c r="AC378" s="87" t="e">
        <f>Z378/AB378</f>
        <v>#DIV/0!</v>
      </c>
      <c r="AD378" s="26"/>
      <c r="AE378" s="26"/>
      <c r="AF378" s="26"/>
      <c r="AG378" s="26"/>
      <c r="AH378" s="110">
        <v>2</v>
      </c>
      <c r="AI378" s="111"/>
      <c r="AJ378" s="110"/>
      <c r="AK378" s="112"/>
      <c r="AL378" s="144"/>
      <c r="AM378" s="144"/>
      <c r="AN378" s="144"/>
      <c r="AO378" s="145"/>
      <c r="AP378" s="56"/>
      <c r="AQ378" s="56"/>
      <c r="AR378" s="56"/>
      <c r="AS378" s="56"/>
      <c r="AT378" s="56"/>
    </row>
    <row r="379" spans="1:46" ht="12.75" customHeight="1" x14ac:dyDescent="0.2">
      <c r="A379" s="104">
        <v>3</v>
      </c>
      <c r="B379" s="114"/>
      <c r="C379" s="113" t="s">
        <v>481</v>
      </c>
      <c r="D379" s="105"/>
      <c r="E379" s="107" t="s">
        <v>71</v>
      </c>
      <c r="F379" s="108">
        <v>45400</v>
      </c>
      <c r="G379" s="109">
        <f t="shared" si="12"/>
        <v>45948</v>
      </c>
      <c r="H379" s="107" t="str">
        <f t="shared" ca="1" si="13"/>
        <v>1 anos, 0 meses, 19 dias</v>
      </c>
      <c r="I379" s="134"/>
      <c r="J379" s="67" t="s">
        <v>66</v>
      </c>
      <c r="K379" s="67"/>
      <c r="L379" s="67"/>
      <c r="M379" s="67"/>
      <c r="N379" s="67"/>
      <c r="O379" s="67"/>
      <c r="P379" s="67"/>
      <c r="Q379" s="67"/>
      <c r="R379" s="67"/>
      <c r="S379" s="67"/>
      <c r="T379" s="88">
        <f t="array" ref="T379">(SUMPRODUCT((UPPER(J379:N379)="R")+(UPPER(J379:N379)="P")))/5</f>
        <v>0.2</v>
      </c>
      <c r="U379" s="56"/>
      <c r="V379" s="56"/>
      <c r="W379" s="56"/>
      <c r="X379" s="56"/>
      <c r="Y379" s="86" t="s">
        <v>46</v>
      </c>
      <c r="Z379" s="69">
        <f t="array" ref="Z379">SUMPRODUCT(LEN(L377:L420) - LEN(SUBSTITUTE(SUBSTITUTE(SUBSTITUTE(SUBSTITUTE(L377:L420,"P",""),"p",""),"R",""),"r","")))</f>
        <v>0</v>
      </c>
      <c r="AA379" s="69">
        <f t="array" ref="AA379">SUMPRODUCT(LEN(L377:L422)-LEN(SUBSTITUTE(SUBSTITUTE(L377:L422,"F",""),"f","")))</f>
        <v>0</v>
      </c>
      <c r="AB379" s="69">
        <f>SUM(Z379:AA379)</f>
        <v>0</v>
      </c>
      <c r="AC379" s="87" t="e">
        <f>Z379/AB379</f>
        <v>#DIV/0!</v>
      </c>
      <c r="AD379" s="26"/>
      <c r="AE379" s="26"/>
      <c r="AF379" s="26"/>
      <c r="AG379" s="26"/>
      <c r="AH379" s="110">
        <v>3</v>
      </c>
      <c r="AI379" s="111"/>
      <c r="AJ379" s="110"/>
      <c r="AK379" s="112"/>
      <c r="AL379" s="144"/>
      <c r="AM379" s="144"/>
      <c r="AN379" s="144"/>
      <c r="AO379" s="145"/>
      <c r="AP379" s="56"/>
      <c r="AQ379" s="56"/>
      <c r="AR379" s="56"/>
      <c r="AS379" s="56"/>
      <c r="AT379" s="56"/>
    </row>
    <row r="380" spans="1:46" ht="12.75" customHeight="1" x14ac:dyDescent="0.2">
      <c r="A380" s="104">
        <v>4</v>
      </c>
      <c r="B380" s="105"/>
      <c r="C380" s="113" t="s">
        <v>482</v>
      </c>
      <c r="D380" s="105"/>
      <c r="E380" s="107" t="s">
        <v>71</v>
      </c>
      <c r="F380" s="108">
        <v>45192</v>
      </c>
      <c r="G380" s="109">
        <f t="shared" si="12"/>
        <v>45739</v>
      </c>
      <c r="H380" s="107" t="str">
        <f t="shared" ca="1" si="13"/>
        <v>1 anos, 7 meses, 14 dias</v>
      </c>
      <c r="I380" s="134"/>
      <c r="J380" s="67" t="s">
        <v>66</v>
      </c>
      <c r="K380" s="67"/>
      <c r="L380" s="67"/>
      <c r="M380" s="67"/>
      <c r="N380" s="67"/>
      <c r="O380" s="67"/>
      <c r="P380" s="67"/>
      <c r="Q380" s="67"/>
      <c r="R380" s="67"/>
      <c r="S380" s="67"/>
      <c r="T380" s="88">
        <f t="array" ref="T380">(SUMPRODUCT((UPPER(J380:N380)="R")+(UPPER(J380:N380)="P")))/5</f>
        <v>0.2</v>
      </c>
      <c r="U380" s="56"/>
      <c r="V380" s="22" t="s">
        <v>73</v>
      </c>
      <c r="W380" s="23">
        <f>SUMPRODUCT(--(ISNUMBER(SEARCH("no", LOWER(J377:S420)))))</f>
        <v>0</v>
      </c>
      <c r="X380" s="56"/>
      <c r="Y380" s="86" t="s">
        <v>47</v>
      </c>
      <c r="Z380" s="69">
        <f t="array" ref="Z380">SUMPRODUCT(LEN(M377:M420) - LEN(SUBSTITUTE(SUBSTITUTE(SUBSTITUTE(SUBSTITUTE(M377:M420,"P",""),"p",""),"R",""),"r","")))</f>
        <v>0</v>
      </c>
      <c r="AA380" s="69">
        <f t="array" ref="AA380">SUMPRODUCT(LEN(M377:M422)-LEN(SUBSTITUTE(SUBSTITUTE(M377:M422,"F",""),"f","")))</f>
        <v>0</v>
      </c>
      <c r="AB380" s="69">
        <f>SUM(Z380:AA380)</f>
        <v>0</v>
      </c>
      <c r="AC380" s="87" t="e">
        <f>Z380/AB380</f>
        <v>#DIV/0!</v>
      </c>
      <c r="AD380" s="26"/>
      <c r="AE380" s="26"/>
      <c r="AF380" s="26"/>
      <c r="AG380" s="26"/>
      <c r="AH380" s="110">
        <v>4</v>
      </c>
      <c r="AI380" s="111"/>
      <c r="AJ380" s="110"/>
      <c r="AK380" s="112"/>
      <c r="AL380" s="144"/>
      <c r="AM380" s="144"/>
      <c r="AN380" s="144"/>
      <c r="AO380" s="145"/>
      <c r="AP380" s="56"/>
      <c r="AQ380" s="56"/>
      <c r="AR380" s="56"/>
      <c r="AS380" s="56"/>
      <c r="AT380" s="56"/>
    </row>
    <row r="381" spans="1:46" ht="12.75" customHeight="1" x14ac:dyDescent="0.2">
      <c r="A381" s="104">
        <v>5</v>
      </c>
      <c r="B381" s="105"/>
      <c r="C381" s="132" t="s">
        <v>483</v>
      </c>
      <c r="D381" s="105"/>
      <c r="E381" s="107" t="s">
        <v>71</v>
      </c>
      <c r="F381" s="108">
        <v>45353</v>
      </c>
      <c r="G381" s="109">
        <f t="shared" si="12"/>
        <v>45902</v>
      </c>
      <c r="H381" s="107" t="str">
        <f t="shared" ca="1" si="13"/>
        <v>1 anos, 2 meses, 5 dias</v>
      </c>
      <c r="I381" s="134"/>
      <c r="J381" s="67" t="s">
        <v>66</v>
      </c>
      <c r="K381" s="67"/>
      <c r="L381" s="67"/>
      <c r="M381" s="67"/>
      <c r="N381" s="67"/>
      <c r="O381" s="67"/>
      <c r="P381" s="67"/>
      <c r="Q381" s="67"/>
      <c r="R381" s="67"/>
      <c r="S381" s="67"/>
      <c r="T381" s="88">
        <f t="array" ref="T381">(SUMPRODUCT((UPPER(J381:N381)="R")+(UPPER(J381:N381)="P")))/5</f>
        <v>0.2</v>
      </c>
      <c r="U381" s="56"/>
      <c r="V381" s="56"/>
      <c r="W381" s="56"/>
      <c r="X381" s="56"/>
      <c r="Y381" s="116" t="s">
        <v>48</v>
      </c>
      <c r="Z381" s="70">
        <f t="array" ref="Z381">SUMPRODUCT(LEN(N377:N420) - LEN(SUBSTITUTE(SUBSTITUTE(SUBSTITUTE(SUBSTITUTE(N377:N420,"P",""),"p",""),"R",""),"r","")))</f>
        <v>0</v>
      </c>
      <c r="AA381" s="70">
        <f t="array" ref="AA381">SUMPRODUCT(LEN(N377:N420)-LEN(SUBSTITUTE(SUBSTITUTE(N377:N420,"F",""),"f","")))</f>
        <v>0</v>
      </c>
      <c r="AB381" s="70">
        <f>SUM(Z381:AA381)</f>
        <v>0</v>
      </c>
      <c r="AC381" s="117" t="e">
        <f>Z381/AB381</f>
        <v>#DIV/0!</v>
      </c>
      <c r="AD381" s="26"/>
      <c r="AE381" s="26"/>
      <c r="AF381" s="26"/>
      <c r="AG381" s="26"/>
      <c r="AH381" s="110">
        <v>5</v>
      </c>
      <c r="AI381" s="111"/>
      <c r="AJ381" s="110"/>
      <c r="AK381" s="112"/>
      <c r="AL381" s="144"/>
      <c r="AM381" s="144"/>
      <c r="AN381" s="144"/>
      <c r="AO381" s="145"/>
      <c r="AP381" s="56"/>
      <c r="AQ381" s="56"/>
      <c r="AR381" s="56"/>
      <c r="AS381" s="56"/>
      <c r="AT381" s="56"/>
    </row>
    <row r="382" spans="1:46" ht="12.75" customHeight="1" x14ac:dyDescent="0.2">
      <c r="A382" s="104">
        <v>6</v>
      </c>
      <c r="B382" s="114"/>
      <c r="C382" s="132" t="s">
        <v>484</v>
      </c>
      <c r="D382" s="105"/>
      <c r="E382" s="107" t="s">
        <v>71</v>
      </c>
      <c r="F382" s="108">
        <v>45399</v>
      </c>
      <c r="G382" s="109">
        <f t="shared" si="12"/>
        <v>45947</v>
      </c>
      <c r="H382" s="107" t="str">
        <f t="shared" ca="1" si="13"/>
        <v>1 anos, 0 meses, 20 dias</v>
      </c>
      <c r="I382" s="134"/>
      <c r="J382" s="67" t="s">
        <v>67</v>
      </c>
      <c r="K382" s="67"/>
      <c r="L382" s="67"/>
      <c r="M382" s="67"/>
      <c r="N382" s="67"/>
      <c r="O382" s="67"/>
      <c r="P382" s="67"/>
      <c r="Q382" s="67"/>
      <c r="R382" s="67"/>
      <c r="S382" s="67"/>
      <c r="T382" s="88">
        <f t="array" ref="T382">(SUMPRODUCT((UPPER(J382:N382)="R")+(UPPER(J382:N382)="P")))/5</f>
        <v>0</v>
      </c>
      <c r="U382" s="56"/>
      <c r="V382" s="22" t="s">
        <v>74</v>
      </c>
      <c r="W382" s="23">
        <f>SUMPRODUCT(--(ISNUMBER(SEARCH("co", LOWER(J377:S420)))))</f>
        <v>0</v>
      </c>
      <c r="X382" s="56"/>
      <c r="Y382" s="71"/>
      <c r="Z382" s="71"/>
      <c r="AA382" s="26"/>
      <c r="AB382" s="26"/>
      <c r="AC382" s="26"/>
      <c r="AD382" s="26"/>
      <c r="AE382" s="26"/>
      <c r="AF382" s="26"/>
      <c r="AG382" s="26"/>
      <c r="AH382" s="110">
        <v>6</v>
      </c>
      <c r="AI382" s="111"/>
      <c r="AJ382" s="110"/>
      <c r="AK382" s="112"/>
      <c r="AL382" s="144"/>
      <c r="AM382" s="144"/>
      <c r="AN382" s="144"/>
      <c r="AO382" s="145"/>
      <c r="AP382" s="56"/>
      <c r="AQ382" s="56"/>
      <c r="AR382" s="56"/>
      <c r="AS382" s="56"/>
      <c r="AT382" s="56"/>
    </row>
    <row r="383" spans="1:46" ht="12.75" customHeight="1" x14ac:dyDescent="0.2">
      <c r="A383" s="104">
        <v>7</v>
      </c>
      <c r="B383" s="114"/>
      <c r="C383" s="115" t="s">
        <v>485</v>
      </c>
      <c r="D383" s="105"/>
      <c r="E383" s="107" t="s">
        <v>71</v>
      </c>
      <c r="F383" s="108">
        <v>45402</v>
      </c>
      <c r="G383" s="109">
        <f t="shared" si="12"/>
        <v>45950</v>
      </c>
      <c r="H383" s="107" t="str">
        <f t="shared" ca="1" si="13"/>
        <v>1 anos, 0 meses, 17 dias</v>
      </c>
      <c r="I383" s="134"/>
      <c r="J383" s="67" t="s">
        <v>66</v>
      </c>
      <c r="K383" s="67"/>
      <c r="L383" s="67"/>
      <c r="M383" s="67"/>
      <c r="N383" s="67"/>
      <c r="O383" s="67"/>
      <c r="P383" s="67"/>
      <c r="Q383" s="67"/>
      <c r="R383" s="67"/>
      <c r="S383" s="67"/>
      <c r="T383" s="88">
        <f t="array" ref="T383">(SUMPRODUCT((UPPER(J383:N383)="R")+(UPPER(J383:N383)="P")))/5</f>
        <v>0.2</v>
      </c>
      <c r="U383" s="56"/>
      <c r="V383" s="56"/>
      <c r="W383" s="56"/>
      <c r="X383" s="56"/>
      <c r="Y383" s="33" t="s">
        <v>62</v>
      </c>
      <c r="Z383" s="34" t="s">
        <v>40</v>
      </c>
      <c r="AA383" s="34" t="s">
        <v>41</v>
      </c>
      <c r="AB383" s="35" t="s">
        <v>42</v>
      </c>
      <c r="AC383" s="34" t="s">
        <v>43</v>
      </c>
      <c r="AD383" s="26"/>
      <c r="AE383" s="26"/>
      <c r="AF383" s="26"/>
      <c r="AG383" s="26"/>
      <c r="AH383" s="110">
        <v>7</v>
      </c>
      <c r="AI383" s="111"/>
      <c r="AJ383" s="110"/>
      <c r="AK383" s="112"/>
      <c r="AL383" s="144"/>
      <c r="AM383" s="144"/>
      <c r="AN383" s="144"/>
      <c r="AO383" s="145"/>
      <c r="AP383" s="56"/>
      <c r="AQ383" s="56"/>
      <c r="AR383" s="56"/>
      <c r="AS383" s="56"/>
      <c r="AT383" s="56"/>
    </row>
    <row r="384" spans="1:46" ht="12.75" customHeight="1" x14ac:dyDescent="0.2">
      <c r="A384" s="104">
        <v>8</v>
      </c>
      <c r="B384" s="114"/>
      <c r="C384" s="106" t="s">
        <v>486</v>
      </c>
      <c r="D384" s="105"/>
      <c r="E384" s="107" t="s">
        <v>71</v>
      </c>
      <c r="F384" s="108">
        <v>45379</v>
      </c>
      <c r="G384" s="109">
        <f t="shared" si="12"/>
        <v>45928</v>
      </c>
      <c r="H384" s="107" t="str">
        <f t="shared" ca="1" si="13"/>
        <v>1 anos, 1 meses, 9 dias</v>
      </c>
      <c r="I384" s="134"/>
      <c r="J384" s="67" t="s">
        <v>67</v>
      </c>
      <c r="K384" s="67"/>
      <c r="L384" s="67"/>
      <c r="M384" s="67"/>
      <c r="N384" s="67"/>
      <c r="O384" s="67"/>
      <c r="P384" s="67"/>
      <c r="Q384" s="67"/>
      <c r="R384" s="67"/>
      <c r="S384" s="67"/>
      <c r="T384" s="88">
        <f t="array" ref="T384">(SUMPRODUCT((UPPER(J384:N384)="R")+(UPPER(J384:N384)="P")))/5</f>
        <v>0</v>
      </c>
      <c r="U384" s="80"/>
      <c r="V384" s="56"/>
      <c r="W384" s="56"/>
      <c r="X384" s="26"/>
      <c r="Y384" s="36" t="s">
        <v>44</v>
      </c>
      <c r="Z384" s="28">
        <f t="array" ref="Z384">SUMPRODUCT(LEN(O377:O420) - LEN(SUBSTITUTE(SUBSTITUTE(SUBSTITUTE(SUBSTITUTE(O377:O420,"P",""),"p",""),"R",""),"r","")))</f>
        <v>0</v>
      </c>
      <c r="AA384" s="28">
        <f t="array" ref="AA384">SUMPRODUCT(LEN(O377:O420)-LEN(SUBSTITUTE(SUBSTITUTE(O377:O420,"F",""),"f","")))</f>
        <v>0</v>
      </c>
      <c r="AB384" s="28">
        <f>SUM(Z384:AA384)</f>
        <v>0</v>
      </c>
      <c r="AC384" s="38" t="e">
        <f>Z384/AB384</f>
        <v>#DIV/0!</v>
      </c>
      <c r="AD384" s="26"/>
      <c r="AE384" s="26"/>
      <c r="AF384" s="26"/>
      <c r="AG384" s="26"/>
      <c r="AH384" s="110">
        <v>8</v>
      </c>
      <c r="AI384" s="111"/>
      <c r="AJ384" s="110"/>
      <c r="AK384" s="112"/>
      <c r="AL384" s="144"/>
      <c r="AM384" s="144"/>
      <c r="AN384" s="144"/>
      <c r="AO384" s="145"/>
      <c r="AP384" s="56"/>
      <c r="AQ384" s="56"/>
      <c r="AR384" s="56"/>
      <c r="AS384" s="56"/>
      <c r="AT384" s="56"/>
    </row>
    <row r="385" spans="1:46" ht="12.75" customHeight="1" x14ac:dyDescent="0.2">
      <c r="A385" s="104">
        <v>9</v>
      </c>
      <c r="B385" s="114"/>
      <c r="C385" s="115" t="s">
        <v>487</v>
      </c>
      <c r="D385" s="114"/>
      <c r="E385" s="107" t="s">
        <v>71</v>
      </c>
      <c r="F385" s="108">
        <v>45402</v>
      </c>
      <c r="G385" s="109">
        <f t="shared" si="12"/>
        <v>45950</v>
      </c>
      <c r="H385" s="107" t="str">
        <f t="shared" ca="1" si="13"/>
        <v>1 anos, 0 meses, 17 dias</v>
      </c>
      <c r="I385" s="134"/>
      <c r="J385" s="67" t="s">
        <v>67</v>
      </c>
      <c r="K385" s="67"/>
      <c r="L385" s="67"/>
      <c r="M385" s="67"/>
      <c r="N385" s="67"/>
      <c r="O385" s="67"/>
      <c r="P385" s="67"/>
      <c r="Q385" s="67"/>
      <c r="R385" s="67"/>
      <c r="S385" s="67"/>
      <c r="T385" s="88">
        <f t="array" ref="T385">(SUMPRODUCT((UPPER(J385:N385)="R")+(UPPER(J385:N385)="P")))/5</f>
        <v>0</v>
      </c>
      <c r="U385" s="80"/>
      <c r="V385" s="56"/>
      <c r="W385" s="56"/>
      <c r="X385" s="26"/>
      <c r="Y385" s="39" t="s">
        <v>45</v>
      </c>
      <c r="Z385" s="40">
        <f t="array" ref="Z385">SUMPRODUCT(LEN(P377:P420) - LEN(SUBSTITUTE(SUBSTITUTE(SUBSTITUTE(SUBSTITUTE(P377:P420,"P",""),"p",""),"R",""),"r","")))</f>
        <v>0</v>
      </c>
      <c r="AA385" s="40">
        <f t="array" ref="AA385">SUMPRODUCT(LEN(P377:P420)-LEN(SUBSTITUTE(SUBSTITUTE(P377:P420,"F",""),"f","")))</f>
        <v>0</v>
      </c>
      <c r="AB385" s="30">
        <f>SUM(Z385:AA385)</f>
        <v>0</v>
      </c>
      <c r="AC385" s="42" t="e">
        <f>Z385/AB385</f>
        <v>#DIV/0!</v>
      </c>
      <c r="AD385" s="26"/>
      <c r="AE385" s="26"/>
      <c r="AF385" s="26"/>
      <c r="AG385" s="26"/>
      <c r="AH385" s="110">
        <v>9</v>
      </c>
      <c r="AI385" s="111"/>
      <c r="AJ385" s="110"/>
      <c r="AK385" s="112"/>
      <c r="AL385" s="144"/>
      <c r="AM385" s="144"/>
      <c r="AN385" s="144"/>
      <c r="AO385" s="145"/>
      <c r="AP385" s="56"/>
      <c r="AQ385" s="56"/>
      <c r="AR385" s="56"/>
      <c r="AS385" s="56"/>
      <c r="AT385" s="56"/>
    </row>
    <row r="386" spans="1:46" ht="12.75" customHeight="1" x14ac:dyDescent="0.2">
      <c r="A386" s="104">
        <v>10</v>
      </c>
      <c r="B386" s="114"/>
      <c r="C386" s="115" t="s">
        <v>488</v>
      </c>
      <c r="D386" s="114"/>
      <c r="E386" s="107" t="s">
        <v>71</v>
      </c>
      <c r="F386" s="108">
        <v>45169</v>
      </c>
      <c r="G386" s="109">
        <f t="shared" si="12"/>
        <v>45719</v>
      </c>
      <c r="H386" s="107" t="str">
        <f t="shared" ca="1" si="13"/>
        <v>1 anos, 8 meses, 6 dias</v>
      </c>
      <c r="I386" s="134"/>
      <c r="J386" s="67" t="s">
        <v>67</v>
      </c>
      <c r="K386" s="67"/>
      <c r="L386" s="67"/>
      <c r="M386" s="67"/>
      <c r="N386" s="67"/>
      <c r="O386" s="67"/>
      <c r="P386" s="67"/>
      <c r="Q386" s="67"/>
      <c r="R386" s="67"/>
      <c r="S386" s="67"/>
      <c r="T386" s="88">
        <f t="array" ref="T386">(SUMPRODUCT((UPPER(J386:N386)="R")+(UPPER(J386:N386)="P")))/5</f>
        <v>0</v>
      </c>
      <c r="U386" s="71"/>
      <c r="V386" s="26"/>
      <c r="W386" s="26"/>
      <c r="X386" s="26"/>
      <c r="Y386" s="39" t="s">
        <v>46</v>
      </c>
      <c r="Z386" s="30">
        <f t="array" ref="Z386">SUMPRODUCT(LEN(Q377:Q420) - LEN(SUBSTITUTE(SUBSTITUTE(SUBSTITUTE(SUBSTITUTE(Q377:Q420,"P",""),"p",""),"R",""),"r","")))</f>
        <v>0</v>
      </c>
      <c r="AA386" s="30">
        <f t="array" ref="AA386">SUMPRODUCT(LEN(Q377:Q420)-LEN(SUBSTITUTE(SUBSTITUTE(Q377:Q420,"F",""),"f","")))</f>
        <v>0</v>
      </c>
      <c r="AB386" s="30">
        <f>SUM(Z386:AA386)</f>
        <v>0</v>
      </c>
      <c r="AC386" s="42" t="e">
        <f>Z386/AB386</f>
        <v>#DIV/0!</v>
      </c>
      <c r="AD386" s="26"/>
      <c r="AE386" s="26"/>
      <c r="AF386" s="26"/>
      <c r="AG386" s="26"/>
      <c r="AH386" s="110">
        <v>10</v>
      </c>
      <c r="AI386" s="111"/>
      <c r="AJ386" s="110"/>
      <c r="AK386" s="112"/>
      <c r="AL386" s="144"/>
      <c r="AM386" s="144"/>
      <c r="AN386" s="144"/>
      <c r="AO386" s="145"/>
      <c r="AP386" s="56"/>
      <c r="AQ386" s="56"/>
      <c r="AR386" s="56"/>
      <c r="AS386" s="56"/>
      <c r="AT386" s="56"/>
    </row>
    <row r="387" spans="1:46" ht="12.75" customHeight="1" x14ac:dyDescent="0.2">
      <c r="A387" s="104">
        <v>11</v>
      </c>
      <c r="B387" s="114"/>
      <c r="C387" s="115" t="s">
        <v>489</v>
      </c>
      <c r="D387" s="114"/>
      <c r="E387" s="107" t="s">
        <v>71</v>
      </c>
      <c r="F387" s="108">
        <v>45192</v>
      </c>
      <c r="G387" s="109">
        <f t="shared" si="12"/>
        <v>45739</v>
      </c>
      <c r="H387" s="107" t="str">
        <f t="shared" ca="1" si="13"/>
        <v>1 anos, 7 meses, 14 dias</v>
      </c>
      <c r="I387" s="134"/>
      <c r="J387" s="67" t="s">
        <v>66</v>
      </c>
      <c r="K387" s="67"/>
      <c r="L387" s="67"/>
      <c r="M387" s="67"/>
      <c r="N387" s="67"/>
      <c r="O387" s="67"/>
      <c r="P387" s="67"/>
      <c r="Q387" s="67"/>
      <c r="R387" s="67"/>
      <c r="S387" s="67"/>
      <c r="T387" s="88">
        <f t="array" ref="T387">(SUMPRODUCT((UPPER(J387:N387)="R")+(UPPER(J387:N387)="P")))/5</f>
        <v>0.2</v>
      </c>
      <c r="U387" s="71"/>
      <c r="V387" s="26"/>
      <c r="W387" s="26"/>
      <c r="X387" s="26"/>
      <c r="Y387" s="39" t="s">
        <v>47</v>
      </c>
      <c r="Z387" s="30">
        <f t="array" ref="Z387">SUMPRODUCT(LEN(R377:R420) - LEN(SUBSTITUTE(SUBSTITUTE(SUBSTITUTE(SUBSTITUTE(R377:R420,"P",""),"p",""),"R",""),"r","")))</f>
        <v>0</v>
      </c>
      <c r="AA387" s="30">
        <f t="array" ref="AA387">SUMPRODUCT(LEN(R377:R420)-LEN(SUBSTITUTE(SUBSTITUTE(R377:R420,"F",""),"f","")))</f>
        <v>0</v>
      </c>
      <c r="AB387" s="30">
        <f>SUM(Z387:AA387)</f>
        <v>0</v>
      </c>
      <c r="AC387" s="42" t="e">
        <f>Z387/AB387</f>
        <v>#DIV/0!</v>
      </c>
      <c r="AD387" s="26"/>
      <c r="AE387" s="26"/>
      <c r="AF387" s="26"/>
      <c r="AG387" s="26"/>
      <c r="AH387" s="110">
        <v>11</v>
      </c>
      <c r="AI387" s="111"/>
      <c r="AJ387" s="110"/>
      <c r="AK387" s="112"/>
      <c r="AL387" s="144"/>
      <c r="AM387" s="144"/>
      <c r="AN387" s="144"/>
      <c r="AO387" s="145"/>
      <c r="AP387" s="56"/>
      <c r="AQ387" s="56"/>
      <c r="AR387" s="56"/>
      <c r="AS387" s="56"/>
      <c r="AT387" s="56"/>
    </row>
    <row r="388" spans="1:46" ht="12.75" customHeight="1" x14ac:dyDescent="0.2">
      <c r="A388" s="104">
        <v>12</v>
      </c>
      <c r="B388" s="114"/>
      <c r="C388" s="115" t="s">
        <v>490</v>
      </c>
      <c r="D388" s="114"/>
      <c r="E388" s="107" t="s">
        <v>162</v>
      </c>
      <c r="F388" s="108">
        <v>45108</v>
      </c>
      <c r="G388" s="109">
        <f t="shared" si="12"/>
        <v>45658</v>
      </c>
      <c r="H388" s="107" t="str">
        <f t="shared" ca="1" si="13"/>
        <v>1 anos, 10 meses, 6 dias</v>
      </c>
      <c r="I388" s="134"/>
      <c r="J388" s="67" t="s">
        <v>67</v>
      </c>
      <c r="K388" s="67"/>
      <c r="L388" s="67"/>
      <c r="M388" s="67"/>
      <c r="N388" s="67"/>
      <c r="O388" s="67"/>
      <c r="P388" s="67"/>
      <c r="Q388" s="67"/>
      <c r="R388" s="67"/>
      <c r="S388" s="67"/>
      <c r="T388" s="88">
        <f t="array" ref="T388">(SUMPRODUCT((UPPER(J388:N388)="R")+(UPPER(J388:N388)="P")))/5</f>
        <v>0</v>
      </c>
      <c r="U388" s="71"/>
      <c r="V388" s="26"/>
      <c r="W388" s="26"/>
      <c r="X388" s="26"/>
      <c r="Y388" s="44" t="s">
        <v>48</v>
      </c>
      <c r="Z388" s="32">
        <f t="array" ref="Z388">SUMPRODUCT(LEN(S377:S420) - LEN(SUBSTITUTE(SUBSTITUTE(SUBSTITUTE(SUBSTITUTE(S377:S420,"P",""),"p",""),"R",""),"r","")))</f>
        <v>0</v>
      </c>
      <c r="AA388" s="32">
        <f t="array" ref="AA388">SUMPRODUCT(LEN(S377:S420)-LEN(SUBSTITUTE(SUBSTITUTE(S377:S420,"F",""),"f","")))</f>
        <v>0</v>
      </c>
      <c r="AB388" s="32">
        <f>SUM(Z388:AA388)</f>
        <v>0</v>
      </c>
      <c r="AC388" s="46" t="e">
        <f>Z388/AB388</f>
        <v>#DIV/0!</v>
      </c>
      <c r="AD388" s="26"/>
      <c r="AE388" s="26"/>
      <c r="AF388" s="26"/>
      <c r="AG388" s="26"/>
      <c r="AH388" s="110">
        <v>12</v>
      </c>
      <c r="AI388" s="111"/>
      <c r="AJ388" s="110"/>
      <c r="AK388" s="112"/>
      <c r="AL388" s="144"/>
      <c r="AM388" s="144"/>
      <c r="AN388" s="144"/>
      <c r="AO388" s="145"/>
      <c r="AP388" s="56"/>
      <c r="AQ388" s="56"/>
      <c r="AR388" s="56"/>
      <c r="AS388" s="56"/>
      <c r="AT388" s="56"/>
    </row>
    <row r="389" spans="1:46" ht="12.75" customHeight="1" x14ac:dyDescent="0.2">
      <c r="A389" s="104">
        <v>13</v>
      </c>
      <c r="B389" s="114"/>
      <c r="C389" s="115" t="s">
        <v>491</v>
      </c>
      <c r="D389" s="114"/>
      <c r="E389" s="107" t="s">
        <v>71</v>
      </c>
      <c r="F389" s="108">
        <v>45381</v>
      </c>
      <c r="G389" s="109">
        <f t="shared" si="12"/>
        <v>45930</v>
      </c>
      <c r="H389" s="107" t="str">
        <f t="shared" ca="1" si="13"/>
        <v>1 anos, 1 meses, 7 dias</v>
      </c>
      <c r="I389" s="134"/>
      <c r="J389" s="67" t="s">
        <v>66</v>
      </c>
      <c r="K389" s="67"/>
      <c r="L389" s="67"/>
      <c r="M389" s="67"/>
      <c r="N389" s="67"/>
      <c r="O389" s="67"/>
      <c r="P389" s="67"/>
      <c r="Q389" s="67"/>
      <c r="R389" s="67"/>
      <c r="S389" s="67"/>
      <c r="T389" s="88">
        <f t="array" ref="T389">(SUMPRODUCT((UPPER(J389:N389)="R")+(UPPER(J389:N389)="P")))/5</f>
        <v>0.2</v>
      </c>
      <c r="U389" s="71"/>
      <c r="V389" s="72"/>
      <c r="W389" s="71"/>
      <c r="X389" s="71"/>
      <c r="Y389" s="26"/>
      <c r="Z389" s="26"/>
      <c r="AA389" s="26"/>
      <c r="AB389" s="26"/>
      <c r="AC389" s="26"/>
      <c r="AD389" s="26"/>
      <c r="AE389" s="26"/>
      <c r="AF389" s="26"/>
      <c r="AG389" s="26"/>
      <c r="AH389" s="110">
        <v>13</v>
      </c>
      <c r="AI389" s="111"/>
      <c r="AJ389" s="110"/>
      <c r="AK389" s="112"/>
      <c r="AL389" s="144"/>
      <c r="AM389" s="144"/>
      <c r="AN389" s="144"/>
      <c r="AO389" s="145"/>
      <c r="AP389" s="56"/>
      <c r="AQ389" s="56"/>
      <c r="AR389" s="56"/>
      <c r="AS389" s="56"/>
      <c r="AT389" s="56"/>
    </row>
    <row r="390" spans="1:46" ht="12.75" customHeight="1" x14ac:dyDescent="0.2">
      <c r="A390" s="104">
        <v>14</v>
      </c>
      <c r="B390" s="114"/>
      <c r="C390" s="113" t="s">
        <v>492</v>
      </c>
      <c r="D390" s="114"/>
      <c r="E390" s="107" t="s">
        <v>71</v>
      </c>
      <c r="F390" s="108">
        <v>45353</v>
      </c>
      <c r="G390" s="109">
        <f t="shared" si="12"/>
        <v>45902</v>
      </c>
      <c r="H390" s="107" t="str">
        <f t="shared" ca="1" si="13"/>
        <v>1 anos, 2 meses, 5 dias</v>
      </c>
      <c r="I390" s="134"/>
      <c r="J390" s="67" t="s">
        <v>66</v>
      </c>
      <c r="K390" s="67"/>
      <c r="L390" s="67"/>
      <c r="M390" s="67"/>
      <c r="N390" s="67"/>
      <c r="O390" s="67"/>
      <c r="P390" s="67"/>
      <c r="Q390" s="67"/>
      <c r="R390" s="67"/>
      <c r="S390" s="67"/>
      <c r="T390" s="88">
        <f t="array" ref="T390">(SUMPRODUCT((UPPER(L390:N390)="R")+(UPPER(L390:N390)="P")))/5</f>
        <v>0</v>
      </c>
      <c r="U390" s="71"/>
      <c r="V390" s="72"/>
      <c r="W390" s="71"/>
      <c r="X390" s="71"/>
      <c r="Y390" s="225" t="s">
        <v>68</v>
      </c>
      <c r="Z390" s="226"/>
      <c r="AA390" s="227"/>
      <c r="AB390" s="73" t="e">
        <f>(SUM(AC377:AC381)/5)</f>
        <v>#DIV/0!</v>
      </c>
      <c r="AC390" s="26"/>
      <c r="AD390" s="26"/>
      <c r="AE390" s="26"/>
      <c r="AF390" s="26"/>
      <c r="AG390" s="26"/>
      <c r="AH390" s="110">
        <v>14</v>
      </c>
      <c r="AI390" s="111"/>
      <c r="AJ390" s="110"/>
      <c r="AK390" s="112"/>
      <c r="AL390" s="144"/>
      <c r="AM390" s="144"/>
      <c r="AN390" s="144"/>
      <c r="AO390" s="145"/>
      <c r="AP390" s="56"/>
      <c r="AQ390" s="56"/>
      <c r="AR390" s="56"/>
      <c r="AS390" s="56"/>
      <c r="AT390" s="56"/>
    </row>
    <row r="391" spans="1:46" ht="12.75" customHeight="1" x14ac:dyDescent="0.2">
      <c r="A391" s="104">
        <v>15</v>
      </c>
      <c r="B391" s="114"/>
      <c r="C391" s="131" t="s">
        <v>493</v>
      </c>
      <c r="D391" s="95"/>
      <c r="E391" s="107" t="s">
        <v>71</v>
      </c>
      <c r="F391" s="108">
        <v>45353</v>
      </c>
      <c r="G391" s="109">
        <f t="shared" si="12"/>
        <v>45902</v>
      </c>
      <c r="H391" s="107" t="str">
        <f t="shared" ca="1" si="13"/>
        <v>1 anos, 2 meses, 5 dias</v>
      </c>
      <c r="I391" s="134"/>
      <c r="J391" s="67" t="s">
        <v>66</v>
      </c>
      <c r="K391" s="67"/>
      <c r="L391" s="67"/>
      <c r="M391" s="67"/>
      <c r="N391" s="67"/>
      <c r="O391" s="67"/>
      <c r="P391" s="67"/>
      <c r="Q391" s="67"/>
      <c r="R391" s="67"/>
      <c r="S391" s="67"/>
      <c r="T391" s="88">
        <f t="array" ref="T391">(SUMPRODUCT((UPPER(L391:N391)="R")+(UPPER(L391:N391)="P")))/5</f>
        <v>0</v>
      </c>
      <c r="U391" s="71"/>
      <c r="V391" s="72"/>
      <c r="W391" s="71"/>
      <c r="X391" s="71"/>
      <c r="Y391" s="71"/>
      <c r="Z391" s="74"/>
      <c r="AA391" s="26"/>
      <c r="AB391" s="26"/>
      <c r="AC391" s="26"/>
      <c r="AD391" s="26"/>
      <c r="AE391" s="26"/>
      <c r="AF391" s="26"/>
      <c r="AG391" s="26"/>
      <c r="AH391" s="110">
        <v>15</v>
      </c>
      <c r="AI391" s="111"/>
      <c r="AJ391" s="110"/>
      <c r="AK391" s="112"/>
      <c r="AL391" s="144"/>
      <c r="AM391" s="144"/>
      <c r="AN391" s="144"/>
      <c r="AO391" s="145"/>
      <c r="AP391" s="56"/>
      <c r="AQ391" s="56"/>
      <c r="AR391" s="56"/>
      <c r="AS391" s="56"/>
      <c r="AT391" s="56"/>
    </row>
    <row r="392" spans="1:46" ht="12.75" customHeight="1" x14ac:dyDescent="0.2">
      <c r="A392" s="104">
        <v>16</v>
      </c>
      <c r="B392" s="114"/>
      <c r="C392" s="113" t="s">
        <v>494</v>
      </c>
      <c r="D392" s="105"/>
      <c r="E392" s="107" t="s">
        <v>71</v>
      </c>
      <c r="F392" s="108">
        <v>45353</v>
      </c>
      <c r="G392" s="109">
        <f t="shared" si="12"/>
        <v>45902</v>
      </c>
      <c r="H392" s="107" t="str">
        <f t="shared" ca="1" si="13"/>
        <v>1 anos, 2 meses, 5 dias</v>
      </c>
      <c r="I392" s="134"/>
      <c r="J392" s="67" t="s">
        <v>66</v>
      </c>
      <c r="K392" s="67"/>
      <c r="L392" s="67"/>
      <c r="M392" s="67"/>
      <c r="N392" s="67"/>
      <c r="O392" s="67"/>
      <c r="P392" s="67"/>
      <c r="Q392" s="67"/>
      <c r="R392" s="67"/>
      <c r="S392" s="67"/>
      <c r="T392" s="88">
        <f t="array" ref="T392">(SUMPRODUCT((UPPER(L392:N392)="R")+(UPPER(L392:N392)="P")))/5</f>
        <v>0</v>
      </c>
      <c r="U392" s="71"/>
      <c r="V392" s="72"/>
      <c r="W392" s="71"/>
      <c r="X392" s="71"/>
      <c r="Y392" s="225" t="s">
        <v>69</v>
      </c>
      <c r="Z392" s="226"/>
      <c r="AA392" s="227"/>
      <c r="AB392" s="73" t="e">
        <f>SUM(AC384:AC388)</f>
        <v>#DIV/0!</v>
      </c>
      <c r="AC392" s="26"/>
      <c r="AD392" s="26"/>
      <c r="AE392" s="26"/>
      <c r="AF392" s="26"/>
      <c r="AG392" s="26"/>
      <c r="AH392" s="110">
        <v>16</v>
      </c>
      <c r="AI392" s="111"/>
      <c r="AJ392" s="110"/>
      <c r="AK392" s="112"/>
      <c r="AL392" s="144"/>
      <c r="AM392" s="144"/>
      <c r="AN392" s="144"/>
      <c r="AO392" s="145"/>
      <c r="AP392" s="56"/>
      <c r="AQ392" s="56"/>
      <c r="AR392" s="56"/>
      <c r="AS392" s="56"/>
      <c r="AT392" s="56"/>
    </row>
    <row r="393" spans="1:46" ht="12.75" customHeight="1" x14ac:dyDescent="0.2">
      <c r="A393" s="104">
        <v>17</v>
      </c>
      <c r="B393" s="114"/>
      <c r="C393" s="113" t="s">
        <v>495</v>
      </c>
      <c r="D393" s="105"/>
      <c r="E393" s="107" t="s">
        <v>71</v>
      </c>
      <c r="F393" s="108">
        <v>45171</v>
      </c>
      <c r="G393" s="109">
        <f t="shared" si="12"/>
        <v>45718</v>
      </c>
      <c r="H393" s="107" t="str">
        <f t="shared" ca="1" si="13"/>
        <v>1 anos, 8 meses, 5 dias</v>
      </c>
      <c r="I393" s="134"/>
      <c r="J393" s="67" t="s">
        <v>66</v>
      </c>
      <c r="K393" s="67"/>
      <c r="L393" s="67"/>
      <c r="M393" s="67"/>
      <c r="N393" s="67"/>
      <c r="O393" s="67"/>
      <c r="P393" s="67"/>
      <c r="Q393" s="67"/>
      <c r="R393" s="67"/>
      <c r="S393" s="67"/>
      <c r="T393" s="88">
        <f t="array" ref="T393">(SUMPRODUCT((UPPER(L393:N393)="R")+(UPPER(L393:N393)="P")))/5</f>
        <v>0</v>
      </c>
      <c r="U393" s="71"/>
      <c r="V393" s="72"/>
      <c r="W393" s="71"/>
      <c r="X393" s="71"/>
      <c r="Y393" s="71"/>
      <c r="Z393" s="74"/>
      <c r="AA393" s="26"/>
      <c r="AB393" s="26"/>
      <c r="AC393" s="26"/>
      <c r="AD393" s="26"/>
      <c r="AE393" s="26"/>
      <c r="AF393" s="26"/>
      <c r="AG393" s="26"/>
      <c r="AH393" s="110">
        <v>17</v>
      </c>
      <c r="AI393" s="111"/>
      <c r="AJ393" s="110"/>
      <c r="AK393" s="112"/>
      <c r="AL393" s="144"/>
      <c r="AM393" s="144"/>
      <c r="AN393" s="144"/>
      <c r="AO393" s="145"/>
      <c r="AP393" s="56"/>
      <c r="AQ393" s="56"/>
      <c r="AR393" s="56"/>
      <c r="AS393" s="56"/>
      <c r="AT393" s="56"/>
    </row>
    <row r="394" spans="1:46" ht="12.75" customHeight="1" x14ac:dyDescent="0.2">
      <c r="A394" s="104">
        <v>18</v>
      </c>
      <c r="B394" s="114"/>
      <c r="C394" s="113" t="s">
        <v>496</v>
      </c>
      <c r="D394" s="118"/>
      <c r="E394" s="107" t="s">
        <v>71</v>
      </c>
      <c r="F394" s="108">
        <v>45402</v>
      </c>
      <c r="G394" s="109">
        <f t="shared" si="12"/>
        <v>45950</v>
      </c>
      <c r="H394" s="107" t="str">
        <f t="shared" ca="1" si="13"/>
        <v>1 anos, 0 meses, 17 dias</v>
      </c>
      <c r="I394" s="134"/>
      <c r="J394" s="67" t="s">
        <v>66</v>
      </c>
      <c r="K394" s="67"/>
      <c r="L394" s="67"/>
      <c r="M394" s="67"/>
      <c r="N394" s="67"/>
      <c r="O394" s="67"/>
      <c r="P394" s="67"/>
      <c r="Q394" s="67"/>
      <c r="R394" s="67"/>
      <c r="S394" s="67"/>
      <c r="T394" s="88">
        <f t="array" ref="T394">(SUMPRODUCT((UPPER(L394:N394)="R")+(UPPER(L394:N394)="P")))/5</f>
        <v>0</v>
      </c>
      <c r="U394" s="71"/>
      <c r="V394" s="72"/>
      <c r="W394" s="71"/>
      <c r="X394" s="71"/>
      <c r="Y394" s="71"/>
      <c r="Z394" s="74"/>
      <c r="AA394" s="26"/>
      <c r="AB394" s="26"/>
      <c r="AC394" s="26"/>
      <c r="AD394" s="26"/>
      <c r="AE394" s="26"/>
      <c r="AF394" s="26"/>
      <c r="AG394" s="26"/>
      <c r="AH394" s="110">
        <v>18</v>
      </c>
      <c r="AI394" s="111"/>
      <c r="AJ394" s="110"/>
      <c r="AK394" s="112"/>
      <c r="AL394" s="144"/>
      <c r="AM394" s="144"/>
      <c r="AN394" s="144"/>
      <c r="AO394" s="145"/>
      <c r="AP394" s="56"/>
      <c r="AQ394" s="56"/>
      <c r="AR394" s="56"/>
      <c r="AS394" s="56"/>
      <c r="AT394" s="56"/>
    </row>
    <row r="395" spans="1:46" ht="12.75" customHeight="1" x14ac:dyDescent="0.2">
      <c r="A395" s="104">
        <v>19</v>
      </c>
      <c r="B395" s="114"/>
      <c r="C395" s="132" t="s">
        <v>497</v>
      </c>
      <c r="D395" s="118"/>
      <c r="E395" s="107" t="s">
        <v>71</v>
      </c>
      <c r="F395" s="108">
        <v>45353</v>
      </c>
      <c r="G395" s="109">
        <f t="shared" si="12"/>
        <v>45902</v>
      </c>
      <c r="H395" s="107" t="str">
        <f t="shared" ca="1" si="13"/>
        <v>1 anos, 2 meses, 5 dias</v>
      </c>
      <c r="I395" s="134"/>
      <c r="J395" s="67" t="s">
        <v>66</v>
      </c>
      <c r="K395" s="67"/>
      <c r="L395" s="67"/>
      <c r="M395" s="67"/>
      <c r="N395" s="67"/>
      <c r="O395" s="67"/>
      <c r="P395" s="67"/>
      <c r="Q395" s="67"/>
      <c r="R395" s="67"/>
      <c r="S395" s="67"/>
      <c r="T395" s="88">
        <f t="array" ref="T395">(SUMPRODUCT((UPPER(L395:N395)="R")+(UPPER(L395:N395)="P")))/5</f>
        <v>0</v>
      </c>
      <c r="U395" s="71"/>
      <c r="V395" s="72"/>
      <c r="W395" s="71"/>
      <c r="X395" s="71"/>
      <c r="Y395" s="71"/>
      <c r="Z395" s="74"/>
      <c r="AA395" s="26"/>
      <c r="AB395" s="26"/>
      <c r="AC395" s="26"/>
      <c r="AD395" s="26"/>
      <c r="AE395" s="26"/>
      <c r="AF395" s="26"/>
      <c r="AG395" s="26"/>
      <c r="AH395" s="110">
        <v>19</v>
      </c>
      <c r="AI395" s="111"/>
      <c r="AJ395" s="110"/>
      <c r="AK395" s="112"/>
      <c r="AL395" s="144"/>
      <c r="AM395" s="144"/>
      <c r="AN395" s="144"/>
      <c r="AO395" s="145"/>
      <c r="AP395" s="56"/>
      <c r="AQ395" s="56"/>
      <c r="AR395" s="56"/>
      <c r="AS395" s="56"/>
      <c r="AT395" s="56"/>
    </row>
    <row r="396" spans="1:46" ht="12.75" customHeight="1" x14ac:dyDescent="0.2">
      <c r="A396" s="104">
        <v>20</v>
      </c>
      <c r="B396" s="114"/>
      <c r="C396" s="132" t="s">
        <v>498</v>
      </c>
      <c r="D396" s="114"/>
      <c r="E396" s="107" t="s">
        <v>71</v>
      </c>
      <c r="F396" s="108">
        <v>45350</v>
      </c>
      <c r="G396" s="109">
        <f t="shared" si="12"/>
        <v>45897</v>
      </c>
      <c r="H396" s="107" t="str">
        <f t="shared" ca="1" si="13"/>
        <v>1 anos, 2 meses, 9 dias</v>
      </c>
      <c r="I396" s="134"/>
      <c r="J396" s="67" t="s">
        <v>66</v>
      </c>
      <c r="K396" s="67"/>
      <c r="L396" s="67"/>
      <c r="M396" s="67"/>
      <c r="N396" s="67"/>
      <c r="O396" s="67"/>
      <c r="P396" s="67"/>
      <c r="Q396" s="67"/>
      <c r="R396" s="67"/>
      <c r="S396" s="67"/>
      <c r="T396" s="88">
        <f t="array" ref="T396">(SUMPRODUCT((UPPER(L396:N396)="R")+(UPPER(L396:N396)="P")))/5</f>
        <v>0</v>
      </c>
      <c r="U396" s="71"/>
      <c r="V396" s="72"/>
      <c r="W396" s="71"/>
      <c r="X396" s="71"/>
      <c r="Y396" s="71"/>
      <c r="Z396" s="74"/>
      <c r="AA396" s="26"/>
      <c r="AB396" s="26"/>
      <c r="AC396" s="26"/>
      <c r="AD396" s="26"/>
      <c r="AE396" s="26"/>
      <c r="AF396" s="26"/>
      <c r="AG396" s="26"/>
      <c r="AH396" s="110">
        <v>20</v>
      </c>
      <c r="AI396" s="111"/>
      <c r="AJ396" s="110"/>
      <c r="AK396" s="112"/>
      <c r="AL396" s="144"/>
      <c r="AM396" s="144"/>
      <c r="AN396" s="144"/>
      <c r="AO396" s="145"/>
      <c r="AP396" s="56"/>
      <c r="AQ396" s="56"/>
      <c r="AR396" s="56"/>
      <c r="AS396" s="56"/>
      <c r="AT396" s="56"/>
    </row>
    <row r="397" spans="1:46" ht="12.75" customHeight="1" x14ac:dyDescent="0.2">
      <c r="A397" s="104">
        <v>21</v>
      </c>
      <c r="B397" s="114"/>
      <c r="C397" s="106" t="s">
        <v>499</v>
      </c>
      <c r="D397" s="105"/>
      <c r="E397" s="107" t="s">
        <v>71</v>
      </c>
      <c r="F397" s="108">
        <v>45381</v>
      </c>
      <c r="G397" s="109">
        <f t="shared" si="12"/>
        <v>45930</v>
      </c>
      <c r="H397" s="107" t="str">
        <f t="shared" ca="1" si="13"/>
        <v>1 anos, 1 meses, 7 dias</v>
      </c>
      <c r="I397" s="134"/>
      <c r="J397" s="67" t="s">
        <v>66</v>
      </c>
      <c r="K397" s="67"/>
      <c r="L397" s="67"/>
      <c r="M397" s="67"/>
      <c r="N397" s="67"/>
      <c r="O397" s="67"/>
      <c r="P397" s="67"/>
      <c r="Q397" s="67"/>
      <c r="R397" s="67"/>
      <c r="S397" s="67"/>
      <c r="T397" s="88">
        <f t="array" ref="T397">(SUMPRODUCT((UPPER(K397:N397)="R")+(UPPER(K397:N397)="P")))/5</f>
        <v>0</v>
      </c>
      <c r="U397" s="71"/>
      <c r="V397" s="72"/>
      <c r="W397" s="71"/>
      <c r="X397" s="71"/>
      <c r="Y397" s="71"/>
      <c r="Z397" s="74"/>
      <c r="AA397" s="26"/>
      <c r="AB397" s="26"/>
      <c r="AC397" s="26"/>
      <c r="AD397" s="26"/>
      <c r="AE397" s="26"/>
      <c r="AF397" s="26"/>
      <c r="AG397" s="26"/>
      <c r="AH397" s="110">
        <v>21</v>
      </c>
      <c r="AI397" s="111"/>
      <c r="AJ397" s="110"/>
      <c r="AK397" s="112"/>
      <c r="AL397" s="144"/>
      <c r="AM397" s="144"/>
      <c r="AN397" s="144"/>
      <c r="AO397" s="145"/>
      <c r="AP397" s="56"/>
      <c r="AQ397" s="56"/>
      <c r="AR397" s="56"/>
      <c r="AS397" s="56"/>
      <c r="AT397" s="56"/>
    </row>
    <row r="398" spans="1:46" ht="12.75" customHeight="1" x14ac:dyDescent="0.2">
      <c r="A398" s="104">
        <v>22</v>
      </c>
      <c r="B398" s="114"/>
      <c r="C398" s="115"/>
      <c r="D398" s="105"/>
      <c r="E398" s="107"/>
      <c r="F398" s="108"/>
      <c r="G398" s="109"/>
      <c r="H398" s="107"/>
      <c r="I398" s="134"/>
      <c r="J398" s="67"/>
      <c r="K398" s="67"/>
      <c r="L398" s="67"/>
      <c r="M398" s="67"/>
      <c r="N398" s="67"/>
      <c r="O398" s="67"/>
      <c r="P398" s="67"/>
      <c r="Q398" s="67"/>
      <c r="R398" s="67"/>
      <c r="S398" s="67"/>
      <c r="T398" s="88">
        <f t="array" ref="T398">(SUMPRODUCT((UPPER(J398:N398)="R")+(UPPER(J398:N398)="P")))/5</f>
        <v>0</v>
      </c>
      <c r="U398" s="71"/>
      <c r="V398" s="72"/>
      <c r="W398" s="71"/>
      <c r="X398" s="71"/>
      <c r="Y398" s="71"/>
      <c r="Z398" s="74"/>
      <c r="AA398" s="26"/>
      <c r="AB398" s="26"/>
      <c r="AC398" s="26"/>
      <c r="AD398" s="26"/>
      <c r="AE398" s="26"/>
      <c r="AF398" s="26"/>
      <c r="AG398" s="26"/>
      <c r="AH398" s="110">
        <v>22</v>
      </c>
      <c r="AI398" s="111"/>
      <c r="AJ398" s="110"/>
      <c r="AK398" s="112"/>
      <c r="AL398" s="144"/>
      <c r="AM398" s="144"/>
      <c r="AN398" s="144"/>
      <c r="AO398" s="145"/>
      <c r="AP398" s="56"/>
      <c r="AQ398" s="56"/>
      <c r="AR398" s="56"/>
      <c r="AS398" s="56"/>
      <c r="AT398" s="56"/>
    </row>
    <row r="399" spans="1:46" ht="12.75" customHeight="1" x14ac:dyDescent="0.2">
      <c r="A399" s="104">
        <v>23</v>
      </c>
      <c r="B399" s="114"/>
      <c r="C399" s="115"/>
      <c r="D399" s="105"/>
      <c r="E399" s="107"/>
      <c r="F399" s="108"/>
      <c r="G399" s="109"/>
      <c r="H399" s="107"/>
      <c r="I399" s="134"/>
      <c r="J399" s="67"/>
      <c r="K399" s="67"/>
      <c r="L399" s="67"/>
      <c r="M399" s="67"/>
      <c r="N399" s="67"/>
      <c r="O399" s="67"/>
      <c r="P399" s="67"/>
      <c r="Q399" s="67"/>
      <c r="R399" s="67"/>
      <c r="S399" s="67"/>
      <c r="T399" s="88">
        <f t="array" ref="T399">(SUMPRODUCT((UPPER(J399:N399)="R")+(UPPER(J399:N399)="P")))/5</f>
        <v>0</v>
      </c>
      <c r="U399" s="71"/>
      <c r="V399" s="72"/>
      <c r="W399" s="71"/>
      <c r="X399" s="71"/>
      <c r="Y399" s="71"/>
      <c r="Z399" s="74"/>
      <c r="AA399" s="26"/>
      <c r="AB399" s="26"/>
      <c r="AC399" s="26"/>
      <c r="AD399" s="26"/>
      <c r="AE399" s="26"/>
      <c r="AF399" s="26"/>
      <c r="AG399" s="26"/>
      <c r="AH399" s="110">
        <v>23</v>
      </c>
      <c r="AI399" s="111"/>
      <c r="AJ399" s="110"/>
      <c r="AK399" s="112"/>
      <c r="AL399" s="144"/>
      <c r="AM399" s="144"/>
      <c r="AN399" s="144"/>
      <c r="AO399" s="145"/>
      <c r="AP399" s="56"/>
      <c r="AQ399" s="56"/>
      <c r="AR399" s="56"/>
      <c r="AS399" s="56"/>
      <c r="AT399" s="56"/>
    </row>
    <row r="400" spans="1:46" ht="12.75" customHeight="1" x14ac:dyDescent="0.2">
      <c r="A400" s="104">
        <v>24</v>
      </c>
      <c r="B400" s="114"/>
      <c r="C400" s="115"/>
      <c r="D400" s="105"/>
      <c r="E400" s="107"/>
      <c r="F400" s="108"/>
      <c r="G400" s="109"/>
      <c r="H400" s="107"/>
      <c r="I400" s="134"/>
      <c r="J400" s="67"/>
      <c r="K400" s="67"/>
      <c r="L400" s="67"/>
      <c r="M400" s="67"/>
      <c r="N400" s="67"/>
      <c r="O400" s="67"/>
      <c r="P400" s="67"/>
      <c r="Q400" s="67"/>
      <c r="R400" s="67"/>
      <c r="S400" s="67"/>
      <c r="T400" s="88">
        <f t="array" ref="T400">(SUMPRODUCT((UPPER(J400:N400)="R")+(UPPER(J400:N400)="P")))/5</f>
        <v>0</v>
      </c>
      <c r="U400" s="71"/>
      <c r="V400" s="72"/>
      <c r="W400" s="71"/>
      <c r="X400" s="71"/>
      <c r="Y400" s="71"/>
      <c r="Z400" s="74"/>
      <c r="AA400" s="26"/>
      <c r="AB400" s="26"/>
      <c r="AC400" s="26"/>
      <c r="AD400" s="26"/>
      <c r="AE400" s="26"/>
      <c r="AF400" s="26"/>
      <c r="AG400" s="26"/>
      <c r="AH400" s="110">
        <v>24</v>
      </c>
      <c r="AI400" s="111"/>
      <c r="AJ400" s="110"/>
      <c r="AK400" s="112"/>
      <c r="AL400" s="144"/>
      <c r="AM400" s="144"/>
      <c r="AN400" s="144"/>
      <c r="AO400" s="145"/>
      <c r="AP400" s="56"/>
      <c r="AQ400" s="56"/>
      <c r="AR400" s="56"/>
      <c r="AS400" s="56"/>
      <c r="AT400" s="56"/>
    </row>
    <row r="401" spans="1:46" ht="12.75" customHeight="1" x14ac:dyDescent="0.2">
      <c r="A401" s="104">
        <v>25</v>
      </c>
      <c r="B401" s="114"/>
      <c r="C401" s="113"/>
      <c r="D401" s="105"/>
      <c r="E401" s="107"/>
      <c r="F401" s="108"/>
      <c r="G401" s="109"/>
      <c r="H401" s="107"/>
      <c r="I401" s="134"/>
      <c r="J401" s="67"/>
      <c r="K401" s="67"/>
      <c r="L401" s="67"/>
      <c r="M401" s="67"/>
      <c r="N401" s="67"/>
      <c r="O401" s="67"/>
      <c r="P401" s="67"/>
      <c r="Q401" s="67"/>
      <c r="R401" s="67"/>
      <c r="S401" s="67"/>
      <c r="T401" s="88">
        <f t="array" ref="T401">(SUMPRODUCT((UPPER(J401:N401)="R")+(UPPER(J401:N401)="P")))/5</f>
        <v>0</v>
      </c>
      <c r="U401" s="71"/>
      <c r="V401" s="72"/>
      <c r="W401" s="71"/>
      <c r="X401" s="71"/>
      <c r="Y401" s="71"/>
      <c r="Z401" s="74"/>
      <c r="AA401" s="26"/>
      <c r="AB401" s="26"/>
      <c r="AC401" s="26"/>
      <c r="AD401" s="26"/>
      <c r="AE401" s="26"/>
      <c r="AF401" s="26"/>
      <c r="AG401" s="26"/>
      <c r="AH401" s="110">
        <v>25</v>
      </c>
      <c r="AI401" s="111"/>
      <c r="AJ401" s="110"/>
      <c r="AK401" s="112"/>
      <c r="AL401" s="144"/>
      <c r="AM401" s="144"/>
      <c r="AN401" s="144"/>
      <c r="AO401" s="145"/>
      <c r="AP401" s="56"/>
      <c r="AQ401" s="56"/>
      <c r="AR401" s="56"/>
      <c r="AS401" s="56"/>
      <c r="AT401" s="56"/>
    </row>
    <row r="402" spans="1:46" ht="12.75" customHeight="1" x14ac:dyDescent="0.2">
      <c r="A402" s="104">
        <v>26</v>
      </c>
      <c r="B402" s="114"/>
      <c r="C402" s="115"/>
      <c r="D402" s="105"/>
      <c r="E402" s="107"/>
      <c r="F402" s="137"/>
      <c r="G402" s="109"/>
      <c r="H402" s="107"/>
      <c r="I402" s="134"/>
      <c r="J402" s="67"/>
      <c r="K402" s="67"/>
      <c r="L402" s="67"/>
      <c r="M402" s="67"/>
      <c r="N402" s="67"/>
      <c r="O402" s="67"/>
      <c r="P402" s="67"/>
      <c r="Q402" s="67"/>
      <c r="R402" s="67"/>
      <c r="S402" s="67"/>
      <c r="T402" s="88">
        <f t="array" ref="T402">(SUMPRODUCT((UPPER(J402:N402)="R")+(UPPER(J402:N402)="P")))/5</f>
        <v>0</v>
      </c>
      <c r="U402" s="71"/>
      <c r="V402" s="72"/>
      <c r="W402" s="71"/>
      <c r="X402" s="71"/>
      <c r="Y402" s="71"/>
      <c r="Z402" s="74"/>
      <c r="AA402" s="26"/>
      <c r="AB402" s="26"/>
      <c r="AC402" s="26"/>
      <c r="AD402" s="26"/>
      <c r="AE402" s="26"/>
      <c r="AF402" s="26"/>
      <c r="AG402" s="26"/>
      <c r="AH402" s="110">
        <v>26</v>
      </c>
      <c r="AI402" s="111"/>
      <c r="AJ402" s="110"/>
      <c r="AK402" s="112"/>
      <c r="AL402" s="144"/>
      <c r="AM402" s="144"/>
      <c r="AN402" s="144"/>
      <c r="AO402" s="145"/>
      <c r="AP402" s="56"/>
      <c r="AQ402" s="56"/>
      <c r="AR402" s="56"/>
      <c r="AS402" s="56"/>
      <c r="AT402" s="56"/>
    </row>
    <row r="403" spans="1:46" ht="12.75" customHeight="1" x14ac:dyDescent="0.2">
      <c r="A403" s="104">
        <v>27</v>
      </c>
      <c r="B403" s="114"/>
      <c r="C403" s="106"/>
      <c r="D403" s="105"/>
      <c r="E403" s="107"/>
      <c r="F403" s="108"/>
      <c r="G403" s="109"/>
      <c r="H403" s="107"/>
      <c r="I403" s="134"/>
      <c r="J403" s="67"/>
      <c r="K403" s="67"/>
      <c r="L403" s="67"/>
      <c r="M403" s="67"/>
      <c r="N403" s="67"/>
      <c r="O403" s="67"/>
      <c r="P403" s="67"/>
      <c r="Q403" s="67"/>
      <c r="R403" s="67"/>
      <c r="S403" s="67"/>
      <c r="T403" s="88">
        <f t="array" ref="T403">(SUMPRODUCT((UPPER(J403:N403)="R")+(UPPER(J403:N403)="P")))/5</f>
        <v>0</v>
      </c>
      <c r="U403" s="71"/>
      <c r="V403" s="72"/>
      <c r="W403" s="71"/>
      <c r="X403" s="71"/>
      <c r="Y403" s="71"/>
      <c r="Z403" s="74"/>
      <c r="AA403" s="26"/>
      <c r="AB403" s="26"/>
      <c r="AC403" s="26"/>
      <c r="AD403" s="26"/>
      <c r="AE403" s="26"/>
      <c r="AF403" s="26"/>
      <c r="AG403" s="26"/>
      <c r="AH403" s="110">
        <v>27</v>
      </c>
      <c r="AI403" s="111"/>
      <c r="AJ403" s="110"/>
      <c r="AK403" s="112"/>
      <c r="AL403" s="144"/>
      <c r="AM403" s="144"/>
      <c r="AN403" s="144"/>
      <c r="AO403" s="145"/>
      <c r="AP403" s="56"/>
      <c r="AQ403" s="56"/>
      <c r="AR403" s="56"/>
      <c r="AS403" s="56"/>
      <c r="AT403" s="56"/>
    </row>
    <row r="404" spans="1:46" ht="12.75" customHeight="1" x14ac:dyDescent="0.2">
      <c r="A404" s="104">
        <v>28</v>
      </c>
      <c r="B404" s="114"/>
      <c r="C404" s="106"/>
      <c r="D404" s="105"/>
      <c r="E404" s="107"/>
      <c r="F404" s="108"/>
      <c r="G404" s="109"/>
      <c r="H404" s="107"/>
      <c r="I404" s="134"/>
      <c r="J404" s="67"/>
      <c r="K404" s="67"/>
      <c r="L404" s="67"/>
      <c r="M404" s="67"/>
      <c r="N404" s="67"/>
      <c r="O404" s="67"/>
      <c r="P404" s="67"/>
      <c r="Q404" s="67"/>
      <c r="R404" s="67"/>
      <c r="S404" s="67"/>
      <c r="T404" s="88">
        <f t="array" ref="T404">(SUMPRODUCT((UPPER(J404:N404)="R")+(UPPER(J404:N404)="P")))/5</f>
        <v>0</v>
      </c>
      <c r="U404" s="71"/>
      <c r="V404" s="72"/>
      <c r="W404" s="71"/>
      <c r="X404" s="71"/>
      <c r="Y404" s="71"/>
      <c r="Z404" s="74"/>
      <c r="AA404" s="26"/>
      <c r="AB404" s="26"/>
      <c r="AC404" s="26"/>
      <c r="AD404" s="26"/>
      <c r="AE404" s="26"/>
      <c r="AF404" s="26"/>
      <c r="AG404" s="26"/>
      <c r="AH404" s="110">
        <v>28</v>
      </c>
      <c r="AI404" s="111"/>
      <c r="AJ404" s="110"/>
      <c r="AK404" s="112"/>
      <c r="AL404" s="144"/>
      <c r="AM404" s="144"/>
      <c r="AN404" s="144"/>
      <c r="AO404" s="145"/>
      <c r="AP404" s="56"/>
      <c r="AQ404" s="56"/>
      <c r="AR404" s="56"/>
      <c r="AS404" s="56"/>
      <c r="AT404" s="56"/>
    </row>
    <row r="405" spans="1:46" ht="12.75" customHeight="1" x14ac:dyDescent="0.2">
      <c r="A405" s="104">
        <v>29</v>
      </c>
      <c r="B405" s="114"/>
      <c r="C405" s="115"/>
      <c r="D405" s="114"/>
      <c r="E405" s="107"/>
      <c r="F405" s="108"/>
      <c r="G405" s="109"/>
      <c r="H405" s="107"/>
      <c r="I405" s="134"/>
      <c r="J405" s="67"/>
      <c r="K405" s="67"/>
      <c r="L405" s="67"/>
      <c r="M405" s="67"/>
      <c r="N405" s="67"/>
      <c r="O405" s="67"/>
      <c r="P405" s="67"/>
      <c r="Q405" s="67"/>
      <c r="R405" s="67"/>
      <c r="S405" s="67"/>
      <c r="T405" s="88">
        <f t="array" ref="T405">(SUMPRODUCT((UPPER(J405:N405)="R")+(UPPER(J405:N405)="P")))/5</f>
        <v>0</v>
      </c>
      <c r="U405" s="71"/>
      <c r="V405" s="72"/>
      <c r="W405" s="71"/>
      <c r="X405" s="71"/>
      <c r="Y405" s="71"/>
      <c r="Z405" s="74"/>
      <c r="AA405" s="26"/>
      <c r="AB405" s="26"/>
      <c r="AC405" s="26"/>
      <c r="AD405" s="26"/>
      <c r="AE405" s="26"/>
      <c r="AF405" s="26"/>
      <c r="AG405" s="26"/>
      <c r="AH405" s="110">
        <v>29</v>
      </c>
      <c r="AI405" s="111"/>
      <c r="AJ405" s="110"/>
      <c r="AK405" s="112"/>
      <c r="AL405" s="144"/>
      <c r="AM405" s="144"/>
      <c r="AN405" s="144"/>
      <c r="AO405" s="145"/>
      <c r="AP405" s="56"/>
      <c r="AQ405" s="56"/>
      <c r="AR405" s="56"/>
      <c r="AS405" s="56"/>
      <c r="AT405" s="56"/>
    </row>
    <row r="406" spans="1:46" ht="12.75" customHeight="1" x14ac:dyDescent="0.2">
      <c r="A406" s="104">
        <v>30</v>
      </c>
      <c r="B406" s="114"/>
      <c r="C406" s="115"/>
      <c r="D406" s="114"/>
      <c r="E406" s="107"/>
      <c r="F406" s="108"/>
      <c r="G406" s="109"/>
      <c r="H406" s="107"/>
      <c r="I406" s="134"/>
      <c r="J406" s="67"/>
      <c r="K406" s="67"/>
      <c r="L406" s="67"/>
      <c r="M406" s="67"/>
      <c r="N406" s="67"/>
      <c r="O406" s="67"/>
      <c r="P406" s="67"/>
      <c r="Q406" s="67"/>
      <c r="R406" s="67"/>
      <c r="S406" s="67"/>
      <c r="T406" s="88">
        <f t="array" ref="T406">(SUMPRODUCT((UPPER(J406:N406)="R")+(UPPER(J406:N406)="P")))/5</f>
        <v>0</v>
      </c>
      <c r="U406" s="71"/>
      <c r="V406" s="72"/>
      <c r="W406" s="71"/>
      <c r="X406" s="71"/>
      <c r="Y406" s="71"/>
      <c r="Z406" s="74"/>
      <c r="AA406" s="26"/>
      <c r="AB406" s="26"/>
      <c r="AC406" s="26"/>
      <c r="AD406" s="26"/>
      <c r="AE406" s="26"/>
      <c r="AF406" s="26"/>
      <c r="AG406" s="26"/>
      <c r="AH406" s="110">
        <v>30</v>
      </c>
      <c r="AI406" s="111"/>
      <c r="AJ406" s="110"/>
      <c r="AK406" s="112"/>
      <c r="AL406" s="144"/>
      <c r="AM406" s="144"/>
      <c r="AN406" s="144"/>
      <c r="AO406" s="145"/>
      <c r="AP406" s="56"/>
      <c r="AQ406" s="56"/>
      <c r="AR406" s="56"/>
      <c r="AS406" s="56"/>
      <c r="AT406" s="56"/>
    </row>
    <row r="407" spans="1:46" ht="12.75" customHeight="1" x14ac:dyDescent="0.2">
      <c r="A407" s="104">
        <v>31</v>
      </c>
      <c r="B407" s="114"/>
      <c r="C407" s="115"/>
      <c r="D407" s="114"/>
      <c r="E407" s="107"/>
      <c r="F407" s="108"/>
      <c r="G407" s="109"/>
      <c r="H407" s="107"/>
      <c r="I407" s="134"/>
      <c r="J407" s="67"/>
      <c r="K407" s="67"/>
      <c r="L407" s="67"/>
      <c r="M407" s="67"/>
      <c r="N407" s="67"/>
      <c r="O407" s="67"/>
      <c r="P407" s="67"/>
      <c r="Q407" s="67"/>
      <c r="R407" s="67"/>
      <c r="S407" s="67"/>
      <c r="T407" s="88">
        <f t="array" ref="T407">(SUMPRODUCT((UPPER(J407:N407)="R")+(UPPER(J407:N407)="P")))/5</f>
        <v>0</v>
      </c>
      <c r="U407" s="71"/>
      <c r="V407" s="72"/>
      <c r="W407" s="71"/>
      <c r="X407" s="71"/>
      <c r="Y407" s="71"/>
      <c r="Z407" s="74"/>
      <c r="AA407" s="26"/>
      <c r="AB407" s="26"/>
      <c r="AC407" s="26"/>
      <c r="AD407" s="26"/>
      <c r="AE407" s="26"/>
      <c r="AF407" s="26"/>
      <c r="AG407" s="26"/>
      <c r="AH407" s="110">
        <v>31</v>
      </c>
      <c r="AI407" s="111"/>
      <c r="AJ407" s="110"/>
      <c r="AK407" s="112"/>
      <c r="AL407" s="144"/>
      <c r="AM407" s="144"/>
      <c r="AN407" s="144"/>
      <c r="AO407" s="145"/>
      <c r="AP407" s="56"/>
      <c r="AQ407" s="56"/>
      <c r="AR407" s="56"/>
      <c r="AS407" s="56"/>
      <c r="AT407" s="56"/>
    </row>
    <row r="408" spans="1:46" ht="12.75" customHeight="1" x14ac:dyDescent="0.2">
      <c r="A408" s="104">
        <v>32</v>
      </c>
      <c r="B408" s="114"/>
      <c r="C408" s="115"/>
      <c r="D408" s="114"/>
      <c r="E408" s="107"/>
      <c r="F408" s="108"/>
      <c r="G408" s="109"/>
      <c r="H408" s="107"/>
      <c r="I408" s="134"/>
      <c r="J408" s="67"/>
      <c r="K408" s="67"/>
      <c r="L408" s="67"/>
      <c r="M408" s="67"/>
      <c r="N408" s="67"/>
      <c r="O408" s="67"/>
      <c r="P408" s="67"/>
      <c r="Q408" s="67"/>
      <c r="R408" s="67"/>
      <c r="S408" s="67"/>
      <c r="T408" s="88">
        <f t="array" ref="T408">(SUMPRODUCT((UPPER(J408:N408)="R")+(UPPER(J408:N408)="P")))/5</f>
        <v>0</v>
      </c>
      <c r="U408" s="71"/>
      <c r="V408" s="72"/>
      <c r="W408" s="71"/>
      <c r="X408" s="71"/>
      <c r="Y408" s="71"/>
      <c r="Z408" s="74"/>
      <c r="AA408" s="26"/>
      <c r="AB408" s="26"/>
      <c r="AC408" s="26"/>
      <c r="AD408" s="26"/>
      <c r="AE408" s="26"/>
      <c r="AF408" s="26"/>
      <c r="AG408" s="26"/>
      <c r="AH408" s="110">
        <v>32</v>
      </c>
      <c r="AI408" s="111"/>
      <c r="AJ408" s="110"/>
      <c r="AK408" s="112"/>
      <c r="AL408" s="144"/>
      <c r="AM408" s="144"/>
      <c r="AN408" s="144"/>
      <c r="AO408" s="145"/>
      <c r="AP408" s="56"/>
      <c r="AQ408" s="56"/>
      <c r="AR408" s="56"/>
      <c r="AS408" s="56"/>
      <c r="AT408" s="56"/>
    </row>
    <row r="409" spans="1:46" ht="12.75" customHeight="1" x14ac:dyDescent="0.2">
      <c r="A409" s="104">
        <v>33</v>
      </c>
      <c r="B409" s="114"/>
      <c r="C409" s="115"/>
      <c r="D409" s="114"/>
      <c r="E409" s="107"/>
      <c r="F409" s="108"/>
      <c r="G409" s="109"/>
      <c r="H409" s="107"/>
      <c r="I409" s="134"/>
      <c r="J409" s="67"/>
      <c r="K409" s="67"/>
      <c r="L409" s="67"/>
      <c r="M409" s="67"/>
      <c r="N409" s="67"/>
      <c r="O409" s="67"/>
      <c r="P409" s="67"/>
      <c r="Q409" s="67"/>
      <c r="R409" s="67"/>
      <c r="S409" s="67"/>
      <c r="T409" s="88">
        <f t="array" ref="T409">(SUMPRODUCT((UPPER(J409:N409)="R")+(UPPER(J409:N409)="P")))/5</f>
        <v>0</v>
      </c>
      <c r="U409" s="71"/>
      <c r="V409" s="72"/>
      <c r="W409" s="71"/>
      <c r="X409" s="71"/>
      <c r="Y409" s="71"/>
      <c r="Z409" s="74"/>
      <c r="AA409" s="26"/>
      <c r="AB409" s="26"/>
      <c r="AC409" s="26"/>
      <c r="AD409" s="26"/>
      <c r="AE409" s="26"/>
      <c r="AF409" s="26"/>
      <c r="AG409" s="26"/>
      <c r="AH409" s="110">
        <v>33</v>
      </c>
      <c r="AI409" s="111"/>
      <c r="AJ409" s="110"/>
      <c r="AK409" s="112"/>
      <c r="AL409" s="144"/>
      <c r="AM409" s="144"/>
      <c r="AN409" s="144"/>
      <c r="AO409" s="145"/>
      <c r="AP409" s="56"/>
      <c r="AQ409" s="56"/>
      <c r="AR409" s="56"/>
      <c r="AS409" s="56"/>
      <c r="AT409" s="56"/>
    </row>
    <row r="410" spans="1:46" ht="12.75" customHeight="1" x14ac:dyDescent="0.2">
      <c r="A410" s="104">
        <v>34</v>
      </c>
      <c r="B410" s="114"/>
      <c r="C410" s="115"/>
      <c r="D410" s="114"/>
      <c r="E410" s="107"/>
      <c r="F410" s="108"/>
      <c r="G410" s="109"/>
      <c r="H410" s="107"/>
      <c r="I410" s="134"/>
      <c r="J410" s="67"/>
      <c r="K410" s="67"/>
      <c r="L410" s="67"/>
      <c r="M410" s="67"/>
      <c r="N410" s="67"/>
      <c r="O410" s="67"/>
      <c r="P410" s="67"/>
      <c r="Q410" s="67"/>
      <c r="R410" s="67"/>
      <c r="S410" s="67"/>
      <c r="T410" s="88">
        <f t="array" ref="T410">(SUMPRODUCT((UPPER(J410:N410)="R")+(UPPER(J410:N410)="P")))/5</f>
        <v>0</v>
      </c>
      <c r="U410" s="71"/>
      <c r="V410" s="72"/>
      <c r="W410" s="71"/>
      <c r="X410" s="71"/>
      <c r="Y410" s="71"/>
      <c r="Z410" s="74"/>
      <c r="AA410" s="26"/>
      <c r="AB410" s="26"/>
      <c r="AC410" s="26"/>
      <c r="AD410" s="26"/>
      <c r="AE410" s="26"/>
      <c r="AF410" s="26"/>
      <c r="AG410" s="26"/>
      <c r="AH410" s="110">
        <v>34</v>
      </c>
      <c r="AI410" s="111"/>
      <c r="AJ410" s="110"/>
      <c r="AK410" s="112"/>
      <c r="AL410" s="144"/>
      <c r="AM410" s="144"/>
      <c r="AN410" s="144"/>
      <c r="AO410" s="145"/>
      <c r="AP410" s="56"/>
      <c r="AQ410" s="56"/>
      <c r="AR410" s="56"/>
      <c r="AS410" s="56"/>
      <c r="AT410" s="56"/>
    </row>
    <row r="411" spans="1:46" ht="12.75" customHeight="1" x14ac:dyDescent="0.2">
      <c r="A411" s="104">
        <v>35</v>
      </c>
      <c r="B411" s="114"/>
      <c r="C411" s="115"/>
      <c r="D411" s="114"/>
      <c r="E411" s="107"/>
      <c r="F411" s="108"/>
      <c r="G411" s="109"/>
      <c r="H411" s="107"/>
      <c r="I411" s="134"/>
      <c r="J411" s="67"/>
      <c r="K411" s="67"/>
      <c r="L411" s="67"/>
      <c r="M411" s="67"/>
      <c r="N411" s="67"/>
      <c r="O411" s="67"/>
      <c r="P411" s="67"/>
      <c r="Q411" s="67"/>
      <c r="R411" s="67"/>
      <c r="S411" s="67"/>
      <c r="T411" s="88">
        <f t="array" ref="T411">(SUMPRODUCT((UPPER(J411:N411)="R")+(UPPER(J411:N411)="P")))/5</f>
        <v>0</v>
      </c>
      <c r="U411" s="71"/>
      <c r="V411" s="72"/>
      <c r="W411" s="71"/>
      <c r="X411" s="71"/>
      <c r="Y411" s="71"/>
      <c r="Z411" s="74"/>
      <c r="AA411" s="26"/>
      <c r="AB411" s="26"/>
      <c r="AC411" s="26"/>
      <c r="AD411" s="26"/>
      <c r="AE411" s="26"/>
      <c r="AF411" s="26"/>
      <c r="AG411" s="26"/>
      <c r="AH411" s="110">
        <v>35</v>
      </c>
      <c r="AI411" s="111"/>
      <c r="AJ411" s="110"/>
      <c r="AK411" s="112"/>
      <c r="AL411" s="144"/>
      <c r="AM411" s="144"/>
      <c r="AN411" s="144"/>
      <c r="AO411" s="145"/>
      <c r="AP411" s="56"/>
      <c r="AQ411" s="56"/>
      <c r="AR411" s="56"/>
      <c r="AS411" s="56"/>
      <c r="AT411" s="56"/>
    </row>
    <row r="412" spans="1:46" ht="12.75" customHeight="1" x14ac:dyDescent="0.2">
      <c r="A412" s="104">
        <v>36</v>
      </c>
      <c r="B412" s="114"/>
      <c r="C412" s="115"/>
      <c r="D412" s="114"/>
      <c r="E412" s="107"/>
      <c r="F412" s="108"/>
      <c r="G412" s="109"/>
      <c r="H412" s="107"/>
      <c r="I412" s="134"/>
      <c r="J412" s="67"/>
      <c r="K412" s="67"/>
      <c r="L412" s="67"/>
      <c r="M412" s="67"/>
      <c r="N412" s="67"/>
      <c r="O412" s="67"/>
      <c r="P412" s="67"/>
      <c r="Q412" s="67"/>
      <c r="R412" s="67"/>
      <c r="S412" s="67"/>
      <c r="T412" s="88">
        <f t="array" ref="T412">(SUMPRODUCT((UPPER(J412:N412)="R")+(UPPER(J412:N412)="P")))/5</f>
        <v>0</v>
      </c>
      <c r="U412" s="71"/>
      <c r="V412" s="72"/>
      <c r="W412" s="71"/>
      <c r="X412" s="71"/>
      <c r="Y412" s="71"/>
      <c r="Z412" s="74"/>
      <c r="AA412" s="26"/>
      <c r="AB412" s="26"/>
      <c r="AC412" s="26"/>
      <c r="AD412" s="26"/>
      <c r="AE412" s="26"/>
      <c r="AF412" s="26"/>
      <c r="AG412" s="26"/>
      <c r="AH412" s="110">
        <v>36</v>
      </c>
      <c r="AI412" s="111"/>
      <c r="AJ412" s="110"/>
      <c r="AK412" s="112"/>
      <c r="AL412" s="144"/>
      <c r="AM412" s="144"/>
      <c r="AN412" s="144"/>
      <c r="AO412" s="145"/>
      <c r="AP412" s="56"/>
      <c r="AQ412" s="56"/>
      <c r="AR412" s="56"/>
      <c r="AS412" s="56"/>
      <c r="AT412" s="56"/>
    </row>
    <row r="413" spans="1:46" ht="12.75" customHeight="1" x14ac:dyDescent="0.2">
      <c r="A413" s="104">
        <v>37</v>
      </c>
      <c r="B413" s="114"/>
      <c r="C413" s="115"/>
      <c r="D413" s="114"/>
      <c r="E413" s="107"/>
      <c r="F413" s="108"/>
      <c r="G413" s="109"/>
      <c r="H413" s="107"/>
      <c r="I413" s="134"/>
      <c r="J413" s="67"/>
      <c r="K413" s="67"/>
      <c r="L413" s="67"/>
      <c r="M413" s="67"/>
      <c r="N413" s="67"/>
      <c r="O413" s="67"/>
      <c r="P413" s="67"/>
      <c r="Q413" s="67"/>
      <c r="R413" s="67"/>
      <c r="S413" s="67"/>
      <c r="T413" s="88">
        <f t="array" ref="T413">(SUMPRODUCT((UPPER(J413:N413)="R")+(UPPER(J413:N413)="P")))/5</f>
        <v>0</v>
      </c>
      <c r="U413" s="71"/>
      <c r="V413" s="72"/>
      <c r="W413" s="71"/>
      <c r="X413" s="71"/>
      <c r="Y413" s="71"/>
      <c r="Z413" s="74"/>
      <c r="AA413" s="26"/>
      <c r="AB413" s="26"/>
      <c r="AC413" s="26"/>
      <c r="AD413" s="26"/>
      <c r="AE413" s="26"/>
      <c r="AF413" s="26"/>
      <c r="AG413" s="26"/>
      <c r="AH413" s="110">
        <v>37</v>
      </c>
      <c r="AI413" s="111"/>
      <c r="AJ413" s="110"/>
      <c r="AK413" s="112"/>
      <c r="AL413" s="144"/>
      <c r="AM413" s="144"/>
      <c r="AN413" s="144"/>
      <c r="AO413" s="145"/>
      <c r="AP413" s="56"/>
      <c r="AQ413" s="56"/>
      <c r="AR413" s="56"/>
      <c r="AS413" s="56"/>
      <c r="AT413" s="56"/>
    </row>
    <row r="414" spans="1:46" ht="12.75" customHeight="1" x14ac:dyDescent="0.2">
      <c r="A414" s="104">
        <v>38</v>
      </c>
      <c r="B414" s="114"/>
      <c r="C414" s="115"/>
      <c r="D414" s="114"/>
      <c r="E414" s="107"/>
      <c r="F414" s="108"/>
      <c r="G414" s="109"/>
      <c r="H414" s="107"/>
      <c r="I414" s="134"/>
      <c r="J414" s="67"/>
      <c r="K414" s="67"/>
      <c r="L414" s="67"/>
      <c r="M414" s="67"/>
      <c r="N414" s="67"/>
      <c r="O414" s="67"/>
      <c r="P414" s="67"/>
      <c r="Q414" s="67"/>
      <c r="R414" s="67"/>
      <c r="S414" s="67"/>
      <c r="T414" s="88">
        <f t="array" ref="T414">(SUMPRODUCT((UPPER(J414:N414)="R")+(UPPER(J414:N414)="P")))/5</f>
        <v>0</v>
      </c>
      <c r="U414" s="71"/>
      <c r="V414" s="72"/>
      <c r="W414" s="71"/>
      <c r="X414" s="71"/>
      <c r="Y414" s="71"/>
      <c r="Z414" s="74"/>
      <c r="AA414" s="26"/>
      <c r="AB414" s="26"/>
      <c r="AC414" s="26"/>
      <c r="AD414" s="26"/>
      <c r="AE414" s="26"/>
      <c r="AF414" s="26"/>
      <c r="AG414" s="26"/>
      <c r="AH414" s="110">
        <v>38</v>
      </c>
      <c r="AI414" s="111"/>
      <c r="AJ414" s="110"/>
      <c r="AK414" s="112"/>
      <c r="AL414" s="144"/>
      <c r="AM414" s="144"/>
      <c r="AN414" s="144"/>
      <c r="AO414" s="145"/>
      <c r="AP414" s="56"/>
      <c r="AQ414" s="56"/>
      <c r="AR414" s="56"/>
      <c r="AS414" s="56"/>
      <c r="AT414" s="56"/>
    </row>
    <row r="415" spans="1:46" ht="12.75" customHeight="1" x14ac:dyDescent="0.2">
      <c r="A415" s="104">
        <v>39</v>
      </c>
      <c r="B415" s="114"/>
      <c r="C415" s="115"/>
      <c r="D415" s="114"/>
      <c r="E415" s="107"/>
      <c r="F415" s="108"/>
      <c r="G415" s="109"/>
      <c r="H415" s="107"/>
      <c r="I415" s="134"/>
      <c r="J415" s="67"/>
      <c r="K415" s="67"/>
      <c r="L415" s="67"/>
      <c r="M415" s="67"/>
      <c r="N415" s="67"/>
      <c r="O415" s="67"/>
      <c r="P415" s="67"/>
      <c r="Q415" s="67"/>
      <c r="R415" s="67"/>
      <c r="S415" s="67"/>
      <c r="T415" s="88">
        <f t="array" ref="T415">(SUMPRODUCT((UPPER(J415:N415)="R")+(UPPER(J415:N415)="P")))/5</f>
        <v>0</v>
      </c>
      <c r="U415" s="71"/>
      <c r="V415" s="72"/>
      <c r="W415" s="71"/>
      <c r="X415" s="71"/>
      <c r="Y415" s="71"/>
      <c r="Z415" s="74"/>
      <c r="AA415" s="26"/>
      <c r="AB415" s="26"/>
      <c r="AC415" s="26"/>
      <c r="AD415" s="26"/>
      <c r="AE415" s="26"/>
      <c r="AF415" s="26"/>
      <c r="AG415" s="26"/>
      <c r="AH415" s="110">
        <v>39</v>
      </c>
      <c r="AI415" s="111"/>
      <c r="AJ415" s="110"/>
      <c r="AK415" s="112"/>
      <c r="AL415" s="144"/>
      <c r="AM415" s="144"/>
      <c r="AN415" s="144"/>
      <c r="AO415" s="145"/>
      <c r="AP415" s="56"/>
      <c r="AQ415" s="56"/>
      <c r="AR415" s="56"/>
      <c r="AS415" s="56"/>
      <c r="AT415" s="56"/>
    </row>
    <row r="416" spans="1:46" ht="12.75" customHeight="1" x14ac:dyDescent="0.2">
      <c r="A416" s="104">
        <v>40</v>
      </c>
      <c r="B416" s="114"/>
      <c r="C416" s="115"/>
      <c r="D416" s="114"/>
      <c r="E416" s="107"/>
      <c r="F416" s="108"/>
      <c r="G416" s="109"/>
      <c r="H416" s="107"/>
      <c r="I416" s="134"/>
      <c r="J416" s="67"/>
      <c r="K416" s="67"/>
      <c r="L416" s="67"/>
      <c r="M416" s="67"/>
      <c r="N416" s="67"/>
      <c r="O416" s="67"/>
      <c r="P416" s="67"/>
      <c r="Q416" s="67"/>
      <c r="R416" s="67"/>
      <c r="S416" s="67"/>
      <c r="T416" s="88">
        <f t="array" ref="T416">(SUMPRODUCT((UPPER(J416:N416)="R")+(UPPER(J416:N416)="P")))/5</f>
        <v>0</v>
      </c>
      <c r="U416" s="71"/>
      <c r="V416" s="72"/>
      <c r="W416" s="71"/>
      <c r="X416" s="71"/>
      <c r="Y416" s="71"/>
      <c r="Z416" s="74"/>
      <c r="AA416" s="26"/>
      <c r="AB416" s="26"/>
      <c r="AC416" s="26"/>
      <c r="AD416" s="26"/>
      <c r="AE416" s="26"/>
      <c r="AF416" s="26"/>
      <c r="AG416" s="26"/>
      <c r="AH416" s="110">
        <v>40</v>
      </c>
      <c r="AI416" s="111"/>
      <c r="AJ416" s="110"/>
      <c r="AK416" s="112"/>
      <c r="AL416" s="144"/>
      <c r="AM416" s="144"/>
      <c r="AN416" s="144"/>
      <c r="AO416" s="145"/>
      <c r="AP416" s="56"/>
      <c r="AQ416" s="56"/>
      <c r="AR416" s="56"/>
      <c r="AS416" s="56"/>
      <c r="AT416" s="56"/>
    </row>
    <row r="417" spans="1:46" ht="12.75" customHeight="1" x14ac:dyDescent="0.2">
      <c r="A417" s="104">
        <v>41</v>
      </c>
      <c r="B417" s="114"/>
      <c r="C417" s="115"/>
      <c r="D417" s="114"/>
      <c r="E417" s="107"/>
      <c r="F417" s="108"/>
      <c r="G417" s="109"/>
      <c r="H417" s="107"/>
      <c r="I417" s="134"/>
      <c r="J417" s="67"/>
      <c r="K417" s="67"/>
      <c r="L417" s="67"/>
      <c r="M417" s="67"/>
      <c r="N417" s="67"/>
      <c r="O417" s="67"/>
      <c r="P417" s="67"/>
      <c r="Q417" s="67"/>
      <c r="R417" s="67"/>
      <c r="S417" s="67"/>
      <c r="T417" s="88">
        <f t="array" ref="T417">(SUMPRODUCT((UPPER(J417:N417)="R")+(UPPER(J417:N417)="P")))/5</f>
        <v>0</v>
      </c>
      <c r="U417" s="71"/>
      <c r="V417" s="72"/>
      <c r="W417" s="71"/>
      <c r="X417" s="71"/>
      <c r="Y417" s="71"/>
      <c r="Z417" s="74"/>
      <c r="AA417" s="26"/>
      <c r="AB417" s="26"/>
      <c r="AC417" s="26"/>
      <c r="AD417" s="26"/>
      <c r="AE417" s="26"/>
      <c r="AF417" s="26"/>
      <c r="AG417" s="26"/>
      <c r="AH417" s="110">
        <v>41</v>
      </c>
      <c r="AI417" s="111"/>
      <c r="AJ417" s="110"/>
      <c r="AK417" s="112"/>
      <c r="AL417" s="144"/>
      <c r="AM417" s="144"/>
      <c r="AN417" s="144"/>
      <c r="AO417" s="145"/>
      <c r="AP417" s="56"/>
      <c r="AQ417" s="56"/>
      <c r="AR417" s="56"/>
      <c r="AS417" s="56"/>
      <c r="AT417" s="56"/>
    </row>
    <row r="418" spans="1:46" ht="12.75" customHeight="1" x14ac:dyDescent="0.2">
      <c r="A418" s="104">
        <v>42</v>
      </c>
      <c r="B418" s="114"/>
      <c r="C418" s="115"/>
      <c r="D418" s="114"/>
      <c r="E418" s="107"/>
      <c r="F418" s="108"/>
      <c r="G418" s="109"/>
      <c r="H418" s="107"/>
      <c r="I418" s="134"/>
      <c r="J418" s="67"/>
      <c r="K418" s="67"/>
      <c r="L418" s="67"/>
      <c r="M418" s="67"/>
      <c r="N418" s="67"/>
      <c r="O418" s="67"/>
      <c r="P418" s="67"/>
      <c r="Q418" s="67"/>
      <c r="R418" s="67"/>
      <c r="S418" s="67"/>
      <c r="T418" s="88">
        <f t="array" ref="T418">(SUMPRODUCT((UPPER(J418:N418)="R")+(UPPER(J418:N418)="P")))/5</f>
        <v>0</v>
      </c>
      <c r="U418" s="71"/>
      <c r="V418" s="72"/>
      <c r="W418" s="71"/>
      <c r="X418" s="71"/>
      <c r="Y418" s="71"/>
      <c r="Z418" s="74"/>
      <c r="AA418" s="26"/>
      <c r="AB418" s="26"/>
      <c r="AC418" s="26"/>
      <c r="AD418" s="26"/>
      <c r="AE418" s="26"/>
      <c r="AF418" s="26"/>
      <c r="AG418" s="26"/>
      <c r="AH418" s="110">
        <v>42</v>
      </c>
      <c r="AI418" s="111"/>
      <c r="AJ418" s="110"/>
      <c r="AK418" s="112"/>
      <c r="AL418" s="144"/>
      <c r="AM418" s="144"/>
      <c r="AN418" s="144"/>
      <c r="AO418" s="145"/>
      <c r="AP418" s="56"/>
      <c r="AQ418" s="56"/>
      <c r="AR418" s="56"/>
      <c r="AS418" s="56"/>
      <c r="AT418" s="56"/>
    </row>
    <row r="419" spans="1:46" ht="12.75" customHeight="1" x14ac:dyDescent="0.2">
      <c r="A419" s="104">
        <v>43</v>
      </c>
      <c r="B419" s="114"/>
      <c r="C419" s="115"/>
      <c r="D419" s="114"/>
      <c r="E419" s="107"/>
      <c r="F419" s="108"/>
      <c r="G419" s="109"/>
      <c r="H419" s="107"/>
      <c r="I419" s="134"/>
      <c r="J419" s="67"/>
      <c r="K419" s="67"/>
      <c r="L419" s="67"/>
      <c r="M419" s="67"/>
      <c r="N419" s="67"/>
      <c r="O419" s="67"/>
      <c r="P419" s="67"/>
      <c r="Q419" s="67"/>
      <c r="R419" s="67"/>
      <c r="S419" s="67"/>
      <c r="T419" s="88">
        <f t="array" ref="T419">(SUMPRODUCT((UPPER(J419:N419)="R")+(UPPER(J419:N419)="P")))/5</f>
        <v>0</v>
      </c>
      <c r="U419" s="71"/>
      <c r="V419" s="72"/>
      <c r="W419" s="71"/>
      <c r="X419" s="71"/>
      <c r="Y419" s="71"/>
      <c r="Z419" s="74"/>
      <c r="AA419" s="26"/>
      <c r="AB419" s="26"/>
      <c r="AC419" s="26"/>
      <c r="AD419" s="26"/>
      <c r="AE419" s="26"/>
      <c r="AF419" s="26"/>
      <c r="AG419" s="26"/>
      <c r="AH419" s="110">
        <v>43</v>
      </c>
      <c r="AI419" s="111"/>
      <c r="AJ419" s="110"/>
      <c r="AK419" s="112"/>
      <c r="AL419" s="144"/>
      <c r="AM419" s="144"/>
      <c r="AN419" s="144"/>
      <c r="AO419" s="145"/>
      <c r="AP419" s="56"/>
      <c r="AQ419" s="56"/>
      <c r="AR419" s="56"/>
      <c r="AS419" s="56"/>
      <c r="AT419" s="56"/>
    </row>
    <row r="420" spans="1:46" ht="12.75" customHeight="1" x14ac:dyDescent="0.2">
      <c r="A420" s="120">
        <v>44</v>
      </c>
      <c r="B420" s="121"/>
      <c r="C420" s="122"/>
      <c r="D420" s="121"/>
      <c r="E420" s="123"/>
      <c r="F420" s="124"/>
      <c r="G420" s="125"/>
      <c r="H420" s="123"/>
      <c r="I420" s="135"/>
      <c r="J420" s="67"/>
      <c r="K420" s="67"/>
      <c r="L420" s="67"/>
      <c r="M420" s="67"/>
      <c r="N420" s="67"/>
      <c r="O420" s="67"/>
      <c r="P420" s="67"/>
      <c r="Q420" s="67"/>
      <c r="R420" s="67"/>
      <c r="S420" s="67"/>
      <c r="T420" s="88">
        <f t="array" ref="T420">(SUMPRODUCT((UPPER(J420:N420)="R")+(UPPER(J420:N420)="P")))/5</f>
        <v>0</v>
      </c>
      <c r="U420" s="71"/>
      <c r="V420" s="71"/>
      <c r="W420" s="71"/>
      <c r="X420" s="71"/>
      <c r="Y420" s="71"/>
      <c r="Z420" s="71"/>
      <c r="AA420" s="26"/>
      <c r="AB420" s="26"/>
      <c r="AC420" s="26"/>
      <c r="AD420" s="26"/>
      <c r="AE420" s="26"/>
      <c r="AF420" s="26"/>
      <c r="AG420" s="26"/>
      <c r="AH420" s="126">
        <v>44</v>
      </c>
      <c r="AI420" s="127"/>
      <c r="AJ420" s="126"/>
      <c r="AK420" s="128"/>
      <c r="AL420" s="150"/>
      <c r="AM420" s="150"/>
      <c r="AN420" s="150"/>
      <c r="AO420" s="151"/>
      <c r="AP420" s="56"/>
      <c r="AQ420" s="56"/>
      <c r="AR420" s="56"/>
      <c r="AS420" s="56"/>
      <c r="AT420" s="56"/>
    </row>
    <row r="421" spans="1:46" ht="12.75" customHeight="1" x14ac:dyDescent="0.2">
      <c r="A421" s="129"/>
      <c r="B421" s="79"/>
      <c r="C421" s="79"/>
      <c r="D421" s="79"/>
      <c r="E421" s="79"/>
      <c r="F421" s="79"/>
      <c r="G421" s="79"/>
      <c r="H421" s="79"/>
      <c r="I421" s="79"/>
      <c r="J421" s="89"/>
      <c r="K421" s="89"/>
      <c r="L421" s="89"/>
      <c r="M421" s="89"/>
      <c r="N421" s="89"/>
      <c r="O421" s="89"/>
      <c r="P421" s="89"/>
      <c r="Q421" s="89"/>
      <c r="R421" s="89"/>
      <c r="S421" s="89"/>
      <c r="T421" s="130"/>
      <c r="U421" s="71"/>
      <c r="V421" s="71"/>
      <c r="W421" s="71"/>
      <c r="X421" s="71"/>
      <c r="Y421" s="71"/>
      <c r="Z421" s="71"/>
      <c r="AA421" s="26"/>
      <c r="AB421" s="26"/>
      <c r="AC421" s="26"/>
      <c r="AD421" s="26"/>
      <c r="AE421" s="26"/>
      <c r="AF421" s="26"/>
      <c r="AG421" s="26"/>
      <c r="AH421" s="75"/>
      <c r="AI421" s="75"/>
      <c r="AJ421" s="75"/>
      <c r="AK421" s="75"/>
      <c r="AL421" s="26"/>
      <c r="AM421" s="26"/>
      <c r="AN421" s="26"/>
      <c r="AO421" s="26"/>
      <c r="AP421" s="56"/>
      <c r="AQ421" s="56"/>
      <c r="AR421" s="56"/>
      <c r="AS421" s="56"/>
      <c r="AT421" s="56"/>
    </row>
  </sheetData>
  <mergeCells count="198">
    <mergeCell ref="Y23:AA23"/>
    <mergeCell ref="A6:A7"/>
    <mergeCell ref="A57:I57"/>
    <mergeCell ref="A5:I5"/>
    <mergeCell ref="J6:N6"/>
    <mergeCell ref="G6:G7"/>
    <mergeCell ref="E266:E267"/>
    <mergeCell ref="Y179:AA179"/>
    <mergeCell ref="G266:G267"/>
    <mergeCell ref="A264:T264"/>
    <mergeCell ref="B162:B163"/>
    <mergeCell ref="J266:N266"/>
    <mergeCell ref="D162:D163"/>
    <mergeCell ref="AN110:AN111"/>
    <mergeCell ref="Y281:AA281"/>
    <mergeCell ref="C214:C215"/>
    <mergeCell ref="AH4:AO4"/>
    <mergeCell ref="J161:T161"/>
    <mergeCell ref="A212:T212"/>
    <mergeCell ref="F318:F319"/>
    <mergeCell ref="A375:A376"/>
    <mergeCell ref="AH6:AH7"/>
    <mergeCell ref="A109:I109"/>
    <mergeCell ref="AJ6:AJ7"/>
    <mergeCell ref="AI214:AI215"/>
    <mergeCell ref="A108:T108"/>
    <mergeCell ref="G58:G59"/>
    <mergeCell ref="B6:B7"/>
    <mergeCell ref="AH373:AO373"/>
    <mergeCell ref="O6:T6"/>
    <mergeCell ref="J109:T109"/>
    <mergeCell ref="C6:C7"/>
    <mergeCell ref="A110:A111"/>
    <mergeCell ref="J57:T57"/>
    <mergeCell ref="AI266:AI267"/>
    <mergeCell ref="B58:B59"/>
    <mergeCell ref="AH160:AO160"/>
    <mergeCell ref="AM162:AM163"/>
    <mergeCell ref="O318:T318"/>
    <mergeCell ref="AO162:AO163"/>
    <mergeCell ref="AO214:AO215"/>
    <mergeCell ref="AL162:AL163"/>
    <mergeCell ref="A318:A319"/>
    <mergeCell ref="AK375:AK376"/>
    <mergeCell ref="F266:F267"/>
    <mergeCell ref="Y231:AA231"/>
    <mergeCell ref="AM375:AM376"/>
    <mergeCell ref="AH316:AO316"/>
    <mergeCell ref="AK214:AK215"/>
    <mergeCell ref="AM214:AM215"/>
    <mergeCell ref="Y335:AA335"/>
    <mergeCell ref="AJ214:AJ215"/>
    <mergeCell ref="B214:B215"/>
    <mergeCell ref="AM318:AM319"/>
    <mergeCell ref="F162:F163"/>
    <mergeCell ref="AN162:AN163"/>
    <mergeCell ref="C162:C163"/>
    <mergeCell ref="AH264:AO264"/>
    <mergeCell ref="D375:D376"/>
    <mergeCell ref="F375:F376"/>
    <mergeCell ref="AH214:AH215"/>
    <mergeCell ref="AL110:AL111"/>
    <mergeCell ref="O214:T214"/>
    <mergeCell ref="A374:I374"/>
    <mergeCell ref="AM266:AM267"/>
    <mergeCell ref="F110:F111"/>
    <mergeCell ref="H110:H111"/>
    <mergeCell ref="AN375:AN376"/>
    <mergeCell ref="AL58:AL59"/>
    <mergeCell ref="AN58:AN59"/>
    <mergeCell ref="Y283:AA283"/>
    <mergeCell ref="J265:T265"/>
    <mergeCell ref="AI318:AI319"/>
    <mergeCell ref="G375:G376"/>
    <mergeCell ref="A317:I317"/>
    <mergeCell ref="C318:C319"/>
    <mergeCell ref="J318:N318"/>
    <mergeCell ref="E318:E319"/>
    <mergeCell ref="AI375:AI376"/>
    <mergeCell ref="AH375:AH376"/>
    <mergeCell ref="AN214:AN215"/>
    <mergeCell ref="O58:T58"/>
    <mergeCell ref="Y229:AA229"/>
    <mergeCell ref="O110:T110"/>
    <mergeCell ref="A316:T316"/>
    <mergeCell ref="Y4:AA4"/>
    <mergeCell ref="B266:B267"/>
    <mergeCell ref="AB28:AB29"/>
    <mergeCell ref="J214:N214"/>
    <mergeCell ref="AI58:AI59"/>
    <mergeCell ref="Y177:AA177"/>
    <mergeCell ref="AO266:AO267"/>
    <mergeCell ref="H162:H163"/>
    <mergeCell ref="AH212:AO212"/>
    <mergeCell ref="C58:C59"/>
    <mergeCell ref="E58:E59"/>
    <mergeCell ref="AL266:AL267"/>
    <mergeCell ref="AN266:AN267"/>
    <mergeCell ref="AM110:AM111"/>
    <mergeCell ref="O266:T266"/>
    <mergeCell ref="AO110:AO111"/>
    <mergeCell ref="AI162:AI163"/>
    <mergeCell ref="AH56:AO56"/>
    <mergeCell ref="AK162:AK163"/>
    <mergeCell ref="AH162:AH163"/>
    <mergeCell ref="AI6:AI7"/>
    <mergeCell ref="AB25:AB26"/>
    <mergeCell ref="H58:H59"/>
    <mergeCell ref="AO58:AO59"/>
    <mergeCell ref="A4:T4"/>
    <mergeCell ref="E214:E215"/>
    <mergeCell ref="G214:G215"/>
    <mergeCell ref="B110:B111"/>
    <mergeCell ref="H318:H319"/>
    <mergeCell ref="J213:T213"/>
    <mergeCell ref="D110:D111"/>
    <mergeCell ref="J58:N58"/>
    <mergeCell ref="A58:A59"/>
    <mergeCell ref="J110:N110"/>
    <mergeCell ref="D6:D7"/>
    <mergeCell ref="F6:F7"/>
    <mergeCell ref="H6:H7"/>
    <mergeCell ref="J162:N162"/>
    <mergeCell ref="H214:H215"/>
    <mergeCell ref="E162:E163"/>
    <mergeCell ref="O162:T162"/>
    <mergeCell ref="H266:H267"/>
    <mergeCell ref="A161:I161"/>
    <mergeCell ref="J5:T5"/>
    <mergeCell ref="D266:D267"/>
    <mergeCell ref="J317:T317"/>
    <mergeCell ref="B318:B319"/>
    <mergeCell ref="A162:A163"/>
    <mergeCell ref="AK110:AK111"/>
    <mergeCell ref="AH58:AH59"/>
    <mergeCell ref="E110:E111"/>
    <mergeCell ref="AK6:AK7"/>
    <mergeCell ref="A265:I265"/>
    <mergeCell ref="J375:N375"/>
    <mergeCell ref="AM6:AM7"/>
    <mergeCell ref="AN318:AN319"/>
    <mergeCell ref="D318:D319"/>
    <mergeCell ref="O375:T375"/>
    <mergeCell ref="AH108:AO108"/>
    <mergeCell ref="AL6:AL7"/>
    <mergeCell ref="AJ375:AJ376"/>
    <mergeCell ref="Y28:AA29"/>
    <mergeCell ref="Y21:AA21"/>
    <mergeCell ref="AL375:AL376"/>
    <mergeCell ref="Y73:AA73"/>
    <mergeCell ref="AN6:AN7"/>
    <mergeCell ref="AL214:AL215"/>
    <mergeCell ref="J374:T374"/>
    <mergeCell ref="B375:B376"/>
    <mergeCell ref="AJ318:AJ319"/>
    <mergeCell ref="AL318:AL319"/>
    <mergeCell ref="AH110:AH111"/>
    <mergeCell ref="AK266:AK267"/>
    <mergeCell ref="D58:D59"/>
    <mergeCell ref="AO6:AO7"/>
    <mergeCell ref="F58:F59"/>
    <mergeCell ref="H375:H376"/>
    <mergeCell ref="Y333:AA333"/>
    <mergeCell ref="Y125:AA125"/>
    <mergeCell ref="AB4:AC4"/>
    <mergeCell ref="AO375:AO376"/>
    <mergeCell ref="AK58:AK59"/>
    <mergeCell ref="AM58:AM59"/>
    <mergeCell ref="A213:I213"/>
    <mergeCell ref="G162:G163"/>
    <mergeCell ref="AK318:AK319"/>
    <mergeCell ref="E6:E7"/>
    <mergeCell ref="D214:D215"/>
    <mergeCell ref="A214:A215"/>
    <mergeCell ref="AH266:AH267"/>
    <mergeCell ref="E375:E376"/>
    <mergeCell ref="AJ266:AJ267"/>
    <mergeCell ref="G318:G319"/>
    <mergeCell ref="AI110:AI111"/>
    <mergeCell ref="AO318:AO319"/>
    <mergeCell ref="C110:C111"/>
    <mergeCell ref="Y392:AA392"/>
    <mergeCell ref="AJ162:AJ163"/>
    <mergeCell ref="A373:T373"/>
    <mergeCell ref="Y25:AA26"/>
    <mergeCell ref="Y127:AA127"/>
    <mergeCell ref="A266:A267"/>
    <mergeCell ref="C266:C267"/>
    <mergeCell ref="Y75:AA75"/>
    <mergeCell ref="G110:G111"/>
    <mergeCell ref="A160:T160"/>
    <mergeCell ref="C375:C376"/>
    <mergeCell ref="Y390:AA390"/>
    <mergeCell ref="AJ58:AJ59"/>
    <mergeCell ref="AJ110:AJ111"/>
    <mergeCell ref="AH318:AH319"/>
    <mergeCell ref="F214:F215"/>
    <mergeCell ref="A56:T56"/>
  </mergeCells>
  <conditionalFormatting sqref="E8:E51 E60:E103 E112:E155 E164:E207 E216:E259 E268:E311 E320:E368 C361:C363 E377:E420">
    <cfRule type="containsText" dxfId="92" priority="12" operator="containsText" text="ATRASADO">
      <formula>NOT(ISERROR(SEARCH(("ATRASADO"),(C361))))</formula>
    </cfRule>
    <cfRule type="containsText" dxfId="91" priority="3" operator="containsText" text="CANCELAMENTO">
      <formula>NOT(ISERROR(SEARCH(("CANCELAMENTO"),(C361))))</formula>
    </cfRule>
    <cfRule type="containsText" dxfId="90" priority="11" operator="containsText" text="ADIANTADO">
      <formula>NOT(ISERROR(SEARCH(("ADIANTADO"),(C361))))</formula>
    </cfRule>
    <cfRule type="containsText" dxfId="89" priority="10" operator="containsText" text="NORMAL">
      <formula>NOT(ISERROR(SEARCH(("NORMAL"),(C361))))</formula>
    </cfRule>
  </conditionalFormatting>
  <conditionalFormatting sqref="E23 E75 E128 E179 E231 E283 E335:E339 E390">
    <cfRule type="containsText" dxfId="88" priority="2" operator="containsText" text="CANCELAMENTO">
      <formula>NOT(ISERROR(SEARCH(("CANCELAMENTO"),(E23))))</formula>
    </cfRule>
  </conditionalFormatting>
  <conditionalFormatting sqref="H8:H51 F18 F23 H60:H103 F70 F75 H112:H155 F122:F123 F127:F128 H164:H207 F174 F179 H216:H259 F226 F231 H268:H311 F278 F283 H320:H368 F330 F335 H377:H420 F387 F390 F392">
    <cfRule type="cellIs" dxfId="87" priority="5" operator="greaterThan">
      <formula>"1 anos, 3 meses, 0 dias"</formula>
    </cfRule>
  </conditionalFormatting>
  <conditionalFormatting sqref="H8:H51 H60:H103 H112:H155 H164:H207 H216:H259 H268:H311 H320:H368 H377:H420">
    <cfRule type="cellIs" dxfId="86" priority="4" operator="greaterThan">
      <formula>"1 anos, 3 meses, 0 dias"</formula>
    </cfRule>
  </conditionalFormatting>
  <conditionalFormatting sqref="J8:S51 J60:S103 J112:S155 J164:S207 J216:S259 J268:S311 J320:S368 J377:S420">
    <cfRule type="containsText" dxfId="85" priority="7" operator="containsText" text="R">
      <formula>NOT(ISERROR(SEARCH(("R"),(J8))))</formula>
    </cfRule>
    <cfRule type="containsText" dxfId="84" priority="8" operator="containsText" text="TP">
      <formula>NOT(ISERROR(SEARCH(("TP"),(J8))))</formula>
    </cfRule>
    <cfRule type="containsText" dxfId="83" priority="9" operator="containsText" text="CL">
      <formula>NOT(ISERROR(SEARCH(("CL"),(J8))))</formula>
    </cfRule>
    <cfRule type="containsText" dxfId="82" priority="6" operator="containsText" text="CO">
      <formula>NOT(ISERROR(SEARCH(("CO"),(J8))))</formula>
    </cfRule>
    <cfRule type="containsText" dxfId="81" priority="1" operator="containsText" text="NO">
      <formula>NOT(ISERROR(SEARCH(("NO"),(J8))))</formula>
    </cfRule>
    <cfRule type="containsText" dxfId="80" priority="13" operator="containsText" text="CO">
      <formula>NOT(ISERROR(SEARCH(("CO"),(J8))))</formula>
    </cfRule>
    <cfRule type="containsText" dxfId="79" priority="14" operator="containsText" text="R">
      <formula>NOT(ISERROR(SEARCH(("R"),(J8))))</formula>
    </cfRule>
    <cfRule type="containsText" dxfId="78" priority="15" operator="containsText" text="P">
      <formula>NOT(ISERROR(SEARCH(("P"),(J8))))</formula>
    </cfRule>
    <cfRule type="containsText" dxfId="77" priority="16" operator="containsText" text="F">
      <formula>NOT(ISERROR(SEARCH(("F"),(J8))))</formula>
    </cfRule>
  </conditionalFormatting>
  <conditionalFormatting sqref="J60:S103 J112:S155 J164:S207 J216:S259 J268:S311 J320:S368 J377:S420">
    <cfRule type="containsText" dxfId="76" priority="17" operator="containsText" text="R">
      <formula>NOT(ISERROR(SEARCH(("R"),(J60))))</formula>
    </cfRule>
    <cfRule type="containsText" dxfId="75" priority="18" operator="containsText" text="P">
      <formula>NOT(ISERROR(SEARCH(("P"),(J60))))</formula>
    </cfRule>
    <cfRule type="containsText" dxfId="74" priority="19" operator="containsText" text="F">
      <formula>NOT(ISERROR(SEARCH(("F"),(J60))))</formula>
    </cfRule>
  </conditionalFormatting>
  <conditionalFormatting sqref="J112:S155 J164:S207 J216:S259 J268:S311 J320:S368 J377:S420">
    <cfRule type="containsText" dxfId="73" priority="20" operator="containsText" text="R">
      <formula>NOT(ISERROR(SEARCH(("R"),(J112))))</formula>
    </cfRule>
    <cfRule type="containsText" dxfId="72" priority="21" operator="containsText" text="P">
      <formula>NOT(ISERROR(SEARCH(("P"),(J112))))</formula>
    </cfRule>
    <cfRule type="containsText" dxfId="71" priority="22" operator="containsText" text="F">
      <formula>NOT(ISERROR(SEARCH(("F"),(J112))))</formula>
    </cfRule>
  </conditionalFormatting>
  <conditionalFormatting sqref="J164:S207 J216:S259 J268:S311 J320:S368 J377:S420">
    <cfRule type="containsText" dxfId="70" priority="23" operator="containsText" text="R">
      <formula>NOT(ISERROR(SEARCH(("R"),(J164))))</formula>
    </cfRule>
    <cfRule type="containsText" dxfId="69" priority="24" operator="containsText" text="P">
      <formula>NOT(ISERROR(SEARCH(("P"),(J164))))</formula>
    </cfRule>
    <cfRule type="containsText" dxfId="68" priority="25" operator="containsText" text="F">
      <formula>NOT(ISERROR(SEARCH(("F"),(J164))))</formula>
    </cfRule>
  </conditionalFormatting>
  <conditionalFormatting sqref="J216:S259 J268:S311 J320:S368 J377:S420">
    <cfRule type="containsText" dxfId="67" priority="26" operator="containsText" text="R">
      <formula>NOT(ISERROR(SEARCH(("R"),(J216))))</formula>
    </cfRule>
    <cfRule type="containsText" dxfId="66" priority="27" operator="containsText" text="P">
      <formula>NOT(ISERROR(SEARCH(("P"),(J216))))</formula>
    </cfRule>
    <cfRule type="containsText" dxfId="65" priority="28" operator="containsText" text="F">
      <formula>NOT(ISERROR(SEARCH(("F"),(J216))))</formula>
    </cfRule>
  </conditionalFormatting>
  <conditionalFormatting sqref="J268:S311 J320:S368 J377:S420">
    <cfRule type="containsText" dxfId="64" priority="29" operator="containsText" text="R">
      <formula>NOT(ISERROR(SEARCH(("R"),(J268))))</formula>
    </cfRule>
    <cfRule type="containsText" dxfId="63" priority="30" operator="containsText" text="P">
      <formula>NOT(ISERROR(SEARCH(("P"),(J268))))</formula>
    </cfRule>
    <cfRule type="containsText" dxfId="62" priority="31" operator="containsText" text="F">
      <formula>NOT(ISERROR(SEARCH(("F"),(J268))))</formula>
    </cfRule>
  </conditionalFormatting>
  <conditionalFormatting sqref="J320:S368 J377:S420">
    <cfRule type="containsText" dxfId="61" priority="32" operator="containsText" text="R">
      <formula>NOT(ISERROR(SEARCH(("R"),(J320))))</formula>
    </cfRule>
    <cfRule type="containsText" dxfId="60" priority="33" operator="containsText" text="P">
      <formula>NOT(ISERROR(SEARCH(("P"),(J320))))</formula>
    </cfRule>
    <cfRule type="containsText" dxfId="59" priority="34" operator="containsText" text="F">
      <formula>NOT(ISERROR(SEARCH(("F"),(J320))))</formula>
    </cfRule>
  </conditionalFormatting>
  <conditionalFormatting sqref="J353:S368 J377:S420">
    <cfRule type="containsText" dxfId="58" priority="35" operator="containsText" text="R">
      <formula>NOT(ISERROR(SEARCH(("R"),(J353))))</formula>
    </cfRule>
    <cfRule type="containsText" dxfId="57" priority="36" operator="containsText" text="P">
      <formula>NOT(ISERROR(SEARCH(("P"),(J353))))</formula>
    </cfRule>
    <cfRule type="containsText" dxfId="56" priority="37" operator="containsText" text="F">
      <formula>NOT(ISERROR(SEARCH(("F"),(J353))))</formula>
    </cfRule>
  </conditionalFormatting>
  <conditionalFormatting sqref="T8:T51">
    <cfRule type="cellIs" dxfId="55" priority="38" operator="lessThan">
      <formula>0.25</formula>
    </cfRule>
    <cfRule type="cellIs" dxfId="54" priority="39" operator="between">
      <formula>0.25</formula>
      <formula>0.5</formula>
    </cfRule>
    <cfRule type="cellIs" dxfId="53" priority="40" operator="between">
      <formula>0.5</formula>
      <formula>0.75</formula>
    </cfRule>
    <cfRule type="cellIs" dxfId="52" priority="41" operator="greaterThan">
      <formula>0.75</formula>
    </cfRule>
    <cfRule type="containsText" dxfId="51" priority="42" operator="containsText" text="R">
      <formula>NOT(ISERROR(SEARCH(("R"),(T8))))</formula>
    </cfRule>
    <cfRule type="containsText" dxfId="50" priority="43" operator="containsText" text="P">
      <formula>NOT(ISERROR(SEARCH(("P"),(T8))))</formula>
    </cfRule>
    <cfRule type="containsText" dxfId="49" priority="44" operator="containsText" text="F">
      <formula>NOT(ISERROR(SEARCH(("F"),(T8))))</formula>
    </cfRule>
  </conditionalFormatting>
  <conditionalFormatting sqref="T60:T103">
    <cfRule type="cellIs" dxfId="48" priority="45" operator="lessThan">
      <formula>0.25</formula>
    </cfRule>
    <cfRule type="cellIs" dxfId="47" priority="46" operator="between">
      <formula>0.25</formula>
      <formula>0.5</formula>
    </cfRule>
    <cfRule type="cellIs" dxfId="46" priority="47" operator="between">
      <formula>0.5</formula>
      <formula>0.75</formula>
    </cfRule>
    <cfRule type="cellIs" dxfId="45" priority="48" operator="greaterThan">
      <formula>0.75</formula>
    </cfRule>
    <cfRule type="containsText" dxfId="44" priority="49" operator="containsText" text="R">
      <formula>NOT(ISERROR(SEARCH(("R"),(T60))))</formula>
    </cfRule>
    <cfRule type="containsText" dxfId="43" priority="50" operator="containsText" text="P">
      <formula>NOT(ISERROR(SEARCH(("P"),(T60))))</formula>
    </cfRule>
    <cfRule type="containsText" dxfId="42" priority="51" operator="containsText" text="F">
      <formula>NOT(ISERROR(SEARCH(("F"),(T60))))</formula>
    </cfRule>
  </conditionalFormatting>
  <conditionalFormatting sqref="T112:T155">
    <cfRule type="cellIs" dxfId="41" priority="52" operator="lessThan">
      <formula>0.25</formula>
    </cfRule>
    <cfRule type="cellIs" dxfId="40" priority="53" operator="between">
      <formula>0.25</formula>
      <formula>0.5</formula>
    </cfRule>
    <cfRule type="cellIs" dxfId="39" priority="54" operator="between">
      <formula>0.5</formula>
      <formula>0.75</formula>
    </cfRule>
    <cfRule type="cellIs" dxfId="38" priority="55" operator="greaterThan">
      <formula>0.75</formula>
    </cfRule>
    <cfRule type="containsText" dxfId="37" priority="56" operator="containsText" text="R">
      <formula>NOT(ISERROR(SEARCH(("R"),(T112))))</formula>
    </cfRule>
    <cfRule type="containsText" dxfId="36" priority="57" operator="containsText" text="P">
      <formula>NOT(ISERROR(SEARCH(("P"),(T112))))</formula>
    </cfRule>
    <cfRule type="containsText" dxfId="35" priority="58" operator="containsText" text="F">
      <formula>NOT(ISERROR(SEARCH(("F"),(T112))))</formula>
    </cfRule>
  </conditionalFormatting>
  <conditionalFormatting sqref="T164:T207">
    <cfRule type="cellIs" dxfId="34" priority="59" operator="lessThan">
      <formula>0.25</formula>
    </cfRule>
    <cfRule type="cellIs" dxfId="33" priority="60" operator="between">
      <formula>0.25</formula>
      <formula>0.5</formula>
    </cfRule>
    <cfRule type="cellIs" dxfId="32" priority="61" operator="between">
      <formula>0.5</formula>
      <formula>0.75</formula>
    </cfRule>
    <cfRule type="cellIs" dxfId="31" priority="62" operator="greaterThan">
      <formula>0.75</formula>
    </cfRule>
    <cfRule type="containsText" dxfId="30" priority="63" operator="containsText" text="R">
      <formula>NOT(ISERROR(SEARCH(("R"),(T164))))</formula>
    </cfRule>
    <cfRule type="containsText" dxfId="29" priority="64" operator="containsText" text="P">
      <formula>NOT(ISERROR(SEARCH(("P"),(T164))))</formula>
    </cfRule>
    <cfRule type="containsText" dxfId="28" priority="65" operator="containsText" text="F">
      <formula>NOT(ISERROR(SEARCH(("F"),(T164))))</formula>
    </cfRule>
  </conditionalFormatting>
  <conditionalFormatting sqref="T216:T259">
    <cfRule type="cellIs" dxfId="27" priority="66" operator="lessThan">
      <formula>0.25</formula>
    </cfRule>
    <cfRule type="cellIs" dxfId="26" priority="67" operator="between">
      <formula>0.25</formula>
      <formula>0.5</formula>
    </cfRule>
    <cfRule type="cellIs" dxfId="25" priority="68" operator="between">
      <formula>0.5</formula>
      <formula>0.75</formula>
    </cfRule>
    <cfRule type="cellIs" dxfId="24" priority="69" operator="greaterThan">
      <formula>0.75</formula>
    </cfRule>
    <cfRule type="containsText" dxfId="23" priority="70" operator="containsText" text="R">
      <formula>NOT(ISERROR(SEARCH(("R"),(T216))))</formula>
    </cfRule>
    <cfRule type="containsText" dxfId="22" priority="71" operator="containsText" text="P">
      <formula>NOT(ISERROR(SEARCH(("P"),(T216))))</formula>
    </cfRule>
    <cfRule type="containsText" dxfId="21" priority="72" operator="containsText" text="F">
      <formula>NOT(ISERROR(SEARCH(("F"),(T216))))</formula>
    </cfRule>
  </conditionalFormatting>
  <conditionalFormatting sqref="T268:T311">
    <cfRule type="cellIs" dxfId="20" priority="73" operator="lessThan">
      <formula>0.25</formula>
    </cfRule>
    <cfRule type="cellIs" dxfId="19" priority="74" operator="between">
      <formula>0.25</formula>
      <formula>0.5</formula>
    </cfRule>
    <cfRule type="cellIs" dxfId="18" priority="75" operator="between">
      <formula>0.5</formula>
      <formula>0.75</formula>
    </cfRule>
    <cfRule type="cellIs" dxfId="17" priority="76" operator="greaterThan">
      <formula>0.75</formula>
    </cfRule>
    <cfRule type="containsText" dxfId="16" priority="77" operator="containsText" text="R">
      <formula>NOT(ISERROR(SEARCH(("R"),(T268))))</formula>
    </cfRule>
    <cfRule type="containsText" dxfId="15" priority="78" operator="containsText" text="P">
      <formula>NOT(ISERROR(SEARCH(("P"),(T268))))</formula>
    </cfRule>
    <cfRule type="containsText" dxfId="14" priority="79" operator="containsText" text="F">
      <formula>NOT(ISERROR(SEARCH(("F"),(T268))))</formula>
    </cfRule>
  </conditionalFormatting>
  <conditionalFormatting sqref="T320:T368">
    <cfRule type="cellIs" dxfId="13" priority="80" operator="lessThan">
      <formula>0.25</formula>
    </cfRule>
    <cfRule type="cellIs" dxfId="12" priority="81" operator="between">
      <formula>0.25</formula>
      <formula>0.5</formula>
    </cfRule>
    <cfRule type="cellIs" dxfId="11" priority="82" operator="between">
      <formula>0.5</formula>
      <formula>0.75</formula>
    </cfRule>
    <cfRule type="cellIs" dxfId="10" priority="83" operator="greaterThan">
      <formula>0.75</formula>
    </cfRule>
    <cfRule type="containsText" dxfId="9" priority="84" operator="containsText" text="R">
      <formula>NOT(ISERROR(SEARCH(("R"),(T320))))</formula>
    </cfRule>
    <cfRule type="containsText" dxfId="8" priority="85" operator="containsText" text="P">
      <formula>NOT(ISERROR(SEARCH(("P"),(T320))))</formula>
    </cfRule>
    <cfRule type="containsText" dxfId="7" priority="86" operator="containsText" text="F">
      <formula>NOT(ISERROR(SEARCH(("F"),(T320))))</formula>
    </cfRule>
  </conditionalFormatting>
  <conditionalFormatting sqref="T377:T420">
    <cfRule type="cellIs" dxfId="6" priority="87" operator="lessThan">
      <formula>0.25</formula>
    </cfRule>
    <cfRule type="cellIs" dxfId="5" priority="88" operator="between">
      <formula>0.25</formula>
      <formula>0.5</formula>
    </cfRule>
    <cfRule type="cellIs" dxfId="4" priority="89" operator="between">
      <formula>0.5</formula>
      <formula>0.75</formula>
    </cfRule>
    <cfRule type="cellIs" dxfId="3" priority="90" operator="greaterThan">
      <formula>0.75</formula>
    </cfRule>
    <cfRule type="containsText" dxfId="2" priority="91" operator="containsText" text="R">
      <formula>NOT(ISERROR(SEARCH(("R"),(T377))))</formula>
    </cfRule>
    <cfRule type="containsText" dxfId="1" priority="92" operator="containsText" text="P">
      <formula>NOT(ISERROR(SEARCH(("P"),(T377))))</formula>
    </cfRule>
    <cfRule type="containsText" dxfId="0" priority="93" operator="containsText" text="F">
      <formula>NOT(ISERROR(SEARCH(("F"),(T377))))</formula>
    </cfRule>
  </conditionalFormatting>
  <pageMargins left="0.511811024" right="0.511811024" top="0.78740157499999996" bottom="0.78740157499999996"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000"/>
  <sheetViews>
    <sheetView workbookViewId="0"/>
  </sheetViews>
  <sheetFormatPr defaultColWidth="14.42578125" defaultRowHeight="15" customHeight="1" x14ac:dyDescent="0.2"/>
  <cols>
    <col min="1" max="1" width="5.7109375" customWidth="1"/>
    <col min="2" max="2" width="8.7109375" customWidth="1"/>
    <col min="3" max="3" width="38.5703125" customWidth="1"/>
    <col min="4" max="5" width="24.7109375" customWidth="1"/>
    <col min="6" max="6" width="20.7109375" customWidth="1"/>
    <col min="7" max="7" width="5.7109375" customWidth="1"/>
    <col min="8" max="8" width="8.7109375" customWidth="1"/>
    <col min="9" max="9" width="35.7109375" customWidth="1"/>
    <col min="10" max="11" width="24.7109375" customWidth="1"/>
    <col min="12" max="12" width="20.7109375" customWidth="1"/>
    <col min="13" max="13" width="5.7109375" customWidth="1"/>
    <col min="14" max="14" width="8.7109375" customWidth="1"/>
    <col min="15" max="15" width="35.7109375" customWidth="1"/>
    <col min="16" max="16" width="17" customWidth="1"/>
    <col min="17" max="17" width="22.85546875" customWidth="1"/>
    <col min="18" max="18" width="14.5703125" customWidth="1"/>
    <col min="19" max="19" width="5.7109375" customWidth="1"/>
    <col min="20" max="20" width="9.140625" customWidth="1"/>
    <col min="21" max="21" width="5.7109375" customWidth="1"/>
    <col min="22" max="22" width="15.7109375" customWidth="1"/>
    <col min="23" max="23" width="12" customWidth="1"/>
    <col min="24" max="24" width="5.7109375" customWidth="1"/>
    <col min="25" max="26" width="8.7109375" customWidth="1"/>
  </cols>
  <sheetData>
    <row r="1" spans="1:24" ht="12.75" customHeight="1" x14ac:dyDescent="0.2">
      <c r="A1" s="162"/>
      <c r="B1" s="163"/>
      <c r="C1" s="163"/>
      <c r="D1" s="163"/>
      <c r="E1" s="163"/>
      <c r="F1" s="163"/>
      <c r="G1" s="162"/>
      <c r="H1" s="163"/>
      <c r="I1" s="163"/>
      <c r="J1" s="163"/>
      <c r="K1" s="163"/>
      <c r="L1" s="163"/>
      <c r="M1" s="162"/>
      <c r="N1" s="163"/>
      <c r="O1" s="163"/>
      <c r="P1" s="163"/>
      <c r="Q1" s="163"/>
      <c r="R1" s="163"/>
      <c r="S1" s="162"/>
      <c r="U1" s="162"/>
      <c r="V1" s="162"/>
      <c r="W1" s="162"/>
      <c r="X1" s="162"/>
    </row>
    <row r="2" spans="1:24" ht="23.25" customHeight="1" x14ac:dyDescent="0.2">
      <c r="A2" s="162"/>
      <c r="B2" s="245" t="s">
        <v>74</v>
      </c>
      <c r="C2" s="219"/>
      <c r="D2" s="219"/>
      <c r="E2" s="219"/>
      <c r="F2" s="220"/>
      <c r="G2" s="162"/>
      <c r="H2" s="245" t="s">
        <v>466</v>
      </c>
      <c r="I2" s="219"/>
      <c r="J2" s="219"/>
      <c r="K2" s="219"/>
      <c r="L2" s="220"/>
      <c r="M2" s="164"/>
      <c r="N2" s="245" t="s">
        <v>500</v>
      </c>
      <c r="O2" s="219"/>
      <c r="P2" s="219"/>
      <c r="Q2" s="219"/>
      <c r="R2" s="220"/>
      <c r="S2" s="162"/>
      <c r="U2" s="162"/>
      <c r="V2" s="246" t="s">
        <v>53</v>
      </c>
      <c r="W2" s="193"/>
      <c r="X2" s="162"/>
    </row>
    <row r="3" spans="1:24" ht="12.75" customHeight="1" x14ac:dyDescent="0.2">
      <c r="A3" s="165"/>
      <c r="B3" s="166" t="s">
        <v>58</v>
      </c>
      <c r="C3" s="167" t="s">
        <v>501</v>
      </c>
      <c r="D3" s="166" t="s">
        <v>502</v>
      </c>
      <c r="E3" s="167" t="s">
        <v>503</v>
      </c>
      <c r="F3" s="167" t="s">
        <v>504</v>
      </c>
      <c r="G3" s="164"/>
      <c r="H3" s="166" t="s">
        <v>58</v>
      </c>
      <c r="I3" s="167" t="s">
        <v>501</v>
      </c>
      <c r="J3" s="166" t="s">
        <v>502</v>
      </c>
      <c r="K3" s="167" t="s">
        <v>505</v>
      </c>
      <c r="L3" s="167" t="s">
        <v>504</v>
      </c>
      <c r="M3" s="168"/>
      <c r="N3" s="166" t="s">
        <v>58</v>
      </c>
      <c r="O3" s="167" t="s">
        <v>501</v>
      </c>
      <c r="P3" s="166" t="s">
        <v>506</v>
      </c>
      <c r="Q3" s="167" t="s">
        <v>507</v>
      </c>
      <c r="R3" s="167" t="s">
        <v>508</v>
      </c>
      <c r="S3" s="164"/>
      <c r="U3" s="162"/>
      <c r="V3" s="169" t="s">
        <v>509</v>
      </c>
      <c r="W3" s="141"/>
      <c r="X3" s="162"/>
    </row>
    <row r="4" spans="1:24" ht="12.75" customHeight="1" x14ac:dyDescent="0.2">
      <c r="A4" s="162"/>
      <c r="B4" s="170">
        <v>5289</v>
      </c>
      <c r="C4" s="171" t="s">
        <v>510</v>
      </c>
      <c r="D4" s="172" t="s">
        <v>511</v>
      </c>
      <c r="E4" s="173">
        <v>45514</v>
      </c>
      <c r="F4" s="172" t="s">
        <v>512</v>
      </c>
      <c r="G4" s="164"/>
      <c r="H4" s="170"/>
      <c r="I4" s="171"/>
      <c r="J4" s="172"/>
      <c r="K4" s="172"/>
      <c r="L4" s="172"/>
      <c r="M4" s="162"/>
      <c r="N4" s="170"/>
      <c r="O4" s="171"/>
      <c r="P4" s="172"/>
      <c r="Q4" s="172"/>
      <c r="R4" s="172"/>
      <c r="S4" s="162"/>
      <c r="U4" s="162"/>
      <c r="V4" s="174" t="s">
        <v>513</v>
      </c>
      <c r="W4" s="144"/>
      <c r="X4" s="163"/>
    </row>
    <row r="5" spans="1:24" ht="12.75" customHeight="1" x14ac:dyDescent="0.2">
      <c r="A5" s="162"/>
      <c r="B5" s="175"/>
      <c r="C5" s="175"/>
      <c r="D5" s="175"/>
      <c r="E5" s="176"/>
      <c r="F5" s="175"/>
      <c r="G5" s="162"/>
      <c r="H5" s="175"/>
      <c r="I5" s="175"/>
      <c r="J5" s="175"/>
      <c r="K5" s="176"/>
      <c r="L5" s="175"/>
      <c r="M5" s="162"/>
      <c r="N5" s="175"/>
      <c r="O5" s="175"/>
      <c r="P5" s="175"/>
      <c r="Q5" s="176"/>
      <c r="R5" s="175"/>
      <c r="S5" s="162"/>
      <c r="U5" s="162"/>
      <c r="V5" s="169" t="s">
        <v>514</v>
      </c>
      <c r="W5" s="150"/>
      <c r="X5" s="162"/>
    </row>
    <row r="6" spans="1:24" ht="12.75" customHeight="1" x14ac:dyDescent="0.2">
      <c r="A6" s="162"/>
      <c r="B6" s="176"/>
      <c r="C6" s="175"/>
      <c r="D6" s="175"/>
      <c r="E6" s="176"/>
      <c r="F6" s="175"/>
      <c r="G6" s="162"/>
      <c r="H6" s="176"/>
      <c r="I6" s="175"/>
      <c r="J6" s="175"/>
      <c r="K6" s="176"/>
      <c r="L6" s="175"/>
      <c r="M6" s="162"/>
      <c r="N6" s="176"/>
      <c r="O6" s="175"/>
      <c r="P6" s="175"/>
      <c r="Q6" s="176"/>
      <c r="R6" s="175"/>
      <c r="S6" s="162"/>
      <c r="U6" s="162"/>
      <c r="V6" s="162"/>
      <c r="W6" s="162"/>
      <c r="X6" s="162"/>
    </row>
    <row r="7" spans="1:24" ht="12.75" customHeight="1" x14ac:dyDescent="0.2">
      <c r="A7" s="162"/>
      <c r="B7" s="175"/>
      <c r="C7" s="175"/>
      <c r="D7" s="175"/>
      <c r="E7" s="176"/>
      <c r="F7" s="175"/>
      <c r="G7" s="162"/>
      <c r="H7" s="175"/>
      <c r="I7" s="175"/>
      <c r="J7" s="175"/>
      <c r="K7" s="176"/>
      <c r="L7" s="175"/>
      <c r="M7" s="162"/>
      <c r="N7" s="175"/>
      <c r="O7" s="175"/>
      <c r="P7" s="175"/>
      <c r="Q7" s="176"/>
      <c r="R7" s="175"/>
      <c r="S7" s="162"/>
    </row>
    <row r="8" spans="1:24" ht="12.75" customHeight="1" x14ac:dyDescent="0.2">
      <c r="A8" s="162"/>
      <c r="B8" s="176"/>
      <c r="C8" s="175"/>
      <c r="D8" s="175"/>
      <c r="E8" s="176"/>
      <c r="F8" s="175"/>
      <c r="G8" s="162"/>
      <c r="H8" s="176"/>
      <c r="I8" s="175"/>
      <c r="J8" s="175"/>
      <c r="K8" s="176"/>
      <c r="L8" s="175"/>
      <c r="M8" s="162"/>
      <c r="N8" s="176"/>
      <c r="O8" s="175"/>
      <c r="P8" s="175"/>
      <c r="Q8" s="176"/>
      <c r="R8" s="175"/>
      <c r="S8" s="162"/>
    </row>
    <row r="9" spans="1:24" ht="12.75" customHeight="1" x14ac:dyDescent="0.2">
      <c r="A9" s="162"/>
      <c r="B9" s="175"/>
      <c r="C9" s="175"/>
      <c r="D9" s="175"/>
      <c r="E9" s="176"/>
      <c r="F9" s="175"/>
      <c r="G9" s="162"/>
      <c r="H9" s="175"/>
      <c r="I9" s="175"/>
      <c r="J9" s="175"/>
      <c r="K9" s="176"/>
      <c r="L9" s="175"/>
      <c r="M9" s="162"/>
      <c r="N9" s="175"/>
      <c r="O9" s="175"/>
      <c r="P9" s="175"/>
      <c r="Q9" s="176"/>
      <c r="R9" s="175"/>
      <c r="S9" s="162"/>
    </row>
    <row r="10" spans="1:24" ht="12.75" customHeight="1" x14ac:dyDescent="0.2">
      <c r="A10" s="162"/>
      <c r="B10" s="176"/>
      <c r="C10" s="175"/>
      <c r="D10" s="175"/>
      <c r="E10" s="176"/>
      <c r="F10" s="175"/>
      <c r="G10" s="162"/>
      <c r="H10" s="176"/>
      <c r="I10" s="175"/>
      <c r="J10" s="175"/>
      <c r="K10" s="176"/>
      <c r="L10" s="175"/>
      <c r="M10" s="162"/>
      <c r="N10" s="176"/>
      <c r="O10" s="175"/>
      <c r="P10" s="175"/>
      <c r="Q10" s="176"/>
      <c r="R10" s="175"/>
      <c r="S10" s="162"/>
    </row>
    <row r="11" spans="1:24" ht="12.75" customHeight="1" x14ac:dyDescent="0.2">
      <c r="A11" s="162"/>
      <c r="B11" s="175"/>
      <c r="C11" s="175"/>
      <c r="D11" s="175"/>
      <c r="E11" s="176"/>
      <c r="F11" s="175"/>
      <c r="G11" s="162"/>
      <c r="H11" s="175"/>
      <c r="I11" s="175"/>
      <c r="J11" s="175"/>
      <c r="K11" s="176"/>
      <c r="L11" s="175"/>
      <c r="M11" s="162"/>
      <c r="N11" s="175"/>
      <c r="O11" s="175"/>
      <c r="P11" s="175"/>
      <c r="Q11" s="176"/>
      <c r="R11" s="175"/>
      <c r="S11" s="162"/>
    </row>
    <row r="12" spans="1:24" ht="12.75" customHeight="1" x14ac:dyDescent="0.2">
      <c r="A12" s="162"/>
      <c r="B12" s="176"/>
      <c r="C12" s="175"/>
      <c r="D12" s="175"/>
      <c r="E12" s="176"/>
      <c r="F12" s="175"/>
      <c r="G12" s="162"/>
      <c r="H12" s="176"/>
      <c r="I12" s="175"/>
      <c r="J12" s="175"/>
      <c r="K12" s="176"/>
      <c r="L12" s="175"/>
      <c r="M12" s="162"/>
      <c r="N12" s="176"/>
      <c r="O12" s="175"/>
      <c r="P12" s="175"/>
      <c r="Q12" s="176"/>
      <c r="R12" s="175"/>
      <c r="S12" s="162"/>
    </row>
    <row r="13" spans="1:24" ht="12.75" customHeight="1" x14ac:dyDescent="0.2">
      <c r="A13" s="162"/>
      <c r="B13" s="175"/>
      <c r="C13" s="175"/>
      <c r="D13" s="175"/>
      <c r="E13" s="176"/>
      <c r="F13" s="175"/>
      <c r="G13" s="162"/>
      <c r="H13" s="175"/>
      <c r="I13" s="175"/>
      <c r="J13" s="175"/>
      <c r="K13" s="176"/>
      <c r="L13" s="175"/>
      <c r="M13" s="162"/>
      <c r="N13" s="175"/>
      <c r="O13" s="175"/>
      <c r="P13" s="175"/>
      <c r="Q13" s="176"/>
      <c r="R13" s="175"/>
      <c r="S13" s="162"/>
    </row>
    <row r="14" spans="1:24" ht="12.75" customHeight="1" x14ac:dyDescent="0.2">
      <c r="A14" s="162"/>
      <c r="B14" s="176"/>
      <c r="C14" s="175"/>
      <c r="D14" s="175"/>
      <c r="E14" s="176"/>
      <c r="F14" s="175"/>
      <c r="G14" s="162"/>
      <c r="H14" s="176"/>
      <c r="I14" s="175"/>
      <c r="J14" s="175"/>
      <c r="K14" s="176"/>
      <c r="L14" s="175"/>
      <c r="M14" s="162"/>
      <c r="N14" s="176"/>
      <c r="O14" s="175"/>
      <c r="P14" s="175"/>
      <c r="Q14" s="176"/>
      <c r="R14" s="175"/>
      <c r="S14" s="162"/>
    </row>
    <row r="15" spans="1:24" ht="12.75" customHeight="1" x14ac:dyDescent="0.2">
      <c r="A15" s="162"/>
      <c r="B15" s="175"/>
      <c r="C15" s="175"/>
      <c r="D15" s="175"/>
      <c r="E15" s="176"/>
      <c r="F15" s="175"/>
      <c r="G15" s="162"/>
      <c r="H15" s="175"/>
      <c r="I15" s="175"/>
      <c r="J15" s="175"/>
      <c r="K15" s="176"/>
      <c r="L15" s="175"/>
      <c r="M15" s="162"/>
      <c r="N15" s="175"/>
      <c r="O15" s="175"/>
      <c r="P15" s="175"/>
      <c r="Q15" s="176"/>
      <c r="R15" s="175"/>
      <c r="S15" s="162"/>
    </row>
    <row r="16" spans="1:24" ht="12.75" customHeight="1" x14ac:dyDescent="0.2">
      <c r="A16" s="162"/>
      <c r="B16" s="176"/>
      <c r="C16" s="175"/>
      <c r="D16" s="175"/>
      <c r="E16" s="176"/>
      <c r="F16" s="175"/>
      <c r="G16" s="162"/>
      <c r="H16" s="176"/>
      <c r="I16" s="175"/>
      <c r="J16" s="175"/>
      <c r="K16" s="176"/>
      <c r="L16" s="175"/>
      <c r="M16" s="162"/>
      <c r="N16" s="176"/>
      <c r="O16" s="175"/>
      <c r="P16" s="175"/>
      <c r="Q16" s="176"/>
      <c r="R16" s="175"/>
      <c r="S16" s="162"/>
    </row>
    <row r="17" spans="1:19" ht="12.75" customHeight="1" x14ac:dyDescent="0.2">
      <c r="A17" s="162"/>
      <c r="B17" s="175"/>
      <c r="C17" s="175"/>
      <c r="D17" s="175"/>
      <c r="E17" s="176"/>
      <c r="F17" s="175"/>
      <c r="G17" s="162"/>
      <c r="H17" s="175"/>
      <c r="I17" s="175"/>
      <c r="J17" s="175"/>
      <c r="K17" s="176"/>
      <c r="L17" s="175"/>
      <c r="M17" s="162"/>
      <c r="N17" s="175"/>
      <c r="O17" s="175"/>
      <c r="P17" s="175"/>
      <c r="Q17" s="176"/>
      <c r="R17" s="175"/>
      <c r="S17" s="162"/>
    </row>
    <row r="18" spans="1:19" ht="12.75" customHeight="1" x14ac:dyDescent="0.2">
      <c r="A18" s="162"/>
      <c r="B18" s="176"/>
      <c r="C18" s="175"/>
      <c r="D18" s="175"/>
      <c r="E18" s="176"/>
      <c r="F18" s="175"/>
      <c r="G18" s="162"/>
      <c r="H18" s="176"/>
      <c r="I18" s="175"/>
      <c r="J18" s="175"/>
      <c r="K18" s="176"/>
      <c r="L18" s="175"/>
      <c r="M18" s="162"/>
      <c r="N18" s="176"/>
      <c r="O18" s="175"/>
      <c r="P18" s="175"/>
      <c r="Q18" s="176"/>
      <c r="R18" s="175"/>
      <c r="S18" s="162"/>
    </row>
    <row r="19" spans="1:19" ht="12.75" customHeight="1" x14ac:dyDescent="0.2">
      <c r="A19" s="162"/>
      <c r="B19" s="175"/>
      <c r="C19" s="175"/>
      <c r="D19" s="175"/>
      <c r="E19" s="176"/>
      <c r="F19" s="175"/>
      <c r="G19" s="162"/>
      <c r="H19" s="175"/>
      <c r="I19" s="175"/>
      <c r="J19" s="175" t="s">
        <v>515</v>
      </c>
      <c r="K19" s="176"/>
      <c r="L19" s="175"/>
      <c r="M19" s="162"/>
      <c r="N19" s="175"/>
      <c r="O19" s="175"/>
      <c r="P19" s="175"/>
      <c r="Q19" s="176"/>
      <c r="R19" s="175"/>
      <c r="S19" s="162"/>
    </row>
    <row r="20" spans="1:19" ht="12.75" customHeight="1" x14ac:dyDescent="0.2">
      <c r="A20" s="162"/>
      <c r="B20" s="176"/>
      <c r="C20" s="175"/>
      <c r="D20" s="175"/>
      <c r="E20" s="176"/>
      <c r="F20" s="175"/>
      <c r="G20" s="162"/>
      <c r="H20" s="176"/>
      <c r="I20" s="175"/>
      <c r="J20" s="175"/>
      <c r="K20" s="176"/>
      <c r="L20" s="175"/>
      <c r="M20" s="162"/>
      <c r="N20" s="176"/>
      <c r="O20" s="175"/>
      <c r="P20" s="175"/>
      <c r="Q20" s="176"/>
      <c r="R20" s="175"/>
      <c r="S20" s="162"/>
    </row>
    <row r="21" spans="1:19" ht="12.75" customHeight="1" x14ac:dyDescent="0.2">
      <c r="A21" s="162"/>
      <c r="B21" s="175"/>
      <c r="C21" s="175"/>
      <c r="D21" s="175"/>
      <c r="E21" s="176"/>
      <c r="F21" s="175"/>
      <c r="G21" s="162"/>
      <c r="H21" s="175"/>
      <c r="I21" s="175"/>
      <c r="J21" s="175"/>
      <c r="K21" s="176"/>
      <c r="L21" s="175"/>
      <c r="M21" s="162"/>
      <c r="N21" s="175"/>
      <c r="O21" s="175"/>
      <c r="P21" s="175"/>
      <c r="Q21" s="176"/>
      <c r="R21" s="175"/>
      <c r="S21" s="162"/>
    </row>
    <row r="22" spans="1:19" ht="12.75" customHeight="1" x14ac:dyDescent="0.2">
      <c r="A22" s="162"/>
      <c r="B22" s="176"/>
      <c r="C22" s="175"/>
      <c r="D22" s="175"/>
      <c r="E22" s="176"/>
      <c r="F22" s="175"/>
      <c r="G22" s="162"/>
      <c r="H22" s="176"/>
      <c r="I22" s="175"/>
      <c r="J22" s="175"/>
      <c r="K22" s="176"/>
      <c r="L22" s="175"/>
      <c r="M22" s="162"/>
      <c r="N22" s="176"/>
      <c r="O22" s="175"/>
      <c r="P22" s="175"/>
      <c r="Q22" s="176"/>
      <c r="R22" s="175"/>
      <c r="S22" s="162"/>
    </row>
    <row r="23" spans="1:19" ht="12.75" customHeight="1" x14ac:dyDescent="0.2">
      <c r="A23" s="162"/>
      <c r="B23" s="175"/>
      <c r="C23" s="175"/>
      <c r="D23" s="175"/>
      <c r="E23" s="176"/>
      <c r="F23" s="175"/>
      <c r="G23" s="162"/>
      <c r="H23" s="175"/>
      <c r="I23" s="175"/>
      <c r="J23" s="175"/>
      <c r="K23" s="176"/>
      <c r="L23" s="175"/>
      <c r="M23" s="162"/>
      <c r="N23" s="175"/>
      <c r="O23" s="175"/>
      <c r="P23" s="175"/>
      <c r="Q23" s="176"/>
      <c r="R23" s="175"/>
      <c r="S23" s="162"/>
    </row>
    <row r="24" spans="1:19" ht="12.75" customHeight="1" x14ac:dyDescent="0.2">
      <c r="A24" s="162"/>
      <c r="B24" s="176"/>
      <c r="C24" s="175"/>
      <c r="D24" s="175"/>
      <c r="E24" s="176"/>
      <c r="F24" s="175"/>
      <c r="G24" s="162"/>
      <c r="H24" s="176"/>
      <c r="I24" s="175"/>
      <c r="J24" s="175"/>
      <c r="K24" s="176"/>
      <c r="L24" s="175"/>
      <c r="M24" s="162"/>
      <c r="N24" s="176"/>
      <c r="O24" s="175"/>
      <c r="P24" s="175"/>
      <c r="Q24" s="176"/>
      <c r="R24" s="175"/>
      <c r="S24" s="162"/>
    </row>
    <row r="25" spans="1:19" ht="12.75" customHeight="1" x14ac:dyDescent="0.2">
      <c r="A25" s="162"/>
      <c r="B25" s="175"/>
      <c r="C25" s="175"/>
      <c r="D25" s="175"/>
      <c r="E25" s="176"/>
      <c r="F25" s="175"/>
      <c r="G25" s="162"/>
      <c r="H25" s="175"/>
      <c r="I25" s="175"/>
      <c r="J25" s="175"/>
      <c r="K25" s="176"/>
      <c r="L25" s="175"/>
      <c r="M25" s="162"/>
      <c r="N25" s="175"/>
      <c r="O25" s="175"/>
      <c r="P25" s="175"/>
      <c r="Q25" s="176"/>
      <c r="R25" s="175"/>
      <c r="S25" s="162"/>
    </row>
    <row r="26" spans="1:19" ht="12.75" customHeight="1" x14ac:dyDescent="0.2">
      <c r="A26" s="162"/>
      <c r="B26" s="176"/>
      <c r="C26" s="175"/>
      <c r="D26" s="175"/>
      <c r="E26" s="176"/>
      <c r="F26" s="175"/>
      <c r="G26" s="162"/>
      <c r="H26" s="176"/>
      <c r="I26" s="175"/>
      <c r="J26" s="175"/>
      <c r="K26" s="176"/>
      <c r="L26" s="175"/>
      <c r="M26" s="162"/>
      <c r="N26" s="176"/>
      <c r="O26" s="175"/>
      <c r="P26" s="175"/>
      <c r="Q26" s="176"/>
      <c r="R26" s="175"/>
      <c r="S26" s="162"/>
    </row>
    <row r="27" spans="1:19" ht="12.75" customHeight="1" x14ac:dyDescent="0.2">
      <c r="A27" s="162"/>
      <c r="B27" s="175"/>
      <c r="C27" s="175"/>
      <c r="D27" s="175"/>
      <c r="E27" s="176"/>
      <c r="F27" s="175"/>
      <c r="G27" s="162"/>
      <c r="H27" s="175"/>
      <c r="I27" s="175"/>
      <c r="J27" s="175"/>
      <c r="K27" s="176"/>
      <c r="L27" s="175"/>
      <c r="M27" s="162"/>
      <c r="N27" s="175"/>
      <c r="O27" s="175"/>
      <c r="P27" s="175"/>
      <c r="Q27" s="176"/>
      <c r="R27" s="175"/>
      <c r="S27" s="162"/>
    </row>
    <row r="28" spans="1:19" ht="12.75" customHeight="1" x14ac:dyDescent="0.2">
      <c r="A28" s="162"/>
      <c r="B28" s="170"/>
      <c r="C28" s="177"/>
      <c r="D28" s="177"/>
      <c r="E28" s="170"/>
      <c r="F28" s="170"/>
      <c r="G28" s="162"/>
      <c r="H28" s="170"/>
      <c r="I28" s="177"/>
      <c r="J28" s="177"/>
      <c r="K28" s="178"/>
      <c r="L28" s="170"/>
      <c r="M28" s="162"/>
      <c r="N28" s="170"/>
      <c r="O28" s="177"/>
      <c r="P28" s="177"/>
      <c r="Q28" s="170"/>
      <c r="R28" s="170"/>
      <c r="S28" s="162"/>
    </row>
    <row r="29" spans="1:19" ht="12.75" customHeight="1" x14ac:dyDescent="0.2">
      <c r="A29" s="162"/>
      <c r="B29" s="179"/>
      <c r="C29" s="163"/>
      <c r="D29" s="163"/>
      <c r="E29" s="179"/>
      <c r="F29" s="179"/>
      <c r="G29" s="162"/>
      <c r="H29" s="179"/>
      <c r="I29" s="163"/>
      <c r="J29" s="163"/>
      <c r="K29" s="163"/>
      <c r="L29" s="179"/>
      <c r="M29" s="162"/>
      <c r="N29" s="179"/>
      <c r="O29" s="163"/>
      <c r="P29" s="163"/>
      <c r="Q29" s="179"/>
      <c r="R29" s="179"/>
      <c r="S29" s="162"/>
    </row>
    <row r="30" spans="1:19" ht="12.75" customHeight="1" x14ac:dyDescent="0.2">
      <c r="A30" s="162"/>
      <c r="B30" s="163"/>
      <c r="C30" s="163"/>
      <c r="D30" s="163"/>
      <c r="E30" s="163"/>
      <c r="F30" s="163"/>
      <c r="G30" s="162"/>
      <c r="H30" s="163"/>
      <c r="I30" s="163"/>
      <c r="J30" s="163"/>
      <c r="K30" s="163"/>
      <c r="L30" s="163"/>
      <c r="M30" s="162"/>
      <c r="N30" s="163"/>
      <c r="O30" s="163"/>
      <c r="P30" s="163"/>
      <c r="Q30" s="163"/>
      <c r="R30" s="163"/>
      <c r="S30" s="162"/>
    </row>
    <row r="31" spans="1:19" ht="12.75" customHeight="1" x14ac:dyDescent="0.2">
      <c r="B31" s="48"/>
      <c r="C31" s="48"/>
      <c r="D31" s="48"/>
      <c r="E31" s="48"/>
      <c r="F31" s="48"/>
      <c r="H31" s="48"/>
      <c r="I31" s="48"/>
      <c r="J31" s="48"/>
      <c r="K31" s="48"/>
      <c r="L31" s="48"/>
      <c r="N31" s="48"/>
      <c r="O31" s="48"/>
      <c r="P31" s="48"/>
      <c r="Q31" s="48"/>
      <c r="R31" s="48"/>
    </row>
    <row r="32" spans="1:19" ht="12.75" customHeight="1" x14ac:dyDescent="0.2">
      <c r="B32" s="48"/>
      <c r="C32" s="48"/>
      <c r="D32" s="48"/>
      <c r="E32" s="48"/>
      <c r="F32" s="48"/>
      <c r="H32" s="48"/>
      <c r="I32" s="48"/>
      <c r="J32" s="48"/>
      <c r="K32" s="48"/>
      <c r="L32" s="48"/>
      <c r="N32" s="48"/>
      <c r="O32" s="48"/>
      <c r="P32" s="48"/>
      <c r="Q32" s="48"/>
      <c r="R32" s="48"/>
    </row>
    <row r="33" spans="2:18" ht="12.75" customHeight="1" x14ac:dyDescent="0.2">
      <c r="B33" s="48"/>
      <c r="C33" s="48"/>
      <c r="D33" s="48"/>
      <c r="E33" s="48"/>
      <c r="F33" s="48"/>
      <c r="H33" s="48"/>
      <c r="I33" s="48"/>
      <c r="J33" s="48"/>
      <c r="K33" s="48"/>
      <c r="L33" s="48"/>
      <c r="N33" s="48"/>
      <c r="O33" s="48"/>
      <c r="P33" s="48"/>
      <c r="Q33" s="48"/>
      <c r="R33" s="48"/>
    </row>
    <row r="34" spans="2:18" ht="12.75" customHeight="1" x14ac:dyDescent="0.2">
      <c r="B34" s="48"/>
      <c r="C34" s="48"/>
      <c r="D34" s="48"/>
      <c r="E34" s="48"/>
      <c r="F34" s="48"/>
      <c r="H34" s="48"/>
      <c r="I34" s="48"/>
      <c r="J34" s="48"/>
      <c r="K34" s="48"/>
      <c r="L34" s="48"/>
      <c r="N34" s="48"/>
      <c r="O34" s="48"/>
      <c r="P34" s="48"/>
      <c r="Q34" s="48"/>
      <c r="R34" s="48"/>
    </row>
    <row r="35" spans="2:18" ht="12.75" customHeight="1" x14ac:dyDescent="0.2">
      <c r="B35" s="48"/>
      <c r="C35" s="48"/>
      <c r="D35" s="48"/>
      <c r="E35" s="48"/>
      <c r="F35" s="48"/>
      <c r="H35" s="48"/>
      <c r="I35" s="48"/>
      <c r="J35" s="48"/>
      <c r="K35" s="48"/>
      <c r="L35" s="48"/>
      <c r="N35" s="48"/>
      <c r="O35" s="48"/>
      <c r="P35" s="48"/>
      <c r="Q35" s="48"/>
      <c r="R35" s="48"/>
    </row>
    <row r="36" spans="2:18" ht="12.75" customHeight="1" x14ac:dyDescent="0.2">
      <c r="B36" s="48"/>
      <c r="C36" s="48"/>
      <c r="D36" s="48"/>
      <c r="E36" s="48"/>
      <c r="F36" s="48"/>
      <c r="H36" s="48"/>
      <c r="I36" s="48"/>
      <c r="J36" s="48"/>
      <c r="K36" s="48"/>
      <c r="L36" s="48"/>
      <c r="N36" s="48"/>
      <c r="O36" s="48"/>
      <c r="P36" s="48"/>
      <c r="Q36" s="48"/>
      <c r="R36" s="48"/>
    </row>
    <row r="37" spans="2:18" ht="12.75" customHeight="1" x14ac:dyDescent="0.2">
      <c r="B37" s="48"/>
      <c r="C37" s="48"/>
      <c r="D37" s="48"/>
      <c r="E37" s="48"/>
      <c r="F37" s="48"/>
      <c r="H37" s="48"/>
      <c r="I37" s="48"/>
      <c r="J37" s="48"/>
      <c r="K37" s="48"/>
      <c r="L37" s="48"/>
      <c r="N37" s="48"/>
      <c r="O37" s="48"/>
      <c r="P37" s="48"/>
      <c r="Q37" s="48"/>
      <c r="R37" s="48"/>
    </row>
    <row r="38" spans="2:18" ht="12.75" customHeight="1" x14ac:dyDescent="0.2">
      <c r="B38" s="48"/>
      <c r="C38" s="48"/>
      <c r="D38" s="48"/>
      <c r="E38" s="48"/>
      <c r="F38" s="48"/>
      <c r="H38" s="48"/>
      <c r="I38" s="48"/>
      <c r="J38" s="48"/>
      <c r="K38" s="48"/>
      <c r="L38" s="48"/>
      <c r="N38" s="48"/>
      <c r="O38" s="48"/>
      <c r="P38" s="48"/>
      <c r="Q38" s="48"/>
      <c r="R38" s="48"/>
    </row>
    <row r="39" spans="2:18" ht="12.75" customHeight="1" x14ac:dyDescent="0.2">
      <c r="B39" s="48"/>
      <c r="C39" s="48"/>
      <c r="D39" s="48"/>
      <c r="E39" s="48"/>
      <c r="F39" s="48"/>
      <c r="H39" s="48"/>
      <c r="I39" s="48"/>
      <c r="J39" s="48"/>
      <c r="K39" s="48"/>
      <c r="L39" s="48"/>
      <c r="N39" s="48"/>
      <c r="O39" s="48"/>
      <c r="P39" s="48"/>
      <c r="Q39" s="48"/>
      <c r="R39" s="48"/>
    </row>
    <row r="40" spans="2:18" ht="12.75" customHeight="1" x14ac:dyDescent="0.2">
      <c r="B40" s="48"/>
      <c r="C40" s="48"/>
      <c r="D40" s="48"/>
      <c r="E40" s="48"/>
      <c r="F40" s="48"/>
      <c r="H40" s="48"/>
      <c r="I40" s="48"/>
      <c r="J40" s="48"/>
      <c r="K40" s="48"/>
      <c r="L40" s="48"/>
      <c r="N40" s="48"/>
      <c r="O40" s="48"/>
      <c r="P40" s="48"/>
      <c r="Q40" s="48"/>
      <c r="R40" s="48"/>
    </row>
    <row r="41" spans="2:18" ht="12.75" customHeight="1" x14ac:dyDescent="0.2">
      <c r="B41" s="48"/>
      <c r="C41" s="48"/>
      <c r="D41" s="48"/>
      <c r="E41" s="48"/>
      <c r="F41" s="48"/>
      <c r="H41" s="48"/>
      <c r="I41" s="48"/>
      <c r="J41" s="48"/>
      <c r="K41" s="48"/>
      <c r="L41" s="48"/>
      <c r="N41" s="48"/>
      <c r="O41" s="48"/>
      <c r="P41" s="48"/>
      <c r="Q41" s="48"/>
      <c r="R41" s="48"/>
    </row>
    <row r="42" spans="2:18" ht="12.75" customHeight="1" x14ac:dyDescent="0.2">
      <c r="B42" s="48"/>
      <c r="C42" s="48"/>
      <c r="D42" s="48"/>
      <c r="E42" s="48"/>
      <c r="F42" s="48"/>
      <c r="H42" s="48"/>
      <c r="I42" s="48"/>
      <c r="J42" s="48"/>
      <c r="K42" s="48"/>
      <c r="L42" s="48"/>
      <c r="N42" s="48"/>
      <c r="O42" s="48"/>
      <c r="P42" s="48"/>
      <c r="Q42" s="48"/>
      <c r="R42" s="48"/>
    </row>
    <row r="43" spans="2:18" ht="12.75" customHeight="1" x14ac:dyDescent="0.2">
      <c r="B43" s="48"/>
      <c r="C43" s="48"/>
      <c r="D43" s="48"/>
      <c r="E43" s="48"/>
      <c r="F43" s="48"/>
      <c r="H43" s="48"/>
      <c r="I43" s="48"/>
      <c r="J43" s="48"/>
      <c r="K43" s="48"/>
      <c r="L43" s="48"/>
      <c r="N43" s="48"/>
      <c r="O43" s="48"/>
      <c r="P43" s="48"/>
      <c r="Q43" s="48"/>
      <c r="R43" s="48"/>
    </row>
    <row r="44" spans="2:18" ht="12.75" customHeight="1" x14ac:dyDescent="0.2">
      <c r="B44" s="48"/>
      <c r="C44" s="48"/>
      <c r="D44" s="48"/>
      <c r="E44" s="48"/>
      <c r="F44" s="48"/>
      <c r="H44" s="48"/>
      <c r="I44" s="48"/>
      <c r="J44" s="48"/>
      <c r="K44" s="48"/>
      <c r="L44" s="48"/>
      <c r="N44" s="48"/>
      <c r="O44" s="48"/>
      <c r="P44" s="48"/>
      <c r="Q44" s="48"/>
      <c r="R44" s="48"/>
    </row>
    <row r="45" spans="2:18" ht="12.75" customHeight="1" x14ac:dyDescent="0.2">
      <c r="B45" s="48"/>
      <c r="C45" s="48"/>
      <c r="D45" s="48"/>
      <c r="E45" s="48"/>
      <c r="F45" s="48"/>
      <c r="H45" s="48"/>
      <c r="I45" s="48"/>
      <c r="J45" s="48"/>
      <c r="K45" s="48"/>
      <c r="L45" s="48"/>
      <c r="N45" s="48"/>
      <c r="O45" s="48"/>
      <c r="P45" s="48"/>
      <c r="Q45" s="48"/>
      <c r="R45" s="48"/>
    </row>
    <row r="46" spans="2:18" ht="12.75" customHeight="1" x14ac:dyDescent="0.2">
      <c r="B46" s="48"/>
      <c r="C46" s="48"/>
      <c r="D46" s="48"/>
      <c r="E46" s="48"/>
      <c r="F46" s="48"/>
      <c r="H46" s="48"/>
      <c r="I46" s="48"/>
      <c r="J46" s="48"/>
      <c r="K46" s="48"/>
      <c r="L46" s="48"/>
      <c r="N46" s="48"/>
      <c r="O46" s="48"/>
      <c r="P46" s="48"/>
      <c r="Q46" s="48"/>
      <c r="R46" s="48"/>
    </row>
    <row r="47" spans="2:18" ht="12.75" customHeight="1" x14ac:dyDescent="0.2">
      <c r="B47" s="48"/>
      <c r="C47" s="48"/>
      <c r="D47" s="48"/>
      <c r="E47" s="48"/>
      <c r="F47" s="48"/>
      <c r="H47" s="48"/>
      <c r="I47" s="48"/>
      <c r="J47" s="48"/>
      <c r="K47" s="48"/>
      <c r="L47" s="48"/>
      <c r="N47" s="48"/>
      <c r="O47" s="48"/>
      <c r="P47" s="48"/>
      <c r="Q47" s="48"/>
      <c r="R47" s="48"/>
    </row>
    <row r="48" spans="2:18" ht="12.75" customHeight="1" x14ac:dyDescent="0.2">
      <c r="B48" s="48"/>
      <c r="C48" s="48"/>
      <c r="D48" s="48"/>
      <c r="E48" s="48"/>
      <c r="F48" s="48"/>
      <c r="H48" s="48"/>
      <c r="I48" s="48"/>
      <c r="J48" s="48"/>
      <c r="K48" s="48"/>
      <c r="L48" s="48"/>
      <c r="N48" s="48"/>
      <c r="O48" s="48"/>
      <c r="P48" s="48"/>
      <c r="Q48" s="48"/>
      <c r="R48" s="48"/>
    </row>
    <row r="49" spans="2:18" ht="12.75" customHeight="1" x14ac:dyDescent="0.2">
      <c r="B49" s="48"/>
      <c r="C49" s="48"/>
      <c r="D49" s="48"/>
      <c r="E49" s="48"/>
      <c r="F49" s="48"/>
      <c r="H49" s="48"/>
      <c r="I49" s="48"/>
      <c r="J49" s="48"/>
      <c r="K49" s="48"/>
      <c r="L49" s="48"/>
      <c r="N49" s="48"/>
      <c r="O49" s="48"/>
      <c r="P49" s="48"/>
      <c r="Q49" s="48"/>
      <c r="R49" s="48"/>
    </row>
    <row r="50" spans="2:18" ht="12.75" customHeight="1" x14ac:dyDescent="0.2">
      <c r="B50" s="48"/>
      <c r="C50" s="48"/>
      <c r="D50" s="48"/>
      <c r="E50" s="48"/>
      <c r="F50" s="48"/>
      <c r="H50" s="48"/>
      <c r="I50" s="48"/>
      <c r="J50" s="48"/>
      <c r="K50" s="48"/>
      <c r="L50" s="48"/>
      <c r="N50" s="48"/>
      <c r="O50" s="48"/>
      <c r="P50" s="48"/>
      <c r="Q50" s="48"/>
      <c r="R50" s="48"/>
    </row>
    <row r="51" spans="2:18" ht="12.75" customHeight="1" x14ac:dyDescent="0.2">
      <c r="B51" s="48"/>
      <c r="C51" s="48"/>
      <c r="D51" s="48"/>
      <c r="E51" s="48"/>
      <c r="F51" s="48"/>
      <c r="H51" s="48"/>
      <c r="I51" s="48"/>
      <c r="J51" s="48"/>
      <c r="K51" s="48"/>
      <c r="L51" s="48"/>
      <c r="N51" s="48"/>
      <c r="O51" s="48"/>
      <c r="P51" s="48"/>
      <c r="Q51" s="48"/>
      <c r="R51" s="48"/>
    </row>
    <row r="52" spans="2:18" ht="12.75" customHeight="1" x14ac:dyDescent="0.2">
      <c r="B52" s="48"/>
      <c r="C52" s="48"/>
      <c r="D52" s="48"/>
      <c r="E52" s="48"/>
      <c r="F52" s="48"/>
      <c r="H52" s="48"/>
      <c r="I52" s="48"/>
      <c r="J52" s="48"/>
      <c r="K52" s="48"/>
      <c r="L52" s="48"/>
      <c r="N52" s="48"/>
      <c r="O52" s="48"/>
      <c r="P52" s="48"/>
      <c r="Q52" s="48"/>
      <c r="R52" s="48"/>
    </row>
    <row r="53" spans="2:18" ht="12.75" customHeight="1" x14ac:dyDescent="0.2">
      <c r="B53" s="48"/>
      <c r="C53" s="48"/>
      <c r="D53" s="48"/>
      <c r="E53" s="48"/>
      <c r="F53" s="48"/>
      <c r="H53" s="48"/>
      <c r="I53" s="48"/>
      <c r="J53" s="48"/>
      <c r="K53" s="48"/>
      <c r="L53" s="48"/>
      <c r="N53" s="48"/>
      <c r="O53" s="48"/>
      <c r="P53" s="48"/>
      <c r="Q53" s="48"/>
      <c r="R53" s="48"/>
    </row>
    <row r="54" spans="2:18" ht="12.75" customHeight="1" x14ac:dyDescent="0.2">
      <c r="B54" s="48"/>
      <c r="C54" s="48"/>
      <c r="D54" s="48"/>
      <c r="E54" s="48"/>
      <c r="F54" s="48"/>
      <c r="H54" s="48"/>
      <c r="I54" s="48"/>
      <c r="J54" s="48"/>
      <c r="K54" s="48"/>
      <c r="L54" s="48"/>
      <c r="N54" s="48"/>
      <c r="O54" s="48"/>
      <c r="P54" s="48"/>
      <c r="Q54" s="48"/>
      <c r="R54" s="48"/>
    </row>
    <row r="55" spans="2:18" ht="12.75" customHeight="1" x14ac:dyDescent="0.2">
      <c r="B55" s="48"/>
      <c r="C55" s="48"/>
      <c r="D55" s="48"/>
      <c r="E55" s="48"/>
      <c r="F55" s="48"/>
      <c r="H55" s="48"/>
      <c r="I55" s="48"/>
      <c r="J55" s="48"/>
      <c r="K55" s="48"/>
      <c r="L55" s="48"/>
      <c r="N55" s="48"/>
      <c r="O55" s="48"/>
      <c r="P55" s="48"/>
      <c r="Q55" s="48"/>
      <c r="R55" s="48"/>
    </row>
    <row r="56" spans="2:18" ht="12.75" customHeight="1" x14ac:dyDescent="0.2">
      <c r="B56" s="48"/>
      <c r="C56" s="48"/>
      <c r="D56" s="48"/>
      <c r="E56" s="48"/>
      <c r="F56" s="48"/>
      <c r="H56" s="48"/>
      <c r="I56" s="48"/>
      <c r="J56" s="48"/>
      <c r="K56" s="48"/>
      <c r="L56" s="48"/>
      <c r="N56" s="48"/>
      <c r="O56" s="48"/>
      <c r="P56" s="48"/>
      <c r="Q56" s="48"/>
      <c r="R56" s="48"/>
    </row>
    <row r="57" spans="2:18" ht="12.75" customHeight="1" x14ac:dyDescent="0.2">
      <c r="B57" s="48"/>
      <c r="C57" s="48"/>
      <c r="D57" s="48"/>
      <c r="E57" s="48"/>
      <c r="F57" s="48"/>
      <c r="H57" s="48"/>
      <c r="I57" s="48"/>
      <c r="J57" s="48"/>
      <c r="K57" s="48"/>
      <c r="L57" s="48"/>
      <c r="N57" s="48"/>
      <c r="O57" s="48"/>
      <c r="P57" s="48"/>
      <c r="Q57" s="48"/>
      <c r="R57" s="48"/>
    </row>
    <row r="58" spans="2:18" ht="12.75" customHeight="1" x14ac:dyDescent="0.2">
      <c r="B58" s="48"/>
      <c r="C58" s="48"/>
      <c r="D58" s="48"/>
      <c r="E58" s="48"/>
      <c r="F58" s="48"/>
      <c r="H58" s="48"/>
      <c r="I58" s="48"/>
      <c r="J58" s="48"/>
      <c r="K58" s="48"/>
      <c r="L58" s="48"/>
      <c r="N58" s="48"/>
      <c r="O58" s="48"/>
      <c r="P58" s="48"/>
      <c r="Q58" s="48"/>
      <c r="R58" s="48"/>
    </row>
    <row r="59" spans="2:18" ht="12.75" customHeight="1" x14ac:dyDescent="0.2">
      <c r="B59" s="48"/>
      <c r="C59" s="48"/>
      <c r="D59" s="48"/>
      <c r="E59" s="48"/>
      <c r="F59" s="48"/>
      <c r="H59" s="48"/>
      <c r="I59" s="48"/>
      <c r="J59" s="48"/>
      <c r="K59" s="48"/>
      <c r="L59" s="48"/>
      <c r="N59" s="48"/>
      <c r="O59" s="48"/>
      <c r="P59" s="48"/>
      <c r="Q59" s="48"/>
      <c r="R59" s="48"/>
    </row>
    <row r="60" spans="2:18" ht="12.75" customHeight="1" x14ac:dyDescent="0.2">
      <c r="B60" s="48"/>
      <c r="C60" s="48"/>
      <c r="D60" s="48"/>
      <c r="E60" s="48"/>
      <c r="F60" s="48"/>
      <c r="H60" s="48"/>
      <c r="I60" s="48"/>
      <c r="J60" s="48"/>
      <c r="K60" s="48"/>
      <c r="L60" s="48"/>
      <c r="N60" s="48"/>
      <c r="O60" s="48"/>
      <c r="P60" s="48"/>
      <c r="Q60" s="48"/>
      <c r="R60" s="48"/>
    </row>
    <row r="61" spans="2:18" ht="12.75" customHeight="1" x14ac:dyDescent="0.2">
      <c r="B61" s="48"/>
      <c r="C61" s="48"/>
      <c r="D61" s="48"/>
      <c r="E61" s="48"/>
      <c r="F61" s="48"/>
      <c r="H61" s="48"/>
      <c r="I61" s="48"/>
      <c r="J61" s="48"/>
      <c r="K61" s="48"/>
      <c r="L61" s="48"/>
      <c r="N61" s="48"/>
      <c r="O61" s="48"/>
      <c r="P61" s="48"/>
      <c r="Q61" s="48"/>
      <c r="R61" s="48"/>
    </row>
    <row r="62" spans="2:18" ht="12.75" customHeight="1" x14ac:dyDescent="0.2">
      <c r="B62" s="48"/>
      <c r="C62" s="48"/>
      <c r="D62" s="48"/>
      <c r="E62" s="48"/>
      <c r="F62" s="48"/>
      <c r="H62" s="48"/>
      <c r="I62" s="48"/>
      <c r="J62" s="48"/>
      <c r="K62" s="48"/>
      <c r="L62" s="48"/>
      <c r="N62" s="48"/>
      <c r="O62" s="48"/>
      <c r="P62" s="48"/>
      <c r="Q62" s="48"/>
      <c r="R62" s="48"/>
    </row>
    <row r="63" spans="2:18" ht="12.75" customHeight="1" x14ac:dyDescent="0.2">
      <c r="B63" s="48"/>
      <c r="C63" s="48"/>
      <c r="D63" s="48"/>
      <c r="E63" s="48"/>
      <c r="F63" s="48"/>
      <c r="H63" s="48"/>
      <c r="I63" s="48"/>
      <c r="J63" s="48"/>
      <c r="K63" s="48"/>
      <c r="L63" s="48"/>
      <c r="N63" s="48"/>
      <c r="O63" s="48"/>
      <c r="P63" s="48"/>
      <c r="Q63" s="48"/>
      <c r="R63" s="48"/>
    </row>
    <row r="64" spans="2:18" ht="12.75" customHeight="1" x14ac:dyDescent="0.2">
      <c r="B64" s="48"/>
      <c r="C64" s="48"/>
      <c r="D64" s="48"/>
      <c r="E64" s="48"/>
      <c r="F64" s="48"/>
      <c r="H64" s="48"/>
      <c r="I64" s="48"/>
      <c r="J64" s="48"/>
      <c r="K64" s="48"/>
      <c r="L64" s="48"/>
      <c r="N64" s="48"/>
      <c r="O64" s="48"/>
      <c r="P64" s="48"/>
      <c r="Q64" s="48"/>
      <c r="R64" s="48"/>
    </row>
    <row r="65" spans="2:18" ht="12.75" customHeight="1" x14ac:dyDescent="0.2">
      <c r="B65" s="48"/>
      <c r="C65" s="48"/>
      <c r="D65" s="48"/>
      <c r="E65" s="48"/>
      <c r="F65" s="48"/>
      <c r="H65" s="48"/>
      <c r="I65" s="48"/>
      <c r="J65" s="48"/>
      <c r="K65" s="48"/>
      <c r="L65" s="48"/>
      <c r="N65" s="48"/>
      <c r="O65" s="48"/>
      <c r="P65" s="48"/>
      <c r="Q65" s="48"/>
      <c r="R65" s="48"/>
    </row>
    <row r="66" spans="2:18" ht="12.75" customHeight="1" x14ac:dyDescent="0.2">
      <c r="B66" s="48"/>
      <c r="C66" s="48"/>
      <c r="D66" s="48"/>
      <c r="E66" s="48"/>
      <c r="F66" s="48"/>
      <c r="H66" s="48"/>
      <c r="I66" s="48"/>
      <c r="J66" s="48"/>
      <c r="K66" s="48"/>
      <c r="L66" s="48"/>
      <c r="N66" s="48"/>
      <c r="O66" s="48"/>
      <c r="P66" s="48"/>
      <c r="Q66" s="48"/>
      <c r="R66" s="48"/>
    </row>
    <row r="67" spans="2:18" ht="12.75" customHeight="1" x14ac:dyDescent="0.2">
      <c r="B67" s="48"/>
      <c r="C67" s="48"/>
      <c r="D67" s="48"/>
      <c r="E67" s="48"/>
      <c r="F67" s="48"/>
      <c r="H67" s="48"/>
      <c r="I67" s="48"/>
      <c r="J67" s="48"/>
      <c r="K67" s="48"/>
      <c r="L67" s="48"/>
      <c r="N67" s="48"/>
      <c r="O67" s="48"/>
      <c r="P67" s="48"/>
      <c r="Q67" s="48"/>
      <c r="R67" s="48"/>
    </row>
    <row r="68" spans="2:18" ht="12.75" customHeight="1" x14ac:dyDescent="0.2">
      <c r="B68" s="48"/>
      <c r="C68" s="48"/>
      <c r="D68" s="48"/>
      <c r="E68" s="48"/>
      <c r="F68" s="48"/>
      <c r="H68" s="48"/>
      <c r="I68" s="48"/>
      <c r="J68" s="48"/>
      <c r="K68" s="48"/>
      <c r="L68" s="48"/>
      <c r="N68" s="48"/>
      <c r="O68" s="48"/>
      <c r="P68" s="48"/>
      <c r="Q68" s="48"/>
      <c r="R68" s="48"/>
    </row>
    <row r="69" spans="2:18" ht="12.75" customHeight="1" x14ac:dyDescent="0.2">
      <c r="B69" s="48"/>
      <c r="C69" s="48"/>
      <c r="D69" s="48"/>
      <c r="E69" s="48"/>
      <c r="F69" s="48"/>
      <c r="H69" s="48"/>
      <c r="I69" s="48"/>
      <c r="J69" s="48"/>
      <c r="K69" s="48"/>
      <c r="L69" s="48"/>
      <c r="N69" s="48"/>
      <c r="O69" s="48"/>
      <c r="P69" s="48"/>
      <c r="Q69" s="48"/>
      <c r="R69" s="48"/>
    </row>
    <row r="70" spans="2:18" ht="12.75" customHeight="1" x14ac:dyDescent="0.2">
      <c r="B70" s="48"/>
      <c r="C70" s="48"/>
      <c r="D70" s="48"/>
      <c r="E70" s="48"/>
      <c r="F70" s="48"/>
      <c r="H70" s="48"/>
      <c r="I70" s="48"/>
      <c r="J70" s="48"/>
      <c r="K70" s="48"/>
      <c r="L70" s="48"/>
      <c r="N70" s="48"/>
      <c r="O70" s="48"/>
      <c r="P70" s="48"/>
      <c r="Q70" s="48"/>
      <c r="R70" s="48"/>
    </row>
    <row r="71" spans="2:18" ht="12.75" customHeight="1" x14ac:dyDescent="0.2">
      <c r="B71" s="48"/>
      <c r="C71" s="48"/>
      <c r="D71" s="48"/>
      <c r="E71" s="48"/>
      <c r="F71" s="48"/>
      <c r="H71" s="48"/>
      <c r="I71" s="48"/>
      <c r="J71" s="48"/>
      <c r="K71" s="48"/>
      <c r="L71" s="48"/>
      <c r="N71" s="48"/>
      <c r="O71" s="48"/>
      <c r="P71" s="48"/>
      <c r="Q71" s="48"/>
      <c r="R71" s="48"/>
    </row>
    <row r="72" spans="2:18" ht="12.75" customHeight="1" x14ac:dyDescent="0.2">
      <c r="B72" s="48"/>
      <c r="C72" s="48"/>
      <c r="D72" s="48"/>
      <c r="E72" s="48"/>
      <c r="F72" s="48"/>
      <c r="H72" s="48"/>
      <c r="I72" s="48"/>
      <c r="J72" s="48"/>
      <c r="K72" s="48"/>
      <c r="L72" s="48"/>
      <c r="N72" s="48"/>
      <c r="O72" s="48"/>
      <c r="P72" s="48"/>
      <c r="Q72" s="48"/>
      <c r="R72" s="48"/>
    </row>
    <row r="73" spans="2:18" ht="12.75" customHeight="1" x14ac:dyDescent="0.2">
      <c r="B73" s="48"/>
      <c r="C73" s="48"/>
      <c r="D73" s="48"/>
      <c r="E73" s="48"/>
      <c r="F73" s="48"/>
      <c r="H73" s="48"/>
      <c r="I73" s="48"/>
      <c r="J73" s="48"/>
      <c r="K73" s="48"/>
      <c r="L73" s="48"/>
      <c r="N73" s="48"/>
      <c r="O73" s="48"/>
      <c r="P73" s="48"/>
      <c r="Q73" s="48"/>
      <c r="R73" s="48"/>
    </row>
    <row r="74" spans="2:18" ht="12.75" customHeight="1" x14ac:dyDescent="0.2">
      <c r="B74" s="48"/>
      <c r="C74" s="48"/>
      <c r="D74" s="48"/>
      <c r="E74" s="48"/>
      <c r="F74" s="48"/>
      <c r="H74" s="48"/>
      <c r="I74" s="48"/>
      <c r="J74" s="48"/>
      <c r="K74" s="48"/>
      <c r="L74" s="48"/>
      <c r="N74" s="48"/>
      <c r="O74" s="48"/>
      <c r="P74" s="48"/>
      <c r="Q74" s="48"/>
      <c r="R74" s="48"/>
    </row>
    <row r="75" spans="2:18" ht="12.75" customHeight="1" x14ac:dyDescent="0.2">
      <c r="B75" s="48"/>
      <c r="C75" s="48"/>
      <c r="D75" s="48"/>
      <c r="E75" s="48"/>
      <c r="F75" s="48"/>
      <c r="H75" s="48"/>
      <c r="I75" s="48"/>
      <c r="J75" s="48"/>
      <c r="K75" s="48"/>
      <c r="L75" s="48"/>
      <c r="N75" s="48"/>
      <c r="O75" s="48"/>
      <c r="P75" s="48"/>
      <c r="Q75" s="48"/>
      <c r="R75" s="48"/>
    </row>
    <row r="76" spans="2:18" ht="12.75" customHeight="1" x14ac:dyDescent="0.2">
      <c r="B76" s="48"/>
      <c r="C76" s="48"/>
      <c r="D76" s="48"/>
      <c r="E76" s="48"/>
      <c r="F76" s="48"/>
      <c r="H76" s="48"/>
      <c r="I76" s="48"/>
      <c r="J76" s="48"/>
      <c r="K76" s="48"/>
      <c r="L76" s="48"/>
      <c r="N76" s="48"/>
      <c r="O76" s="48"/>
      <c r="P76" s="48"/>
      <c r="Q76" s="48"/>
      <c r="R76" s="48"/>
    </row>
    <row r="77" spans="2:18" ht="12.75" customHeight="1" x14ac:dyDescent="0.2">
      <c r="B77" s="48"/>
      <c r="C77" s="48"/>
      <c r="D77" s="48"/>
      <c r="E77" s="48"/>
      <c r="F77" s="48"/>
      <c r="H77" s="48"/>
      <c r="I77" s="48"/>
      <c r="J77" s="48"/>
      <c r="K77" s="48"/>
      <c r="L77" s="48"/>
      <c r="N77" s="48"/>
      <c r="O77" s="48"/>
      <c r="P77" s="48"/>
      <c r="Q77" s="48"/>
      <c r="R77" s="48"/>
    </row>
    <row r="78" spans="2:18" ht="12.75" customHeight="1" x14ac:dyDescent="0.2">
      <c r="B78" s="48"/>
      <c r="C78" s="48"/>
      <c r="D78" s="48"/>
      <c r="E78" s="48"/>
      <c r="F78" s="48"/>
      <c r="H78" s="48"/>
      <c r="I78" s="48"/>
      <c r="J78" s="48"/>
      <c r="K78" s="48"/>
      <c r="L78" s="48"/>
      <c r="N78" s="48"/>
      <c r="O78" s="48"/>
      <c r="P78" s="48"/>
      <c r="Q78" s="48"/>
      <c r="R78" s="48"/>
    </row>
    <row r="79" spans="2:18" ht="12.75" customHeight="1" x14ac:dyDescent="0.2">
      <c r="B79" s="48"/>
      <c r="C79" s="48"/>
      <c r="D79" s="48"/>
      <c r="E79" s="48"/>
      <c r="F79" s="48"/>
      <c r="H79" s="48"/>
      <c r="I79" s="48"/>
      <c r="J79" s="48"/>
      <c r="K79" s="48"/>
      <c r="L79" s="48"/>
      <c r="N79" s="48"/>
      <c r="O79" s="48"/>
      <c r="P79" s="48"/>
      <c r="Q79" s="48"/>
      <c r="R79" s="48"/>
    </row>
    <row r="80" spans="2:18" ht="12.75" customHeight="1" x14ac:dyDescent="0.2">
      <c r="B80" s="48"/>
      <c r="C80" s="48"/>
      <c r="D80" s="48"/>
      <c r="E80" s="48"/>
      <c r="F80" s="48"/>
      <c r="H80" s="48"/>
      <c r="I80" s="48"/>
      <c r="J80" s="48"/>
      <c r="K80" s="48"/>
      <c r="L80" s="48"/>
      <c r="N80" s="48"/>
      <c r="O80" s="48"/>
      <c r="P80" s="48"/>
      <c r="Q80" s="48"/>
      <c r="R80" s="48"/>
    </row>
    <row r="81" spans="2:18" ht="12.75" customHeight="1" x14ac:dyDescent="0.2">
      <c r="B81" s="48"/>
      <c r="C81" s="48"/>
      <c r="D81" s="48"/>
      <c r="E81" s="48"/>
      <c r="F81" s="48"/>
      <c r="H81" s="48"/>
      <c r="I81" s="48"/>
      <c r="J81" s="48"/>
      <c r="K81" s="48"/>
      <c r="L81" s="48"/>
      <c r="N81" s="48"/>
      <c r="O81" s="48"/>
      <c r="P81" s="48"/>
      <c r="Q81" s="48"/>
      <c r="R81" s="48"/>
    </row>
    <row r="82" spans="2:18" ht="12.75" customHeight="1" x14ac:dyDescent="0.2">
      <c r="B82" s="48"/>
      <c r="C82" s="48"/>
      <c r="D82" s="48"/>
      <c r="E82" s="48"/>
      <c r="F82" s="48"/>
      <c r="H82" s="48"/>
      <c r="I82" s="48"/>
      <c r="J82" s="48"/>
      <c r="K82" s="48"/>
      <c r="L82" s="48"/>
      <c r="N82" s="48"/>
      <c r="O82" s="48"/>
      <c r="P82" s="48"/>
      <c r="Q82" s="48"/>
      <c r="R82" s="48"/>
    </row>
    <row r="83" spans="2:18" ht="12.75" customHeight="1" x14ac:dyDescent="0.2">
      <c r="B83" s="48"/>
      <c r="C83" s="48"/>
      <c r="D83" s="48"/>
      <c r="E83" s="48"/>
      <c r="F83" s="48"/>
      <c r="H83" s="48"/>
      <c r="I83" s="48"/>
      <c r="J83" s="48"/>
      <c r="K83" s="48"/>
      <c r="L83" s="48"/>
      <c r="N83" s="48"/>
      <c r="O83" s="48"/>
      <c r="P83" s="48"/>
      <c r="Q83" s="48"/>
      <c r="R83" s="48"/>
    </row>
    <row r="84" spans="2:18" ht="12.75" customHeight="1" x14ac:dyDescent="0.2">
      <c r="B84" s="48"/>
      <c r="C84" s="48"/>
      <c r="D84" s="48"/>
      <c r="E84" s="48"/>
      <c r="F84" s="48"/>
      <c r="H84" s="48"/>
      <c r="I84" s="48"/>
      <c r="J84" s="48"/>
      <c r="K84" s="48"/>
      <c r="L84" s="48"/>
      <c r="N84" s="48"/>
      <c r="O84" s="48"/>
      <c r="P84" s="48"/>
      <c r="Q84" s="48"/>
      <c r="R84" s="48"/>
    </row>
    <row r="85" spans="2:18" ht="12.75" customHeight="1" x14ac:dyDescent="0.2">
      <c r="B85" s="48"/>
      <c r="C85" s="48"/>
      <c r="D85" s="48"/>
      <c r="E85" s="48"/>
      <c r="F85" s="48"/>
      <c r="H85" s="48"/>
      <c r="I85" s="48"/>
      <c r="J85" s="48"/>
      <c r="K85" s="48"/>
      <c r="L85" s="48"/>
      <c r="N85" s="48"/>
      <c r="O85" s="48"/>
      <c r="P85" s="48"/>
      <c r="Q85" s="48"/>
      <c r="R85" s="48"/>
    </row>
    <row r="86" spans="2:18" ht="12.75" customHeight="1" x14ac:dyDescent="0.2">
      <c r="B86" s="48"/>
      <c r="C86" s="48"/>
      <c r="D86" s="48"/>
      <c r="E86" s="48"/>
      <c r="F86" s="48"/>
      <c r="H86" s="48"/>
      <c r="I86" s="48"/>
      <c r="J86" s="48"/>
      <c r="K86" s="48"/>
      <c r="L86" s="48"/>
      <c r="N86" s="48"/>
      <c r="O86" s="48"/>
      <c r="P86" s="48"/>
      <c r="Q86" s="48"/>
      <c r="R86" s="48"/>
    </row>
    <row r="87" spans="2:18" ht="12.75" customHeight="1" x14ac:dyDescent="0.2">
      <c r="B87" s="48"/>
      <c r="C87" s="48"/>
      <c r="D87" s="48"/>
      <c r="E87" s="48"/>
      <c r="F87" s="48"/>
      <c r="H87" s="48"/>
      <c r="I87" s="48"/>
      <c r="J87" s="48"/>
      <c r="K87" s="48"/>
      <c r="L87" s="48"/>
      <c r="N87" s="48"/>
      <c r="O87" s="48"/>
      <c r="P87" s="48"/>
      <c r="Q87" s="48"/>
      <c r="R87" s="48"/>
    </row>
    <row r="88" spans="2:18" ht="12.75" customHeight="1" x14ac:dyDescent="0.2">
      <c r="B88" s="48"/>
      <c r="C88" s="48"/>
      <c r="D88" s="48"/>
      <c r="E88" s="48"/>
      <c r="F88" s="48"/>
      <c r="H88" s="48"/>
      <c r="I88" s="48"/>
      <c r="J88" s="48"/>
      <c r="K88" s="48"/>
      <c r="L88" s="48"/>
      <c r="N88" s="48"/>
      <c r="O88" s="48"/>
      <c r="P88" s="48"/>
      <c r="Q88" s="48"/>
      <c r="R88" s="48"/>
    </row>
    <row r="89" spans="2:18" ht="12.75" customHeight="1" x14ac:dyDescent="0.2">
      <c r="B89" s="48"/>
      <c r="C89" s="48"/>
      <c r="D89" s="48"/>
      <c r="E89" s="48"/>
      <c r="F89" s="48"/>
      <c r="H89" s="48"/>
      <c r="I89" s="48"/>
      <c r="J89" s="48"/>
      <c r="K89" s="48"/>
      <c r="L89" s="48"/>
      <c r="N89" s="48"/>
      <c r="O89" s="48"/>
      <c r="P89" s="48"/>
      <c r="Q89" s="48"/>
      <c r="R89" s="48"/>
    </row>
    <row r="90" spans="2:18" ht="12.75" customHeight="1" x14ac:dyDescent="0.2">
      <c r="B90" s="48"/>
      <c r="C90" s="48"/>
      <c r="D90" s="48"/>
      <c r="E90" s="48"/>
      <c r="F90" s="48"/>
      <c r="H90" s="48"/>
      <c r="I90" s="48"/>
      <c r="J90" s="48"/>
      <c r="K90" s="48"/>
      <c r="L90" s="48"/>
      <c r="N90" s="48"/>
      <c r="O90" s="48"/>
      <c r="P90" s="48"/>
      <c r="Q90" s="48"/>
      <c r="R90" s="48"/>
    </row>
    <row r="91" spans="2:18" ht="12.75" customHeight="1" x14ac:dyDescent="0.2">
      <c r="B91" s="48"/>
      <c r="C91" s="48"/>
      <c r="D91" s="48"/>
      <c r="E91" s="48"/>
      <c r="F91" s="48"/>
      <c r="H91" s="48"/>
      <c r="I91" s="48"/>
      <c r="J91" s="48"/>
      <c r="K91" s="48"/>
      <c r="L91" s="48"/>
      <c r="N91" s="48"/>
      <c r="O91" s="48"/>
      <c r="P91" s="48"/>
      <c r="Q91" s="48"/>
      <c r="R91" s="48"/>
    </row>
    <row r="92" spans="2:18" ht="12.75" customHeight="1" x14ac:dyDescent="0.2">
      <c r="B92" s="48"/>
      <c r="C92" s="48"/>
      <c r="D92" s="48"/>
      <c r="E92" s="48"/>
      <c r="F92" s="48"/>
      <c r="H92" s="48"/>
      <c r="I92" s="48"/>
      <c r="J92" s="48"/>
      <c r="K92" s="48"/>
      <c r="L92" s="48"/>
      <c r="N92" s="48"/>
      <c r="O92" s="48"/>
      <c r="P92" s="48"/>
      <c r="Q92" s="48"/>
      <c r="R92" s="48"/>
    </row>
    <row r="93" spans="2:18" ht="12.75" customHeight="1" x14ac:dyDescent="0.2">
      <c r="B93" s="48"/>
      <c r="C93" s="48"/>
      <c r="D93" s="48"/>
      <c r="E93" s="48"/>
      <c r="F93" s="48"/>
      <c r="H93" s="48"/>
      <c r="I93" s="48"/>
      <c r="J93" s="48"/>
      <c r="K93" s="48"/>
      <c r="L93" s="48"/>
      <c r="N93" s="48"/>
      <c r="O93" s="48"/>
      <c r="P93" s="48"/>
      <c r="Q93" s="48"/>
      <c r="R93" s="48"/>
    </row>
    <row r="94" spans="2:18" ht="12.75" customHeight="1" x14ac:dyDescent="0.2">
      <c r="B94" s="48"/>
      <c r="C94" s="48"/>
      <c r="D94" s="48"/>
      <c r="E94" s="48"/>
      <c r="F94" s="48"/>
      <c r="H94" s="48"/>
      <c r="I94" s="48"/>
      <c r="J94" s="48"/>
      <c r="K94" s="48"/>
      <c r="L94" s="48"/>
      <c r="N94" s="48"/>
      <c r="O94" s="48"/>
      <c r="P94" s="48"/>
      <c r="Q94" s="48"/>
      <c r="R94" s="48"/>
    </row>
    <row r="95" spans="2:18" ht="12.75" customHeight="1" x14ac:dyDescent="0.2">
      <c r="B95" s="48"/>
      <c r="C95" s="48"/>
      <c r="D95" s="48"/>
      <c r="E95" s="48"/>
      <c r="F95" s="48"/>
      <c r="H95" s="48"/>
      <c r="I95" s="48"/>
      <c r="J95" s="48"/>
      <c r="K95" s="48"/>
      <c r="L95" s="48"/>
      <c r="N95" s="48"/>
      <c r="O95" s="48"/>
      <c r="P95" s="48"/>
      <c r="Q95" s="48"/>
      <c r="R95" s="48"/>
    </row>
    <row r="96" spans="2:18" ht="12.75" customHeight="1" x14ac:dyDescent="0.2">
      <c r="B96" s="48"/>
      <c r="C96" s="48"/>
      <c r="D96" s="48"/>
      <c r="E96" s="48"/>
      <c r="F96" s="48"/>
      <c r="H96" s="48"/>
      <c r="I96" s="48"/>
      <c r="J96" s="48"/>
      <c r="K96" s="48"/>
      <c r="L96" s="48"/>
      <c r="N96" s="48"/>
      <c r="O96" s="48"/>
      <c r="P96" s="48"/>
      <c r="Q96" s="48"/>
      <c r="R96" s="48"/>
    </row>
    <row r="97" spans="2:18" ht="12.75" customHeight="1" x14ac:dyDescent="0.2">
      <c r="B97" s="48"/>
      <c r="C97" s="48"/>
      <c r="D97" s="48"/>
      <c r="E97" s="48"/>
      <c r="F97" s="48"/>
      <c r="H97" s="48"/>
      <c r="I97" s="48"/>
      <c r="J97" s="48"/>
      <c r="K97" s="48"/>
      <c r="L97" s="48"/>
      <c r="N97" s="48"/>
      <c r="O97" s="48"/>
      <c r="P97" s="48"/>
      <c r="Q97" s="48"/>
      <c r="R97" s="48"/>
    </row>
    <row r="98" spans="2:18" ht="12.75" customHeight="1" x14ac:dyDescent="0.2">
      <c r="B98" s="48"/>
      <c r="C98" s="48"/>
      <c r="D98" s="48"/>
      <c r="E98" s="48"/>
      <c r="F98" s="48"/>
      <c r="H98" s="48"/>
      <c r="I98" s="48"/>
      <c r="J98" s="48"/>
      <c r="K98" s="48"/>
      <c r="L98" s="48"/>
      <c r="N98" s="48"/>
      <c r="O98" s="48"/>
      <c r="P98" s="48"/>
      <c r="Q98" s="48"/>
      <c r="R98" s="48"/>
    </row>
    <row r="99" spans="2:18" ht="12.75" customHeight="1" x14ac:dyDescent="0.2">
      <c r="B99" s="48"/>
      <c r="C99" s="48"/>
      <c r="D99" s="48"/>
      <c r="E99" s="48"/>
      <c r="F99" s="48"/>
      <c r="H99" s="48"/>
      <c r="I99" s="48"/>
      <c r="J99" s="48"/>
      <c r="K99" s="48"/>
      <c r="L99" s="48"/>
      <c r="N99" s="48"/>
      <c r="O99" s="48"/>
      <c r="P99" s="48"/>
      <c r="Q99" s="48"/>
      <c r="R99" s="48"/>
    </row>
    <row r="100" spans="2:18" ht="12.75" customHeight="1" x14ac:dyDescent="0.2">
      <c r="B100" s="48"/>
      <c r="C100" s="48"/>
      <c r="D100" s="48"/>
      <c r="E100" s="48"/>
      <c r="F100" s="48"/>
      <c r="H100" s="48"/>
      <c r="I100" s="48"/>
      <c r="J100" s="48"/>
      <c r="K100" s="48"/>
      <c r="L100" s="48"/>
      <c r="N100" s="48"/>
      <c r="O100" s="48"/>
      <c r="P100" s="48"/>
      <c r="Q100" s="48"/>
      <c r="R100" s="48"/>
    </row>
    <row r="101" spans="2:18" ht="12.75" customHeight="1" x14ac:dyDescent="0.2">
      <c r="B101" s="48"/>
      <c r="C101" s="48"/>
      <c r="D101" s="48"/>
      <c r="E101" s="48"/>
      <c r="F101" s="48"/>
      <c r="H101" s="48"/>
      <c r="I101" s="48"/>
      <c r="J101" s="48"/>
      <c r="K101" s="48"/>
      <c r="L101" s="48"/>
      <c r="N101" s="48"/>
      <c r="O101" s="48"/>
      <c r="P101" s="48"/>
      <c r="Q101" s="48"/>
      <c r="R101" s="48"/>
    </row>
    <row r="102" spans="2:18" ht="12.75" customHeight="1" x14ac:dyDescent="0.2">
      <c r="B102" s="48"/>
      <c r="C102" s="48"/>
      <c r="D102" s="48"/>
      <c r="E102" s="48"/>
      <c r="F102" s="48"/>
      <c r="H102" s="48"/>
      <c r="I102" s="48"/>
      <c r="J102" s="48"/>
      <c r="K102" s="48"/>
      <c r="L102" s="48"/>
      <c r="N102" s="48"/>
      <c r="O102" s="48"/>
      <c r="P102" s="48"/>
      <c r="Q102" s="48"/>
      <c r="R102" s="48"/>
    </row>
    <row r="103" spans="2:18" ht="12.75" customHeight="1" x14ac:dyDescent="0.2">
      <c r="B103" s="48"/>
      <c r="C103" s="48"/>
      <c r="D103" s="48"/>
      <c r="E103" s="48"/>
      <c r="F103" s="48"/>
      <c r="H103" s="48"/>
      <c r="I103" s="48"/>
      <c r="J103" s="48"/>
      <c r="K103" s="48"/>
      <c r="L103" s="48"/>
      <c r="N103" s="48"/>
      <c r="O103" s="48"/>
      <c r="P103" s="48"/>
      <c r="Q103" s="48"/>
      <c r="R103" s="48"/>
    </row>
    <row r="104" spans="2:18" ht="12.75" customHeight="1" x14ac:dyDescent="0.2">
      <c r="B104" s="48"/>
      <c r="C104" s="48"/>
      <c r="D104" s="48"/>
      <c r="E104" s="48"/>
      <c r="F104" s="48"/>
      <c r="H104" s="48"/>
      <c r="I104" s="48"/>
      <c r="J104" s="48"/>
      <c r="K104" s="48"/>
      <c r="L104" s="48"/>
      <c r="N104" s="48"/>
      <c r="O104" s="48"/>
      <c r="P104" s="48"/>
      <c r="Q104" s="48"/>
      <c r="R104" s="48"/>
    </row>
    <row r="105" spans="2:18" ht="12.75" customHeight="1" x14ac:dyDescent="0.2">
      <c r="B105" s="48"/>
      <c r="C105" s="48"/>
      <c r="D105" s="48"/>
      <c r="E105" s="48"/>
      <c r="F105" s="48"/>
      <c r="H105" s="48"/>
      <c r="I105" s="48"/>
      <c r="J105" s="48"/>
      <c r="K105" s="48"/>
      <c r="L105" s="48"/>
      <c r="N105" s="48"/>
      <c r="O105" s="48"/>
      <c r="P105" s="48"/>
      <c r="Q105" s="48"/>
      <c r="R105" s="48"/>
    </row>
    <row r="106" spans="2:18" ht="12.75" customHeight="1" x14ac:dyDescent="0.2">
      <c r="B106" s="48"/>
      <c r="C106" s="48"/>
      <c r="D106" s="48"/>
      <c r="E106" s="48"/>
      <c r="F106" s="48"/>
      <c r="H106" s="48"/>
      <c r="I106" s="48"/>
      <c r="J106" s="48"/>
      <c r="K106" s="48"/>
      <c r="L106" s="48"/>
      <c r="N106" s="48"/>
      <c r="O106" s="48"/>
      <c r="P106" s="48"/>
      <c r="Q106" s="48"/>
      <c r="R106" s="48"/>
    </row>
    <row r="107" spans="2:18" ht="12.75" customHeight="1" x14ac:dyDescent="0.2">
      <c r="B107" s="48"/>
      <c r="C107" s="48"/>
      <c r="D107" s="48"/>
      <c r="E107" s="48"/>
      <c r="F107" s="48"/>
      <c r="H107" s="48"/>
      <c r="I107" s="48"/>
      <c r="J107" s="48"/>
      <c r="K107" s="48"/>
      <c r="L107" s="48"/>
      <c r="N107" s="48"/>
      <c r="O107" s="48"/>
      <c r="P107" s="48"/>
      <c r="Q107" s="48"/>
      <c r="R107" s="48"/>
    </row>
    <row r="108" spans="2:18" ht="12.75" customHeight="1" x14ac:dyDescent="0.2">
      <c r="B108" s="48"/>
      <c r="C108" s="48"/>
      <c r="D108" s="48"/>
      <c r="E108" s="48"/>
      <c r="F108" s="48"/>
      <c r="H108" s="48"/>
      <c r="I108" s="48"/>
      <c r="J108" s="48"/>
      <c r="K108" s="48"/>
      <c r="L108" s="48"/>
      <c r="N108" s="48"/>
      <c r="O108" s="48"/>
      <c r="P108" s="48"/>
      <c r="Q108" s="48"/>
      <c r="R108" s="48"/>
    </row>
    <row r="109" spans="2:18" ht="12.75" customHeight="1" x14ac:dyDescent="0.2">
      <c r="B109" s="48"/>
      <c r="C109" s="48"/>
      <c r="D109" s="48"/>
      <c r="E109" s="48"/>
      <c r="F109" s="48"/>
      <c r="H109" s="48"/>
      <c r="I109" s="48"/>
      <c r="J109" s="48"/>
      <c r="K109" s="48"/>
      <c r="L109" s="48"/>
      <c r="N109" s="48"/>
      <c r="O109" s="48"/>
      <c r="P109" s="48"/>
      <c r="Q109" s="48"/>
      <c r="R109" s="48"/>
    </row>
    <row r="110" spans="2:18" ht="12.75" customHeight="1" x14ac:dyDescent="0.2">
      <c r="B110" s="48"/>
      <c r="C110" s="48"/>
      <c r="D110" s="48"/>
      <c r="E110" s="48"/>
      <c r="F110" s="48"/>
      <c r="H110" s="48"/>
      <c r="I110" s="48"/>
      <c r="J110" s="48"/>
      <c r="K110" s="48"/>
      <c r="L110" s="48"/>
      <c r="N110" s="48"/>
      <c r="O110" s="48"/>
      <c r="P110" s="48"/>
      <c r="Q110" s="48"/>
      <c r="R110" s="48"/>
    </row>
    <row r="111" spans="2:18" ht="12.75" customHeight="1" x14ac:dyDescent="0.2">
      <c r="B111" s="48"/>
      <c r="C111" s="48"/>
      <c r="D111" s="48"/>
      <c r="E111" s="48"/>
      <c r="F111" s="48"/>
      <c r="H111" s="48"/>
      <c r="I111" s="48"/>
      <c r="J111" s="48"/>
      <c r="K111" s="48"/>
      <c r="L111" s="48"/>
      <c r="N111" s="48"/>
      <c r="O111" s="48"/>
      <c r="P111" s="48"/>
      <c r="Q111" s="48"/>
      <c r="R111" s="48"/>
    </row>
    <row r="112" spans="2:18" ht="12.75" customHeight="1" x14ac:dyDescent="0.2">
      <c r="B112" s="48"/>
      <c r="C112" s="48"/>
      <c r="D112" s="48"/>
      <c r="E112" s="48"/>
      <c r="F112" s="48"/>
      <c r="H112" s="48"/>
      <c r="I112" s="48"/>
      <c r="J112" s="48"/>
      <c r="K112" s="48"/>
      <c r="L112" s="48"/>
      <c r="N112" s="48"/>
      <c r="O112" s="48"/>
      <c r="P112" s="48"/>
      <c r="Q112" s="48"/>
      <c r="R112" s="48"/>
    </row>
    <row r="113" spans="2:18" ht="12.75" customHeight="1" x14ac:dyDescent="0.2">
      <c r="B113" s="48"/>
      <c r="C113" s="48"/>
      <c r="D113" s="48"/>
      <c r="E113" s="48"/>
      <c r="F113" s="48"/>
      <c r="H113" s="48"/>
      <c r="I113" s="48"/>
      <c r="J113" s="48"/>
      <c r="K113" s="48"/>
      <c r="L113" s="48"/>
      <c r="N113" s="48"/>
      <c r="O113" s="48"/>
      <c r="P113" s="48"/>
      <c r="Q113" s="48"/>
      <c r="R113" s="48"/>
    </row>
    <row r="114" spans="2:18" ht="12.75" customHeight="1" x14ac:dyDescent="0.2">
      <c r="B114" s="48"/>
      <c r="C114" s="48"/>
      <c r="D114" s="48"/>
      <c r="E114" s="48"/>
      <c r="F114" s="48"/>
      <c r="H114" s="48"/>
      <c r="I114" s="48"/>
      <c r="J114" s="48"/>
      <c r="K114" s="48"/>
      <c r="L114" s="48"/>
      <c r="N114" s="48"/>
      <c r="O114" s="48"/>
      <c r="P114" s="48"/>
      <c r="Q114" s="48"/>
      <c r="R114" s="48"/>
    </row>
    <row r="115" spans="2:18" ht="12.75" customHeight="1" x14ac:dyDescent="0.2">
      <c r="B115" s="48"/>
      <c r="C115" s="48"/>
      <c r="D115" s="48"/>
      <c r="E115" s="48"/>
      <c r="F115" s="48"/>
      <c r="H115" s="48"/>
      <c r="I115" s="48"/>
      <c r="J115" s="48"/>
      <c r="K115" s="48"/>
      <c r="L115" s="48"/>
      <c r="N115" s="48"/>
      <c r="O115" s="48"/>
      <c r="P115" s="48"/>
      <c r="Q115" s="48"/>
      <c r="R115" s="48"/>
    </row>
    <row r="116" spans="2:18" ht="12.75" customHeight="1" x14ac:dyDescent="0.2">
      <c r="B116" s="48"/>
      <c r="C116" s="48"/>
      <c r="D116" s="48"/>
      <c r="E116" s="48"/>
      <c r="F116" s="48"/>
      <c r="H116" s="48"/>
      <c r="I116" s="48"/>
      <c r="J116" s="48"/>
      <c r="K116" s="48"/>
      <c r="L116" s="48"/>
      <c r="N116" s="48"/>
      <c r="O116" s="48"/>
      <c r="P116" s="48"/>
      <c r="Q116" s="48"/>
      <c r="R116" s="48"/>
    </row>
    <row r="117" spans="2:18" ht="12.75" customHeight="1" x14ac:dyDescent="0.2">
      <c r="B117" s="48"/>
      <c r="C117" s="48"/>
      <c r="D117" s="48"/>
      <c r="E117" s="48"/>
      <c r="F117" s="48"/>
      <c r="H117" s="48"/>
      <c r="I117" s="48"/>
      <c r="J117" s="48"/>
      <c r="K117" s="48"/>
      <c r="L117" s="48"/>
      <c r="N117" s="48"/>
      <c r="O117" s="48"/>
      <c r="P117" s="48"/>
      <c r="Q117" s="48"/>
      <c r="R117" s="48"/>
    </row>
    <row r="118" spans="2:18" ht="12.75" customHeight="1" x14ac:dyDescent="0.2">
      <c r="B118" s="48"/>
      <c r="C118" s="48"/>
      <c r="D118" s="48"/>
      <c r="E118" s="48"/>
      <c r="F118" s="48"/>
      <c r="H118" s="48"/>
      <c r="I118" s="48"/>
      <c r="J118" s="48"/>
      <c r="K118" s="48"/>
      <c r="L118" s="48"/>
      <c r="N118" s="48"/>
      <c r="O118" s="48"/>
      <c r="P118" s="48"/>
      <c r="Q118" s="48"/>
      <c r="R118" s="48"/>
    </row>
    <row r="119" spans="2:18" ht="12.75" customHeight="1" x14ac:dyDescent="0.2">
      <c r="B119" s="48"/>
      <c r="C119" s="48"/>
      <c r="D119" s="48"/>
      <c r="E119" s="48"/>
      <c r="F119" s="48"/>
      <c r="H119" s="48"/>
      <c r="I119" s="48"/>
      <c r="J119" s="48"/>
      <c r="K119" s="48"/>
      <c r="L119" s="48"/>
      <c r="N119" s="48"/>
      <c r="O119" s="48"/>
      <c r="P119" s="48"/>
      <c r="Q119" s="48"/>
      <c r="R119" s="48"/>
    </row>
    <row r="120" spans="2:18" ht="12.75" customHeight="1" x14ac:dyDescent="0.2">
      <c r="B120" s="48"/>
      <c r="C120" s="48"/>
      <c r="D120" s="48"/>
      <c r="E120" s="48"/>
      <c r="F120" s="48"/>
      <c r="H120" s="48"/>
      <c r="I120" s="48"/>
      <c r="J120" s="48"/>
      <c r="K120" s="48"/>
      <c r="L120" s="48"/>
      <c r="N120" s="48"/>
      <c r="O120" s="48"/>
      <c r="P120" s="48"/>
      <c r="Q120" s="48"/>
      <c r="R120" s="48"/>
    </row>
    <row r="121" spans="2:18" ht="12.75" customHeight="1" x14ac:dyDescent="0.2">
      <c r="B121" s="48"/>
      <c r="C121" s="48"/>
      <c r="D121" s="48"/>
      <c r="E121" s="48"/>
      <c r="F121" s="48"/>
      <c r="H121" s="48"/>
      <c r="I121" s="48"/>
      <c r="J121" s="48"/>
      <c r="K121" s="48"/>
      <c r="L121" s="48"/>
      <c r="N121" s="48"/>
      <c r="O121" s="48"/>
      <c r="P121" s="48"/>
      <c r="Q121" s="48"/>
      <c r="R121" s="48"/>
    </row>
    <row r="122" spans="2:18" ht="12.75" customHeight="1" x14ac:dyDescent="0.2">
      <c r="B122" s="48"/>
      <c r="C122" s="48"/>
      <c r="D122" s="48"/>
      <c r="E122" s="48"/>
      <c r="F122" s="48"/>
      <c r="H122" s="48"/>
      <c r="I122" s="48"/>
      <c r="J122" s="48"/>
      <c r="K122" s="48"/>
      <c r="L122" s="48"/>
      <c r="N122" s="48"/>
      <c r="O122" s="48"/>
      <c r="P122" s="48"/>
      <c r="Q122" s="48"/>
      <c r="R122" s="48"/>
    </row>
    <row r="123" spans="2:18" ht="12.75" customHeight="1" x14ac:dyDescent="0.2">
      <c r="B123" s="48"/>
      <c r="C123" s="48"/>
      <c r="D123" s="48"/>
      <c r="E123" s="48"/>
      <c r="F123" s="48"/>
      <c r="H123" s="48"/>
      <c r="I123" s="48"/>
      <c r="J123" s="48"/>
      <c r="K123" s="48"/>
      <c r="L123" s="48"/>
      <c r="N123" s="48"/>
      <c r="O123" s="48"/>
      <c r="P123" s="48"/>
      <c r="Q123" s="48"/>
      <c r="R123" s="48"/>
    </row>
    <row r="124" spans="2:18" ht="12.75" customHeight="1" x14ac:dyDescent="0.2">
      <c r="B124" s="48"/>
      <c r="C124" s="48"/>
      <c r="D124" s="48"/>
      <c r="E124" s="48"/>
      <c r="F124" s="48"/>
      <c r="H124" s="48"/>
      <c r="I124" s="48"/>
      <c r="J124" s="48"/>
      <c r="K124" s="48"/>
      <c r="L124" s="48"/>
      <c r="N124" s="48"/>
      <c r="O124" s="48"/>
      <c r="P124" s="48"/>
      <c r="Q124" s="48"/>
      <c r="R124" s="48"/>
    </row>
    <row r="125" spans="2:18" ht="12.75" customHeight="1" x14ac:dyDescent="0.2">
      <c r="B125" s="48"/>
      <c r="C125" s="48"/>
      <c r="D125" s="48"/>
      <c r="E125" s="48"/>
      <c r="F125" s="48"/>
      <c r="H125" s="48"/>
      <c r="I125" s="48"/>
      <c r="J125" s="48"/>
      <c r="K125" s="48"/>
      <c r="L125" s="48"/>
      <c r="N125" s="48"/>
      <c r="O125" s="48"/>
      <c r="P125" s="48"/>
      <c r="Q125" s="48"/>
      <c r="R125" s="48"/>
    </row>
    <row r="126" spans="2:18" ht="12.75" customHeight="1" x14ac:dyDescent="0.2">
      <c r="B126" s="48"/>
      <c r="C126" s="48"/>
      <c r="D126" s="48"/>
      <c r="E126" s="48"/>
      <c r="F126" s="48"/>
      <c r="H126" s="48"/>
      <c r="I126" s="48"/>
      <c r="J126" s="48"/>
      <c r="K126" s="48"/>
      <c r="L126" s="48"/>
      <c r="N126" s="48"/>
      <c r="O126" s="48"/>
      <c r="P126" s="48"/>
      <c r="Q126" s="48"/>
      <c r="R126" s="48"/>
    </row>
    <row r="127" spans="2:18" ht="12.75" customHeight="1" x14ac:dyDescent="0.2">
      <c r="B127" s="48"/>
      <c r="C127" s="48"/>
      <c r="D127" s="48"/>
      <c r="E127" s="48"/>
      <c r="F127" s="48"/>
      <c r="H127" s="48"/>
      <c r="I127" s="48"/>
      <c r="J127" s="48"/>
      <c r="K127" s="48"/>
      <c r="L127" s="48"/>
      <c r="N127" s="48"/>
      <c r="O127" s="48"/>
      <c r="P127" s="48"/>
      <c r="Q127" s="48"/>
      <c r="R127" s="48"/>
    </row>
    <row r="128" spans="2:18" ht="12.75" customHeight="1" x14ac:dyDescent="0.2">
      <c r="B128" s="48"/>
      <c r="C128" s="48"/>
      <c r="D128" s="48"/>
      <c r="E128" s="48"/>
      <c r="F128" s="48"/>
      <c r="H128" s="48"/>
      <c r="I128" s="48"/>
      <c r="J128" s="48"/>
      <c r="K128" s="48"/>
      <c r="L128" s="48"/>
      <c r="N128" s="48"/>
      <c r="O128" s="48"/>
      <c r="P128" s="48"/>
      <c r="Q128" s="48"/>
      <c r="R128" s="48"/>
    </row>
    <row r="129" spans="2:18" ht="12.75" customHeight="1" x14ac:dyDescent="0.2">
      <c r="B129" s="48"/>
      <c r="C129" s="48"/>
      <c r="D129" s="48"/>
      <c r="E129" s="48"/>
      <c r="F129" s="48"/>
      <c r="H129" s="48"/>
      <c r="I129" s="48"/>
      <c r="J129" s="48"/>
      <c r="K129" s="48"/>
      <c r="L129" s="48"/>
      <c r="N129" s="48"/>
      <c r="O129" s="48"/>
      <c r="P129" s="48"/>
      <c r="Q129" s="48"/>
      <c r="R129" s="48"/>
    </row>
    <row r="130" spans="2:18" ht="12.75" customHeight="1" x14ac:dyDescent="0.2">
      <c r="B130" s="48"/>
      <c r="C130" s="48"/>
      <c r="D130" s="48"/>
      <c r="E130" s="48"/>
      <c r="F130" s="48"/>
      <c r="H130" s="48"/>
      <c r="I130" s="48"/>
      <c r="J130" s="48"/>
      <c r="K130" s="48"/>
      <c r="L130" s="48"/>
      <c r="N130" s="48"/>
      <c r="O130" s="48"/>
      <c r="P130" s="48"/>
      <c r="Q130" s="48"/>
      <c r="R130" s="48"/>
    </row>
    <row r="131" spans="2:18" ht="12.75" customHeight="1" x14ac:dyDescent="0.2">
      <c r="B131" s="48"/>
      <c r="C131" s="48"/>
      <c r="D131" s="48"/>
      <c r="E131" s="48"/>
      <c r="F131" s="48"/>
      <c r="H131" s="48"/>
      <c r="I131" s="48"/>
      <c r="J131" s="48"/>
      <c r="K131" s="48"/>
      <c r="L131" s="48"/>
      <c r="N131" s="48"/>
      <c r="O131" s="48"/>
      <c r="P131" s="48"/>
      <c r="Q131" s="48"/>
      <c r="R131" s="48"/>
    </row>
    <row r="132" spans="2:18" ht="12.75" customHeight="1" x14ac:dyDescent="0.2">
      <c r="B132" s="48"/>
      <c r="C132" s="48"/>
      <c r="D132" s="48"/>
      <c r="E132" s="48"/>
      <c r="F132" s="48"/>
      <c r="H132" s="48"/>
      <c r="I132" s="48"/>
      <c r="J132" s="48"/>
      <c r="K132" s="48"/>
      <c r="L132" s="48"/>
      <c r="N132" s="48"/>
      <c r="O132" s="48"/>
      <c r="P132" s="48"/>
      <c r="Q132" s="48"/>
      <c r="R132" s="48"/>
    </row>
    <row r="133" spans="2:18" ht="12.75" customHeight="1" x14ac:dyDescent="0.2">
      <c r="B133" s="48"/>
      <c r="C133" s="48"/>
      <c r="D133" s="48"/>
      <c r="E133" s="48"/>
      <c r="F133" s="48"/>
      <c r="H133" s="48"/>
      <c r="I133" s="48"/>
      <c r="J133" s="48"/>
      <c r="K133" s="48"/>
      <c r="L133" s="48"/>
      <c r="N133" s="48"/>
      <c r="O133" s="48"/>
      <c r="P133" s="48"/>
      <c r="Q133" s="48"/>
      <c r="R133" s="48"/>
    </row>
    <row r="134" spans="2:18" ht="12.75" customHeight="1" x14ac:dyDescent="0.2">
      <c r="B134" s="48"/>
      <c r="C134" s="48"/>
      <c r="D134" s="48"/>
      <c r="E134" s="48"/>
      <c r="F134" s="48"/>
      <c r="H134" s="48"/>
      <c r="I134" s="48"/>
      <c r="J134" s="48"/>
      <c r="K134" s="48"/>
      <c r="L134" s="48"/>
      <c r="N134" s="48"/>
      <c r="O134" s="48"/>
      <c r="P134" s="48"/>
      <c r="Q134" s="48"/>
      <c r="R134" s="48"/>
    </row>
    <row r="135" spans="2:18" ht="12.75" customHeight="1" x14ac:dyDescent="0.2">
      <c r="B135" s="48"/>
      <c r="C135" s="48"/>
      <c r="D135" s="48"/>
      <c r="E135" s="48"/>
      <c r="F135" s="48"/>
      <c r="H135" s="48"/>
      <c r="I135" s="48"/>
      <c r="J135" s="48"/>
      <c r="K135" s="48"/>
      <c r="L135" s="48"/>
      <c r="N135" s="48"/>
      <c r="O135" s="48"/>
      <c r="P135" s="48"/>
      <c r="Q135" s="48"/>
      <c r="R135" s="48"/>
    </row>
    <row r="136" spans="2:18" ht="12.75" customHeight="1" x14ac:dyDescent="0.2">
      <c r="B136" s="48"/>
      <c r="C136" s="48"/>
      <c r="D136" s="48"/>
      <c r="E136" s="48"/>
      <c r="F136" s="48"/>
      <c r="H136" s="48"/>
      <c r="I136" s="48"/>
      <c r="J136" s="48"/>
      <c r="K136" s="48"/>
      <c r="L136" s="48"/>
      <c r="N136" s="48"/>
      <c r="O136" s="48"/>
      <c r="P136" s="48"/>
      <c r="Q136" s="48"/>
      <c r="R136" s="48"/>
    </row>
    <row r="137" spans="2:18" ht="12.75" customHeight="1" x14ac:dyDescent="0.2">
      <c r="B137" s="48"/>
      <c r="C137" s="48"/>
      <c r="D137" s="48"/>
      <c r="E137" s="48"/>
      <c r="F137" s="48"/>
      <c r="H137" s="48"/>
      <c r="I137" s="48"/>
      <c r="J137" s="48"/>
      <c r="K137" s="48"/>
      <c r="L137" s="48"/>
      <c r="N137" s="48"/>
      <c r="O137" s="48"/>
      <c r="P137" s="48"/>
      <c r="Q137" s="48"/>
      <c r="R137" s="48"/>
    </row>
    <row r="138" spans="2:18" ht="12.75" customHeight="1" x14ac:dyDescent="0.2">
      <c r="B138" s="48"/>
      <c r="C138" s="48"/>
      <c r="D138" s="48"/>
      <c r="E138" s="48"/>
      <c r="F138" s="48"/>
      <c r="H138" s="48"/>
      <c r="I138" s="48"/>
      <c r="J138" s="48"/>
      <c r="K138" s="48"/>
      <c r="L138" s="48"/>
      <c r="N138" s="48"/>
      <c r="O138" s="48"/>
      <c r="P138" s="48"/>
      <c r="Q138" s="48"/>
      <c r="R138" s="48"/>
    </row>
    <row r="139" spans="2:18" ht="12.75" customHeight="1" x14ac:dyDescent="0.2">
      <c r="B139" s="48"/>
      <c r="C139" s="48"/>
      <c r="D139" s="48"/>
      <c r="E139" s="48"/>
      <c r="F139" s="48"/>
      <c r="H139" s="48"/>
      <c r="I139" s="48"/>
      <c r="J139" s="48"/>
      <c r="K139" s="48"/>
      <c r="L139" s="48"/>
      <c r="N139" s="48"/>
      <c r="O139" s="48"/>
      <c r="P139" s="48"/>
      <c r="Q139" s="48"/>
      <c r="R139" s="48"/>
    </row>
    <row r="140" spans="2:18" ht="12.75" customHeight="1" x14ac:dyDescent="0.2">
      <c r="B140" s="48"/>
      <c r="C140" s="48"/>
      <c r="D140" s="48"/>
      <c r="E140" s="48"/>
      <c r="F140" s="48"/>
      <c r="H140" s="48"/>
      <c r="I140" s="48"/>
      <c r="J140" s="48"/>
      <c r="K140" s="48"/>
      <c r="L140" s="48"/>
      <c r="N140" s="48"/>
      <c r="O140" s="48"/>
      <c r="P140" s="48"/>
      <c r="Q140" s="48"/>
      <c r="R140" s="48"/>
    </row>
    <row r="141" spans="2:18" ht="12.75" customHeight="1" x14ac:dyDescent="0.2">
      <c r="B141" s="48"/>
      <c r="C141" s="48"/>
      <c r="D141" s="48"/>
      <c r="E141" s="48"/>
      <c r="F141" s="48"/>
      <c r="H141" s="48"/>
      <c r="I141" s="48"/>
      <c r="J141" s="48"/>
      <c r="K141" s="48"/>
      <c r="L141" s="48"/>
      <c r="N141" s="48"/>
      <c r="O141" s="48"/>
      <c r="P141" s="48"/>
      <c r="Q141" s="48"/>
      <c r="R141" s="48"/>
    </row>
    <row r="142" spans="2:18" ht="12.75" customHeight="1" x14ac:dyDescent="0.2">
      <c r="B142" s="48"/>
      <c r="C142" s="48"/>
      <c r="D142" s="48"/>
      <c r="E142" s="48"/>
      <c r="F142" s="48"/>
      <c r="H142" s="48"/>
      <c r="I142" s="48"/>
      <c r="J142" s="48"/>
      <c r="K142" s="48"/>
      <c r="L142" s="48"/>
      <c r="N142" s="48"/>
      <c r="O142" s="48"/>
      <c r="P142" s="48"/>
      <c r="Q142" s="48"/>
      <c r="R142" s="48"/>
    </row>
    <row r="143" spans="2:18" ht="12.75" customHeight="1" x14ac:dyDescent="0.2">
      <c r="B143" s="48"/>
      <c r="C143" s="48"/>
      <c r="D143" s="48"/>
      <c r="E143" s="48"/>
      <c r="F143" s="48"/>
      <c r="H143" s="48"/>
      <c r="I143" s="48"/>
      <c r="J143" s="48"/>
      <c r="K143" s="48"/>
      <c r="L143" s="48"/>
      <c r="N143" s="48"/>
      <c r="O143" s="48"/>
      <c r="P143" s="48"/>
      <c r="Q143" s="48"/>
      <c r="R143" s="48"/>
    </row>
    <row r="144" spans="2:18" ht="12.75" customHeight="1" x14ac:dyDescent="0.2">
      <c r="B144" s="48"/>
      <c r="C144" s="48"/>
      <c r="D144" s="48"/>
      <c r="E144" s="48"/>
      <c r="F144" s="48"/>
      <c r="H144" s="48"/>
      <c r="I144" s="48"/>
      <c r="J144" s="48"/>
      <c r="K144" s="48"/>
      <c r="L144" s="48"/>
      <c r="N144" s="48"/>
      <c r="O144" s="48"/>
      <c r="P144" s="48"/>
      <c r="Q144" s="48"/>
      <c r="R144" s="48"/>
    </row>
    <row r="145" spans="2:18" ht="12.75" customHeight="1" x14ac:dyDescent="0.2">
      <c r="B145" s="48"/>
      <c r="C145" s="48"/>
      <c r="D145" s="48"/>
      <c r="E145" s="48"/>
      <c r="F145" s="48"/>
      <c r="H145" s="48"/>
      <c r="I145" s="48"/>
      <c r="J145" s="48"/>
      <c r="K145" s="48"/>
      <c r="L145" s="48"/>
      <c r="N145" s="48"/>
      <c r="O145" s="48"/>
      <c r="P145" s="48"/>
      <c r="Q145" s="48"/>
      <c r="R145" s="48"/>
    </row>
    <row r="146" spans="2:18" ht="12.75" customHeight="1" x14ac:dyDescent="0.2">
      <c r="B146" s="48"/>
      <c r="C146" s="48"/>
      <c r="D146" s="48"/>
      <c r="E146" s="48"/>
      <c r="F146" s="48"/>
      <c r="H146" s="48"/>
      <c r="I146" s="48"/>
      <c r="J146" s="48"/>
      <c r="K146" s="48"/>
      <c r="L146" s="48"/>
      <c r="N146" s="48"/>
      <c r="O146" s="48"/>
      <c r="P146" s="48"/>
      <c r="Q146" s="48"/>
      <c r="R146" s="48"/>
    </row>
    <row r="147" spans="2:18" ht="12.75" customHeight="1" x14ac:dyDescent="0.2">
      <c r="B147" s="48"/>
      <c r="C147" s="48"/>
      <c r="D147" s="48"/>
      <c r="E147" s="48"/>
      <c r="F147" s="48"/>
      <c r="H147" s="48"/>
      <c r="I147" s="48"/>
      <c r="J147" s="48"/>
      <c r="K147" s="48"/>
      <c r="L147" s="48"/>
      <c r="N147" s="48"/>
      <c r="O147" s="48"/>
      <c r="P147" s="48"/>
      <c r="Q147" s="48"/>
      <c r="R147" s="48"/>
    </row>
    <row r="148" spans="2:18" ht="12.75" customHeight="1" x14ac:dyDescent="0.2">
      <c r="B148" s="48"/>
      <c r="C148" s="48"/>
      <c r="D148" s="48"/>
      <c r="E148" s="48"/>
      <c r="F148" s="48"/>
      <c r="H148" s="48"/>
      <c r="I148" s="48"/>
      <c r="J148" s="48"/>
      <c r="K148" s="48"/>
      <c r="L148" s="48"/>
      <c r="N148" s="48"/>
      <c r="O148" s="48"/>
      <c r="P148" s="48"/>
      <c r="Q148" s="48"/>
      <c r="R148" s="48"/>
    </row>
    <row r="149" spans="2:18" ht="12.75" customHeight="1" x14ac:dyDescent="0.2">
      <c r="B149" s="48"/>
      <c r="C149" s="48"/>
      <c r="D149" s="48"/>
      <c r="E149" s="48"/>
      <c r="F149" s="48"/>
      <c r="H149" s="48"/>
      <c r="I149" s="48"/>
      <c r="J149" s="48"/>
      <c r="K149" s="48"/>
      <c r="L149" s="48"/>
      <c r="N149" s="48"/>
      <c r="O149" s="48"/>
      <c r="P149" s="48"/>
      <c r="Q149" s="48"/>
      <c r="R149" s="48"/>
    </row>
    <row r="150" spans="2:18" ht="12.75" customHeight="1" x14ac:dyDescent="0.2">
      <c r="B150" s="48"/>
      <c r="C150" s="48"/>
      <c r="D150" s="48"/>
      <c r="E150" s="48"/>
      <c r="F150" s="48"/>
      <c r="H150" s="48"/>
      <c r="I150" s="48"/>
      <c r="J150" s="48"/>
      <c r="K150" s="48"/>
      <c r="L150" s="48"/>
      <c r="N150" s="48"/>
      <c r="O150" s="48"/>
      <c r="P150" s="48"/>
      <c r="Q150" s="48"/>
      <c r="R150" s="48"/>
    </row>
    <row r="151" spans="2:18" ht="12.75" customHeight="1" x14ac:dyDescent="0.2">
      <c r="B151" s="48"/>
      <c r="C151" s="48"/>
      <c r="D151" s="48"/>
      <c r="E151" s="48"/>
      <c r="F151" s="48"/>
      <c r="H151" s="48"/>
      <c r="I151" s="48"/>
      <c r="J151" s="48"/>
      <c r="K151" s="48"/>
      <c r="L151" s="48"/>
      <c r="N151" s="48"/>
      <c r="O151" s="48"/>
      <c r="P151" s="48"/>
      <c r="Q151" s="48"/>
      <c r="R151" s="48"/>
    </row>
    <row r="152" spans="2:18" ht="12.75" customHeight="1" x14ac:dyDescent="0.2">
      <c r="B152" s="48"/>
      <c r="C152" s="48"/>
      <c r="D152" s="48"/>
      <c r="E152" s="48"/>
      <c r="F152" s="48"/>
      <c r="H152" s="48"/>
      <c r="I152" s="48"/>
      <c r="J152" s="48"/>
      <c r="K152" s="48"/>
      <c r="L152" s="48"/>
      <c r="N152" s="48"/>
      <c r="O152" s="48"/>
      <c r="P152" s="48"/>
      <c r="Q152" s="48"/>
      <c r="R152" s="48"/>
    </row>
    <row r="153" spans="2:18" ht="12.75" customHeight="1" x14ac:dyDescent="0.2">
      <c r="B153" s="48"/>
      <c r="C153" s="48"/>
      <c r="D153" s="48"/>
      <c r="E153" s="48"/>
      <c r="F153" s="48"/>
      <c r="H153" s="48"/>
      <c r="I153" s="48"/>
      <c r="J153" s="48"/>
      <c r="K153" s="48"/>
      <c r="L153" s="48"/>
      <c r="N153" s="48"/>
      <c r="O153" s="48"/>
      <c r="P153" s="48"/>
      <c r="Q153" s="48"/>
      <c r="R153" s="48"/>
    </row>
    <row r="154" spans="2:18" ht="12.75" customHeight="1" x14ac:dyDescent="0.2">
      <c r="B154" s="48"/>
      <c r="C154" s="48"/>
      <c r="D154" s="48"/>
      <c r="E154" s="48"/>
      <c r="F154" s="48"/>
      <c r="H154" s="48"/>
      <c r="I154" s="48"/>
      <c r="J154" s="48"/>
      <c r="K154" s="48"/>
      <c r="L154" s="48"/>
      <c r="N154" s="48"/>
      <c r="O154" s="48"/>
      <c r="P154" s="48"/>
      <c r="Q154" s="48"/>
      <c r="R154" s="48"/>
    </row>
    <row r="155" spans="2:18" ht="12.75" customHeight="1" x14ac:dyDescent="0.2">
      <c r="B155" s="48"/>
      <c r="C155" s="48"/>
      <c r="D155" s="48"/>
      <c r="E155" s="48"/>
      <c r="F155" s="48"/>
      <c r="H155" s="48"/>
      <c r="I155" s="48"/>
      <c r="J155" s="48"/>
      <c r="K155" s="48"/>
      <c r="L155" s="48"/>
      <c r="N155" s="48"/>
      <c r="O155" s="48"/>
      <c r="P155" s="48"/>
      <c r="Q155" s="48"/>
      <c r="R155" s="48"/>
    </row>
    <row r="156" spans="2:18" ht="12.75" customHeight="1" x14ac:dyDescent="0.2">
      <c r="B156" s="48"/>
      <c r="C156" s="48"/>
      <c r="D156" s="48"/>
      <c r="E156" s="48"/>
      <c r="F156" s="48"/>
      <c r="H156" s="48"/>
      <c r="I156" s="48"/>
      <c r="J156" s="48"/>
      <c r="K156" s="48"/>
      <c r="L156" s="48"/>
      <c r="N156" s="48"/>
      <c r="O156" s="48"/>
      <c r="P156" s="48"/>
      <c r="Q156" s="48"/>
      <c r="R156" s="48"/>
    </row>
    <row r="157" spans="2:18" ht="12.75" customHeight="1" x14ac:dyDescent="0.2">
      <c r="B157" s="48"/>
      <c r="C157" s="48"/>
      <c r="D157" s="48"/>
      <c r="E157" s="48"/>
      <c r="F157" s="48"/>
      <c r="H157" s="48"/>
      <c r="I157" s="48"/>
      <c r="J157" s="48"/>
      <c r="K157" s="48"/>
      <c r="L157" s="48"/>
      <c r="N157" s="48"/>
      <c r="O157" s="48"/>
      <c r="P157" s="48"/>
      <c r="Q157" s="48"/>
      <c r="R157" s="48"/>
    </row>
    <row r="158" spans="2:18" ht="12.75" customHeight="1" x14ac:dyDescent="0.2">
      <c r="B158" s="48"/>
      <c r="C158" s="48"/>
      <c r="D158" s="48"/>
      <c r="E158" s="48"/>
      <c r="F158" s="48"/>
      <c r="H158" s="48"/>
      <c r="I158" s="48"/>
      <c r="J158" s="48"/>
      <c r="K158" s="48"/>
      <c r="L158" s="48"/>
      <c r="N158" s="48"/>
      <c r="O158" s="48"/>
      <c r="P158" s="48"/>
      <c r="Q158" s="48"/>
      <c r="R158" s="48"/>
    </row>
    <row r="159" spans="2:18" ht="12.75" customHeight="1" x14ac:dyDescent="0.2">
      <c r="B159" s="48"/>
      <c r="C159" s="48"/>
      <c r="D159" s="48"/>
      <c r="E159" s="48"/>
      <c r="F159" s="48"/>
      <c r="H159" s="48"/>
      <c r="I159" s="48"/>
      <c r="J159" s="48"/>
      <c r="K159" s="48"/>
      <c r="L159" s="48"/>
      <c r="N159" s="48"/>
      <c r="O159" s="48"/>
      <c r="P159" s="48"/>
      <c r="Q159" s="48"/>
      <c r="R159" s="48"/>
    </row>
    <row r="160" spans="2:18" ht="12.75" customHeight="1" x14ac:dyDescent="0.2">
      <c r="B160" s="48"/>
      <c r="C160" s="48"/>
      <c r="D160" s="48"/>
      <c r="E160" s="48"/>
      <c r="F160" s="48"/>
      <c r="H160" s="48"/>
      <c r="I160" s="48"/>
      <c r="J160" s="48"/>
      <c r="K160" s="48"/>
      <c r="L160" s="48"/>
      <c r="N160" s="48"/>
      <c r="O160" s="48"/>
      <c r="P160" s="48"/>
      <c r="Q160" s="48"/>
      <c r="R160" s="48"/>
    </row>
    <row r="161" spans="2:18" ht="12.75" customHeight="1" x14ac:dyDescent="0.2">
      <c r="B161" s="48"/>
      <c r="C161" s="48"/>
      <c r="D161" s="48"/>
      <c r="E161" s="48"/>
      <c r="F161" s="48"/>
      <c r="H161" s="48"/>
      <c r="I161" s="48"/>
      <c r="J161" s="48"/>
      <c r="K161" s="48"/>
      <c r="L161" s="48"/>
      <c r="N161" s="48"/>
      <c r="O161" s="48"/>
      <c r="P161" s="48"/>
      <c r="Q161" s="48"/>
      <c r="R161" s="48"/>
    </row>
    <row r="162" spans="2:18" ht="12.75" customHeight="1" x14ac:dyDescent="0.2">
      <c r="B162" s="48"/>
      <c r="C162" s="48"/>
      <c r="D162" s="48"/>
      <c r="E162" s="48"/>
      <c r="F162" s="48"/>
      <c r="H162" s="48"/>
      <c r="I162" s="48"/>
      <c r="J162" s="48"/>
      <c r="K162" s="48"/>
      <c r="L162" s="48"/>
      <c r="N162" s="48"/>
      <c r="O162" s="48"/>
      <c r="P162" s="48"/>
      <c r="Q162" s="48"/>
      <c r="R162" s="48"/>
    </row>
    <row r="163" spans="2:18" ht="12.75" customHeight="1" x14ac:dyDescent="0.2">
      <c r="B163" s="48"/>
      <c r="C163" s="48"/>
      <c r="D163" s="48"/>
      <c r="E163" s="48"/>
      <c r="F163" s="48"/>
      <c r="H163" s="48"/>
      <c r="I163" s="48"/>
      <c r="J163" s="48"/>
      <c r="K163" s="48"/>
      <c r="L163" s="48"/>
      <c r="N163" s="48"/>
      <c r="O163" s="48"/>
      <c r="P163" s="48"/>
      <c r="Q163" s="48"/>
      <c r="R163" s="48"/>
    </row>
    <row r="164" spans="2:18" ht="12.75" customHeight="1" x14ac:dyDescent="0.2">
      <c r="B164" s="48"/>
      <c r="C164" s="48"/>
      <c r="D164" s="48"/>
      <c r="E164" s="48"/>
      <c r="F164" s="48"/>
      <c r="H164" s="48"/>
      <c r="I164" s="48"/>
      <c r="J164" s="48"/>
      <c r="K164" s="48"/>
      <c r="L164" s="48"/>
      <c r="N164" s="48"/>
      <c r="O164" s="48"/>
      <c r="P164" s="48"/>
      <c r="Q164" s="48"/>
      <c r="R164" s="48"/>
    </row>
    <row r="165" spans="2:18" ht="12.75" customHeight="1" x14ac:dyDescent="0.2">
      <c r="B165" s="48"/>
      <c r="C165" s="48"/>
      <c r="D165" s="48"/>
      <c r="E165" s="48"/>
      <c r="F165" s="48"/>
      <c r="H165" s="48"/>
      <c r="I165" s="48"/>
      <c r="J165" s="48"/>
      <c r="K165" s="48"/>
      <c r="L165" s="48"/>
      <c r="N165" s="48"/>
      <c r="O165" s="48"/>
      <c r="P165" s="48"/>
      <c r="Q165" s="48"/>
      <c r="R165" s="48"/>
    </row>
    <row r="166" spans="2:18" ht="12.75" customHeight="1" x14ac:dyDescent="0.2">
      <c r="B166" s="48"/>
      <c r="C166" s="48"/>
      <c r="D166" s="48"/>
      <c r="E166" s="48"/>
      <c r="F166" s="48"/>
      <c r="H166" s="48"/>
      <c r="I166" s="48"/>
      <c r="J166" s="48"/>
      <c r="K166" s="48"/>
      <c r="L166" s="48"/>
      <c r="N166" s="48"/>
      <c r="O166" s="48"/>
      <c r="P166" s="48"/>
      <c r="Q166" s="48"/>
      <c r="R166" s="48"/>
    </row>
    <row r="167" spans="2:18" ht="12.75" customHeight="1" x14ac:dyDescent="0.2">
      <c r="B167" s="48"/>
      <c r="C167" s="48"/>
      <c r="D167" s="48"/>
      <c r="E167" s="48"/>
      <c r="F167" s="48"/>
      <c r="H167" s="48"/>
      <c r="I167" s="48"/>
      <c r="J167" s="48"/>
      <c r="K167" s="48"/>
      <c r="L167" s="48"/>
      <c r="N167" s="48"/>
      <c r="O167" s="48"/>
      <c r="P167" s="48"/>
      <c r="Q167" s="48"/>
      <c r="R167" s="48"/>
    </row>
    <row r="168" spans="2:18" ht="12.75" customHeight="1" x14ac:dyDescent="0.2">
      <c r="B168" s="48"/>
      <c r="C168" s="48"/>
      <c r="D168" s="48"/>
      <c r="E168" s="48"/>
      <c r="F168" s="48"/>
      <c r="H168" s="48"/>
      <c r="I168" s="48"/>
      <c r="J168" s="48"/>
      <c r="K168" s="48"/>
      <c r="L168" s="48"/>
      <c r="N168" s="48"/>
      <c r="O168" s="48"/>
      <c r="P168" s="48"/>
      <c r="Q168" s="48"/>
      <c r="R168" s="48"/>
    </row>
    <row r="169" spans="2:18" ht="12.75" customHeight="1" x14ac:dyDescent="0.2">
      <c r="B169" s="48"/>
      <c r="C169" s="48"/>
      <c r="D169" s="48"/>
      <c r="E169" s="48"/>
      <c r="F169" s="48"/>
      <c r="H169" s="48"/>
      <c r="I169" s="48"/>
      <c r="J169" s="48"/>
      <c r="K169" s="48"/>
      <c r="L169" s="48"/>
      <c r="N169" s="48"/>
      <c r="O169" s="48"/>
      <c r="P169" s="48"/>
      <c r="Q169" s="48"/>
      <c r="R169" s="48"/>
    </row>
    <row r="170" spans="2:18" ht="12.75" customHeight="1" x14ac:dyDescent="0.2">
      <c r="B170" s="48"/>
      <c r="C170" s="48"/>
      <c r="D170" s="48"/>
      <c r="E170" s="48"/>
      <c r="F170" s="48"/>
      <c r="H170" s="48"/>
      <c r="I170" s="48"/>
      <c r="J170" s="48"/>
      <c r="K170" s="48"/>
      <c r="L170" s="48"/>
      <c r="N170" s="48"/>
      <c r="O170" s="48"/>
      <c r="P170" s="48"/>
      <c r="Q170" s="48"/>
      <c r="R170" s="48"/>
    </row>
    <row r="171" spans="2:18" ht="12.75" customHeight="1" x14ac:dyDescent="0.2">
      <c r="B171" s="48"/>
      <c r="C171" s="48"/>
      <c r="D171" s="48"/>
      <c r="E171" s="48"/>
      <c r="F171" s="48"/>
      <c r="H171" s="48"/>
      <c r="I171" s="48"/>
      <c r="J171" s="48"/>
      <c r="K171" s="48"/>
      <c r="L171" s="48"/>
      <c r="N171" s="48"/>
      <c r="O171" s="48"/>
      <c r="P171" s="48"/>
      <c r="Q171" s="48"/>
      <c r="R171" s="48"/>
    </row>
    <row r="172" spans="2:18" ht="12.75" customHeight="1" x14ac:dyDescent="0.2">
      <c r="B172" s="48"/>
      <c r="C172" s="48"/>
      <c r="D172" s="48"/>
      <c r="E172" s="48"/>
      <c r="F172" s="48"/>
      <c r="H172" s="48"/>
      <c r="I172" s="48"/>
      <c r="J172" s="48"/>
      <c r="K172" s="48"/>
      <c r="L172" s="48"/>
      <c r="N172" s="48"/>
      <c r="O172" s="48"/>
      <c r="P172" s="48"/>
      <c r="Q172" s="48"/>
      <c r="R172" s="48"/>
    </row>
    <row r="173" spans="2:18" ht="12.75" customHeight="1" x14ac:dyDescent="0.2">
      <c r="B173" s="48"/>
      <c r="C173" s="48"/>
      <c r="D173" s="48"/>
      <c r="E173" s="48"/>
      <c r="F173" s="48"/>
      <c r="H173" s="48"/>
      <c r="I173" s="48"/>
      <c r="J173" s="48"/>
      <c r="K173" s="48"/>
      <c r="L173" s="48"/>
      <c r="N173" s="48"/>
      <c r="O173" s="48"/>
      <c r="P173" s="48"/>
      <c r="Q173" s="48"/>
      <c r="R173" s="48"/>
    </row>
    <row r="174" spans="2:18" ht="12.75" customHeight="1" x14ac:dyDescent="0.2">
      <c r="B174" s="48"/>
      <c r="C174" s="48"/>
      <c r="D174" s="48"/>
      <c r="E174" s="48"/>
      <c r="F174" s="48"/>
      <c r="H174" s="48"/>
      <c r="I174" s="48"/>
      <c r="J174" s="48"/>
      <c r="K174" s="48"/>
      <c r="L174" s="48"/>
      <c r="N174" s="48"/>
      <c r="O174" s="48"/>
      <c r="P174" s="48"/>
      <c r="Q174" s="48"/>
      <c r="R174" s="48"/>
    </row>
    <row r="175" spans="2:18" ht="12.75" customHeight="1" x14ac:dyDescent="0.2">
      <c r="B175" s="48"/>
      <c r="C175" s="48"/>
      <c r="D175" s="48"/>
      <c r="E175" s="48"/>
      <c r="F175" s="48"/>
      <c r="H175" s="48"/>
      <c r="I175" s="48"/>
      <c r="J175" s="48"/>
      <c r="K175" s="48"/>
      <c r="L175" s="48"/>
      <c r="N175" s="48"/>
      <c r="O175" s="48"/>
      <c r="P175" s="48"/>
      <c r="Q175" s="48"/>
      <c r="R175" s="48"/>
    </row>
    <row r="176" spans="2:18" ht="12.75" customHeight="1" x14ac:dyDescent="0.2">
      <c r="B176" s="48"/>
      <c r="C176" s="48"/>
      <c r="D176" s="48"/>
      <c r="E176" s="48"/>
      <c r="F176" s="48"/>
      <c r="H176" s="48"/>
      <c r="I176" s="48"/>
      <c r="J176" s="48"/>
      <c r="K176" s="48"/>
      <c r="L176" s="48"/>
      <c r="N176" s="48"/>
      <c r="O176" s="48"/>
      <c r="P176" s="48"/>
      <c r="Q176" s="48"/>
      <c r="R176" s="48"/>
    </row>
    <row r="177" spans="2:18" ht="12.75" customHeight="1" x14ac:dyDescent="0.2">
      <c r="B177" s="48"/>
      <c r="C177" s="48"/>
      <c r="D177" s="48"/>
      <c r="E177" s="48"/>
      <c r="F177" s="48"/>
      <c r="H177" s="48"/>
      <c r="I177" s="48"/>
      <c r="J177" s="48"/>
      <c r="K177" s="48"/>
      <c r="L177" s="48"/>
      <c r="N177" s="48"/>
      <c r="O177" s="48"/>
      <c r="P177" s="48"/>
      <c r="Q177" s="48"/>
      <c r="R177" s="48"/>
    </row>
    <row r="178" spans="2:18" ht="12.75" customHeight="1" x14ac:dyDescent="0.2">
      <c r="B178" s="48"/>
      <c r="C178" s="48"/>
      <c r="D178" s="48"/>
      <c r="E178" s="48"/>
      <c r="F178" s="48"/>
      <c r="H178" s="48"/>
      <c r="I178" s="48"/>
      <c r="J178" s="48"/>
      <c r="K178" s="48"/>
      <c r="L178" s="48"/>
      <c r="N178" s="48"/>
      <c r="O178" s="48"/>
      <c r="P178" s="48"/>
      <c r="Q178" s="48"/>
      <c r="R178" s="48"/>
    </row>
    <row r="179" spans="2:18" ht="12.75" customHeight="1" x14ac:dyDescent="0.2">
      <c r="B179" s="48"/>
      <c r="C179" s="48"/>
      <c r="D179" s="48"/>
      <c r="E179" s="48"/>
      <c r="F179" s="48"/>
      <c r="H179" s="48"/>
      <c r="I179" s="48"/>
      <c r="J179" s="48"/>
      <c r="K179" s="48"/>
      <c r="L179" s="48"/>
      <c r="N179" s="48"/>
      <c r="O179" s="48"/>
      <c r="P179" s="48"/>
      <c r="Q179" s="48"/>
      <c r="R179" s="48"/>
    </row>
    <row r="180" spans="2:18" ht="12.75" customHeight="1" x14ac:dyDescent="0.2">
      <c r="B180" s="48"/>
      <c r="C180" s="48"/>
      <c r="D180" s="48"/>
      <c r="E180" s="48"/>
      <c r="F180" s="48"/>
      <c r="H180" s="48"/>
      <c r="I180" s="48"/>
      <c r="J180" s="48"/>
      <c r="K180" s="48"/>
      <c r="L180" s="48"/>
      <c r="N180" s="48"/>
      <c r="O180" s="48"/>
      <c r="P180" s="48"/>
      <c r="Q180" s="48"/>
      <c r="R180" s="48"/>
    </row>
    <row r="181" spans="2:18" ht="12.75" customHeight="1" x14ac:dyDescent="0.2">
      <c r="B181" s="48"/>
      <c r="C181" s="48"/>
      <c r="D181" s="48"/>
      <c r="E181" s="48"/>
      <c r="F181" s="48"/>
      <c r="H181" s="48"/>
      <c r="I181" s="48"/>
      <c r="J181" s="48"/>
      <c r="K181" s="48"/>
      <c r="L181" s="48"/>
      <c r="N181" s="48"/>
      <c r="O181" s="48"/>
      <c r="P181" s="48"/>
      <c r="Q181" s="48"/>
      <c r="R181" s="48"/>
    </row>
    <row r="182" spans="2:18" ht="12.75" customHeight="1" x14ac:dyDescent="0.2">
      <c r="B182" s="48"/>
      <c r="C182" s="48"/>
      <c r="D182" s="48"/>
      <c r="E182" s="48"/>
      <c r="F182" s="48"/>
      <c r="H182" s="48"/>
      <c r="I182" s="48"/>
      <c r="J182" s="48"/>
      <c r="K182" s="48"/>
      <c r="L182" s="48"/>
      <c r="N182" s="48"/>
      <c r="O182" s="48"/>
      <c r="P182" s="48"/>
      <c r="Q182" s="48"/>
      <c r="R182" s="48"/>
    </row>
    <row r="183" spans="2:18" ht="12.75" customHeight="1" x14ac:dyDescent="0.2">
      <c r="B183" s="48"/>
      <c r="C183" s="48"/>
      <c r="D183" s="48"/>
      <c r="E183" s="48"/>
      <c r="F183" s="48"/>
      <c r="H183" s="48"/>
      <c r="I183" s="48"/>
      <c r="J183" s="48"/>
      <c r="K183" s="48"/>
      <c r="L183" s="48"/>
      <c r="N183" s="48"/>
      <c r="O183" s="48"/>
      <c r="P183" s="48"/>
      <c r="Q183" s="48"/>
      <c r="R183" s="48"/>
    </row>
    <row r="184" spans="2:18" ht="12.75" customHeight="1" x14ac:dyDescent="0.2">
      <c r="B184" s="48"/>
      <c r="C184" s="48"/>
      <c r="D184" s="48"/>
      <c r="E184" s="48"/>
      <c r="F184" s="48"/>
      <c r="H184" s="48"/>
      <c r="I184" s="48"/>
      <c r="J184" s="48"/>
      <c r="K184" s="48"/>
      <c r="L184" s="48"/>
      <c r="N184" s="48"/>
      <c r="O184" s="48"/>
      <c r="P184" s="48"/>
      <c r="Q184" s="48"/>
      <c r="R184" s="48"/>
    </row>
    <row r="185" spans="2:18" ht="12.75" customHeight="1" x14ac:dyDescent="0.2">
      <c r="B185" s="48"/>
      <c r="C185" s="48"/>
      <c r="D185" s="48"/>
      <c r="E185" s="48"/>
      <c r="F185" s="48"/>
      <c r="H185" s="48"/>
      <c r="I185" s="48"/>
      <c r="J185" s="48"/>
      <c r="K185" s="48"/>
      <c r="L185" s="48"/>
      <c r="N185" s="48"/>
      <c r="O185" s="48"/>
      <c r="P185" s="48"/>
      <c r="Q185" s="48"/>
      <c r="R185" s="48"/>
    </row>
    <row r="186" spans="2:18" ht="12.75" customHeight="1" x14ac:dyDescent="0.2">
      <c r="B186" s="48"/>
      <c r="C186" s="48"/>
      <c r="D186" s="48"/>
      <c r="E186" s="48"/>
      <c r="F186" s="48"/>
      <c r="H186" s="48"/>
      <c r="I186" s="48"/>
      <c r="J186" s="48"/>
      <c r="K186" s="48"/>
      <c r="L186" s="48"/>
      <c r="N186" s="48"/>
      <c r="O186" s="48"/>
      <c r="P186" s="48"/>
      <c r="Q186" s="48"/>
      <c r="R186" s="48"/>
    </row>
    <row r="187" spans="2:18" ht="12.75" customHeight="1" x14ac:dyDescent="0.2">
      <c r="B187" s="48"/>
      <c r="C187" s="48"/>
      <c r="D187" s="48"/>
      <c r="E187" s="48"/>
      <c r="F187" s="48"/>
      <c r="H187" s="48"/>
      <c r="I187" s="48"/>
      <c r="J187" s="48"/>
      <c r="K187" s="48"/>
      <c r="L187" s="48"/>
      <c r="N187" s="48"/>
      <c r="O187" s="48"/>
      <c r="P187" s="48"/>
      <c r="Q187" s="48"/>
      <c r="R187" s="48"/>
    </row>
    <row r="188" spans="2:18" ht="12.75" customHeight="1" x14ac:dyDescent="0.2">
      <c r="B188" s="48"/>
      <c r="C188" s="48"/>
      <c r="D188" s="48"/>
      <c r="E188" s="48"/>
      <c r="F188" s="48"/>
      <c r="H188" s="48"/>
      <c r="I188" s="48"/>
      <c r="J188" s="48"/>
      <c r="K188" s="48"/>
      <c r="L188" s="48"/>
      <c r="N188" s="48"/>
      <c r="O188" s="48"/>
      <c r="P188" s="48"/>
      <c r="Q188" s="48"/>
      <c r="R188" s="48"/>
    </row>
    <row r="189" spans="2:18" ht="12.75" customHeight="1" x14ac:dyDescent="0.2">
      <c r="B189" s="48"/>
      <c r="C189" s="48"/>
      <c r="D189" s="48"/>
      <c r="E189" s="48"/>
      <c r="F189" s="48"/>
      <c r="H189" s="48"/>
      <c r="I189" s="48"/>
      <c r="J189" s="48"/>
      <c r="K189" s="48"/>
      <c r="L189" s="48"/>
      <c r="N189" s="48"/>
      <c r="O189" s="48"/>
      <c r="P189" s="48"/>
      <c r="Q189" s="48"/>
      <c r="R189" s="48"/>
    </row>
    <row r="190" spans="2:18" ht="12.75" customHeight="1" x14ac:dyDescent="0.2">
      <c r="B190" s="48"/>
      <c r="C190" s="48"/>
      <c r="D190" s="48"/>
      <c r="E190" s="48"/>
      <c r="F190" s="48"/>
      <c r="H190" s="48"/>
      <c r="I190" s="48"/>
      <c r="J190" s="48"/>
      <c r="K190" s="48"/>
      <c r="L190" s="48"/>
      <c r="N190" s="48"/>
      <c r="O190" s="48"/>
      <c r="P190" s="48"/>
      <c r="Q190" s="48"/>
      <c r="R190" s="48"/>
    </row>
    <row r="191" spans="2:18" ht="12.75" customHeight="1" x14ac:dyDescent="0.2">
      <c r="B191" s="48"/>
      <c r="C191" s="48"/>
      <c r="D191" s="48"/>
      <c r="E191" s="48"/>
      <c r="F191" s="48"/>
      <c r="H191" s="48"/>
      <c r="I191" s="48"/>
      <c r="J191" s="48"/>
      <c r="K191" s="48"/>
      <c r="L191" s="48"/>
      <c r="N191" s="48"/>
      <c r="O191" s="48"/>
      <c r="P191" s="48"/>
      <c r="Q191" s="48"/>
      <c r="R191" s="48"/>
    </row>
    <row r="192" spans="2:18" ht="12.75" customHeight="1" x14ac:dyDescent="0.2">
      <c r="B192" s="48"/>
      <c r="C192" s="48"/>
      <c r="D192" s="48"/>
      <c r="E192" s="48"/>
      <c r="F192" s="48"/>
      <c r="H192" s="48"/>
      <c r="I192" s="48"/>
      <c r="J192" s="48"/>
      <c r="K192" s="48"/>
      <c r="L192" s="48"/>
      <c r="N192" s="48"/>
      <c r="O192" s="48"/>
      <c r="P192" s="48"/>
      <c r="Q192" s="48"/>
      <c r="R192" s="48"/>
    </row>
    <row r="193" spans="2:18" ht="12.75" customHeight="1" x14ac:dyDescent="0.2">
      <c r="B193" s="48"/>
      <c r="C193" s="48"/>
      <c r="D193" s="48"/>
      <c r="E193" s="48"/>
      <c r="F193" s="48"/>
      <c r="H193" s="48"/>
      <c r="I193" s="48"/>
      <c r="J193" s="48"/>
      <c r="K193" s="48"/>
      <c r="L193" s="48"/>
      <c r="N193" s="48"/>
      <c r="O193" s="48"/>
      <c r="P193" s="48"/>
      <c r="Q193" s="48"/>
      <c r="R193" s="48"/>
    </row>
    <row r="194" spans="2:18" ht="12.75" customHeight="1" x14ac:dyDescent="0.2">
      <c r="B194" s="48"/>
      <c r="C194" s="48"/>
      <c r="D194" s="48"/>
      <c r="E194" s="48"/>
      <c r="F194" s="48"/>
      <c r="H194" s="48"/>
      <c r="I194" s="48"/>
      <c r="J194" s="48"/>
      <c r="K194" s="48"/>
      <c r="L194" s="48"/>
      <c r="N194" s="48"/>
      <c r="O194" s="48"/>
      <c r="P194" s="48"/>
      <c r="Q194" s="48"/>
      <c r="R194" s="48"/>
    </row>
    <row r="195" spans="2:18" ht="12.75" customHeight="1" x14ac:dyDescent="0.2">
      <c r="B195" s="48"/>
      <c r="C195" s="48"/>
      <c r="D195" s="48"/>
      <c r="E195" s="48"/>
      <c r="F195" s="48"/>
      <c r="H195" s="48"/>
      <c r="I195" s="48"/>
      <c r="J195" s="48"/>
      <c r="K195" s="48"/>
      <c r="L195" s="48"/>
      <c r="N195" s="48"/>
      <c r="O195" s="48"/>
      <c r="P195" s="48"/>
      <c r="Q195" s="48"/>
      <c r="R195" s="48"/>
    </row>
    <row r="196" spans="2:18" ht="12.75" customHeight="1" x14ac:dyDescent="0.2">
      <c r="B196" s="48"/>
      <c r="C196" s="48"/>
      <c r="D196" s="48"/>
      <c r="E196" s="48"/>
      <c r="F196" s="48"/>
      <c r="H196" s="48"/>
      <c r="I196" s="48"/>
      <c r="J196" s="48"/>
      <c r="K196" s="48"/>
      <c r="L196" s="48"/>
      <c r="N196" s="48"/>
      <c r="O196" s="48"/>
      <c r="P196" s="48"/>
      <c r="Q196" s="48"/>
      <c r="R196" s="48"/>
    </row>
    <row r="197" spans="2:18" ht="12.75" customHeight="1" x14ac:dyDescent="0.2">
      <c r="B197" s="48"/>
      <c r="C197" s="48"/>
      <c r="D197" s="48"/>
      <c r="E197" s="48"/>
      <c r="F197" s="48"/>
      <c r="H197" s="48"/>
      <c r="I197" s="48"/>
      <c r="J197" s="48"/>
      <c r="K197" s="48"/>
      <c r="L197" s="48"/>
      <c r="N197" s="48"/>
      <c r="O197" s="48"/>
      <c r="P197" s="48"/>
      <c r="Q197" s="48"/>
      <c r="R197" s="48"/>
    </row>
    <row r="198" spans="2:18" ht="12.75" customHeight="1" x14ac:dyDescent="0.2">
      <c r="B198" s="48"/>
      <c r="C198" s="48"/>
      <c r="D198" s="48"/>
      <c r="E198" s="48"/>
      <c r="F198" s="48"/>
      <c r="H198" s="48"/>
      <c r="I198" s="48"/>
      <c r="J198" s="48"/>
      <c r="K198" s="48"/>
      <c r="L198" s="48"/>
      <c r="N198" s="48"/>
      <c r="O198" s="48"/>
      <c r="P198" s="48"/>
      <c r="Q198" s="48"/>
      <c r="R198" s="48"/>
    </row>
    <row r="199" spans="2:18" ht="12.75" customHeight="1" x14ac:dyDescent="0.2">
      <c r="B199" s="48"/>
      <c r="C199" s="48"/>
      <c r="D199" s="48"/>
      <c r="E199" s="48"/>
      <c r="F199" s="48"/>
      <c r="H199" s="48"/>
      <c r="I199" s="48"/>
      <c r="J199" s="48"/>
      <c r="K199" s="48"/>
      <c r="L199" s="48"/>
      <c r="N199" s="48"/>
      <c r="O199" s="48"/>
      <c r="P199" s="48"/>
      <c r="Q199" s="48"/>
      <c r="R199" s="48"/>
    </row>
    <row r="200" spans="2:18" ht="12.75" customHeight="1" x14ac:dyDescent="0.2">
      <c r="B200" s="48"/>
      <c r="C200" s="48"/>
      <c r="D200" s="48"/>
      <c r="E200" s="48"/>
      <c r="F200" s="48"/>
      <c r="H200" s="48"/>
      <c r="I200" s="48"/>
      <c r="J200" s="48"/>
      <c r="K200" s="48"/>
      <c r="L200" s="48"/>
      <c r="N200" s="48"/>
      <c r="O200" s="48"/>
      <c r="P200" s="48"/>
      <c r="Q200" s="48"/>
      <c r="R200" s="48"/>
    </row>
    <row r="201" spans="2:18" ht="12.75" customHeight="1" x14ac:dyDescent="0.2">
      <c r="B201" s="48"/>
      <c r="C201" s="48"/>
      <c r="D201" s="48"/>
      <c r="E201" s="48"/>
      <c r="F201" s="48"/>
      <c r="H201" s="48"/>
      <c r="I201" s="48"/>
      <c r="J201" s="48"/>
      <c r="K201" s="48"/>
      <c r="L201" s="48"/>
      <c r="N201" s="48"/>
      <c r="O201" s="48"/>
      <c r="P201" s="48"/>
      <c r="Q201" s="48"/>
      <c r="R201" s="48"/>
    </row>
    <row r="202" spans="2:18" ht="12.75" customHeight="1" x14ac:dyDescent="0.2">
      <c r="B202" s="48"/>
      <c r="C202" s="48"/>
      <c r="D202" s="48"/>
      <c r="E202" s="48"/>
      <c r="F202" s="48"/>
      <c r="H202" s="48"/>
      <c r="I202" s="48"/>
      <c r="J202" s="48"/>
      <c r="K202" s="48"/>
      <c r="L202" s="48"/>
      <c r="N202" s="48"/>
      <c r="O202" s="48"/>
      <c r="P202" s="48"/>
      <c r="Q202" s="48"/>
      <c r="R202" s="48"/>
    </row>
    <row r="203" spans="2:18" ht="12.75" customHeight="1" x14ac:dyDescent="0.2">
      <c r="B203" s="48"/>
      <c r="C203" s="48"/>
      <c r="D203" s="48"/>
      <c r="E203" s="48"/>
      <c r="F203" s="48"/>
      <c r="H203" s="48"/>
      <c r="I203" s="48"/>
      <c r="J203" s="48"/>
      <c r="K203" s="48"/>
      <c r="L203" s="48"/>
      <c r="N203" s="48"/>
      <c r="O203" s="48"/>
      <c r="P203" s="48"/>
      <c r="Q203" s="48"/>
      <c r="R203" s="48"/>
    </row>
    <row r="204" spans="2:18" ht="12.75" customHeight="1" x14ac:dyDescent="0.2">
      <c r="B204" s="48"/>
      <c r="C204" s="48"/>
      <c r="D204" s="48"/>
      <c r="E204" s="48"/>
      <c r="F204" s="48"/>
      <c r="H204" s="48"/>
      <c r="I204" s="48"/>
      <c r="J204" s="48"/>
      <c r="K204" s="48"/>
      <c r="L204" s="48"/>
      <c r="N204" s="48"/>
      <c r="O204" s="48"/>
      <c r="P204" s="48"/>
      <c r="Q204" s="48"/>
      <c r="R204" s="48"/>
    </row>
    <row r="205" spans="2:18" ht="12.75" customHeight="1" x14ac:dyDescent="0.2">
      <c r="B205" s="48"/>
      <c r="C205" s="48"/>
      <c r="D205" s="48"/>
      <c r="E205" s="48"/>
      <c r="F205" s="48"/>
      <c r="H205" s="48"/>
      <c r="I205" s="48"/>
      <c r="J205" s="48"/>
      <c r="K205" s="48"/>
      <c r="L205" s="48"/>
      <c r="N205" s="48"/>
      <c r="O205" s="48"/>
      <c r="P205" s="48"/>
      <c r="Q205" s="48"/>
      <c r="R205" s="48"/>
    </row>
    <row r="206" spans="2:18" ht="12.75" customHeight="1" x14ac:dyDescent="0.2">
      <c r="B206" s="48"/>
      <c r="C206" s="48"/>
      <c r="D206" s="48"/>
      <c r="E206" s="48"/>
      <c r="F206" s="48"/>
      <c r="H206" s="48"/>
      <c r="I206" s="48"/>
      <c r="J206" s="48"/>
      <c r="K206" s="48"/>
      <c r="L206" s="48"/>
      <c r="N206" s="48"/>
      <c r="O206" s="48"/>
      <c r="P206" s="48"/>
      <c r="Q206" s="48"/>
      <c r="R206" s="48"/>
    </row>
    <row r="207" spans="2:18" ht="12.75" customHeight="1" x14ac:dyDescent="0.2">
      <c r="B207" s="48"/>
      <c r="C207" s="48"/>
      <c r="D207" s="48"/>
      <c r="E207" s="48"/>
      <c r="F207" s="48"/>
      <c r="H207" s="48"/>
      <c r="I207" s="48"/>
      <c r="J207" s="48"/>
      <c r="K207" s="48"/>
      <c r="L207" s="48"/>
      <c r="N207" s="48"/>
      <c r="O207" s="48"/>
      <c r="P207" s="48"/>
      <c r="Q207" s="48"/>
      <c r="R207" s="48"/>
    </row>
    <row r="208" spans="2:18" ht="12.75" customHeight="1" x14ac:dyDescent="0.2">
      <c r="B208" s="48"/>
      <c r="C208" s="48"/>
      <c r="D208" s="48"/>
      <c r="E208" s="48"/>
      <c r="F208" s="48"/>
      <c r="H208" s="48"/>
      <c r="I208" s="48"/>
      <c r="J208" s="48"/>
      <c r="K208" s="48"/>
      <c r="L208" s="48"/>
      <c r="N208" s="48"/>
      <c r="O208" s="48"/>
      <c r="P208" s="48"/>
      <c r="Q208" s="48"/>
      <c r="R208" s="48"/>
    </row>
    <row r="209" spans="2:18" ht="12.75" customHeight="1" x14ac:dyDescent="0.2">
      <c r="B209" s="48"/>
      <c r="C209" s="48"/>
      <c r="D209" s="48"/>
      <c r="E209" s="48"/>
      <c r="F209" s="48"/>
      <c r="H209" s="48"/>
      <c r="I209" s="48"/>
      <c r="J209" s="48"/>
      <c r="K209" s="48"/>
      <c r="L209" s="48"/>
      <c r="N209" s="48"/>
      <c r="O209" s="48"/>
      <c r="P209" s="48"/>
      <c r="Q209" s="48"/>
      <c r="R209" s="48"/>
    </row>
    <row r="210" spans="2:18" ht="12.75" customHeight="1" x14ac:dyDescent="0.2">
      <c r="B210" s="48"/>
      <c r="C210" s="48"/>
      <c r="D210" s="48"/>
      <c r="E210" s="48"/>
      <c r="F210" s="48"/>
      <c r="H210" s="48"/>
      <c r="I210" s="48"/>
      <c r="J210" s="48"/>
      <c r="K210" s="48"/>
      <c r="L210" s="48"/>
      <c r="N210" s="48"/>
      <c r="O210" s="48"/>
      <c r="P210" s="48"/>
      <c r="Q210" s="48"/>
      <c r="R210" s="48"/>
    </row>
    <row r="211" spans="2:18" ht="12.75" customHeight="1" x14ac:dyDescent="0.2">
      <c r="B211" s="48"/>
      <c r="C211" s="48"/>
      <c r="D211" s="48"/>
      <c r="E211" s="48"/>
      <c r="F211" s="48"/>
      <c r="H211" s="48"/>
      <c r="I211" s="48"/>
      <c r="J211" s="48"/>
      <c r="K211" s="48"/>
      <c r="L211" s="48"/>
      <c r="N211" s="48"/>
      <c r="O211" s="48"/>
      <c r="P211" s="48"/>
      <c r="Q211" s="48"/>
      <c r="R211" s="48"/>
    </row>
    <row r="212" spans="2:18" ht="12.75" customHeight="1" x14ac:dyDescent="0.2">
      <c r="B212" s="48"/>
      <c r="C212" s="48"/>
      <c r="D212" s="48"/>
      <c r="E212" s="48"/>
      <c r="F212" s="48"/>
      <c r="H212" s="48"/>
      <c r="I212" s="48"/>
      <c r="J212" s="48"/>
      <c r="K212" s="48"/>
      <c r="L212" s="48"/>
      <c r="N212" s="48"/>
      <c r="O212" s="48"/>
      <c r="P212" s="48"/>
      <c r="Q212" s="48"/>
      <c r="R212" s="48"/>
    </row>
    <row r="213" spans="2:18" ht="12.75" customHeight="1" x14ac:dyDescent="0.2">
      <c r="B213" s="48"/>
      <c r="C213" s="48"/>
      <c r="D213" s="48"/>
      <c r="E213" s="48"/>
      <c r="F213" s="48"/>
      <c r="H213" s="48"/>
      <c r="I213" s="48"/>
      <c r="J213" s="48"/>
      <c r="K213" s="48"/>
      <c r="L213" s="48"/>
      <c r="N213" s="48"/>
      <c r="O213" s="48"/>
      <c r="P213" s="48"/>
      <c r="Q213" s="48"/>
      <c r="R213" s="48"/>
    </row>
    <row r="214" spans="2:18" ht="12.75" customHeight="1" x14ac:dyDescent="0.2">
      <c r="B214" s="48"/>
      <c r="C214" s="48"/>
      <c r="D214" s="48"/>
      <c r="E214" s="48"/>
      <c r="F214" s="48"/>
      <c r="H214" s="48"/>
      <c r="I214" s="48"/>
      <c r="J214" s="48"/>
      <c r="K214" s="48"/>
      <c r="L214" s="48"/>
      <c r="N214" s="48"/>
      <c r="O214" s="48"/>
      <c r="P214" s="48"/>
      <c r="Q214" s="48"/>
      <c r="R214" s="48"/>
    </row>
    <row r="215" spans="2:18" ht="12.75" customHeight="1" x14ac:dyDescent="0.2">
      <c r="B215" s="48"/>
      <c r="C215" s="48"/>
      <c r="D215" s="48"/>
      <c r="E215" s="48"/>
      <c r="F215" s="48"/>
      <c r="H215" s="48"/>
      <c r="I215" s="48"/>
      <c r="J215" s="48"/>
      <c r="K215" s="48"/>
      <c r="L215" s="48"/>
      <c r="N215" s="48"/>
      <c r="O215" s="48"/>
      <c r="P215" s="48"/>
      <c r="Q215" s="48"/>
      <c r="R215" s="48"/>
    </row>
    <row r="216" spans="2:18" ht="12.75" customHeight="1" x14ac:dyDescent="0.2">
      <c r="B216" s="48"/>
      <c r="C216" s="48"/>
      <c r="D216" s="48"/>
      <c r="E216" s="48"/>
      <c r="F216" s="48"/>
      <c r="H216" s="48"/>
      <c r="I216" s="48"/>
      <c r="J216" s="48"/>
      <c r="K216" s="48"/>
      <c r="L216" s="48"/>
      <c r="N216" s="48"/>
      <c r="O216" s="48"/>
      <c r="P216" s="48"/>
      <c r="Q216" s="48"/>
      <c r="R216" s="48"/>
    </row>
    <row r="217" spans="2:18" ht="12.75" customHeight="1" x14ac:dyDescent="0.2">
      <c r="B217" s="48"/>
      <c r="C217" s="48"/>
      <c r="D217" s="48"/>
      <c r="E217" s="48"/>
      <c r="F217" s="48"/>
      <c r="H217" s="48"/>
      <c r="I217" s="48"/>
      <c r="J217" s="48"/>
      <c r="K217" s="48"/>
      <c r="L217" s="48"/>
      <c r="N217" s="48"/>
      <c r="O217" s="48"/>
      <c r="P217" s="48"/>
      <c r="Q217" s="48"/>
      <c r="R217" s="48"/>
    </row>
    <row r="218" spans="2:18" ht="12.75" customHeight="1" x14ac:dyDescent="0.2">
      <c r="B218" s="48"/>
      <c r="C218" s="48"/>
      <c r="D218" s="48"/>
      <c r="E218" s="48"/>
      <c r="F218" s="48"/>
      <c r="H218" s="48"/>
      <c r="I218" s="48"/>
      <c r="J218" s="48"/>
      <c r="K218" s="48"/>
      <c r="L218" s="48"/>
      <c r="N218" s="48"/>
      <c r="O218" s="48"/>
      <c r="P218" s="48"/>
      <c r="Q218" s="48"/>
      <c r="R218" s="48"/>
    </row>
    <row r="219" spans="2:18" ht="12.75" customHeight="1" x14ac:dyDescent="0.2">
      <c r="B219" s="48"/>
      <c r="C219" s="48"/>
      <c r="D219" s="48"/>
      <c r="E219" s="48"/>
      <c r="F219" s="48"/>
      <c r="H219" s="48"/>
      <c r="I219" s="48"/>
      <c r="J219" s="48"/>
      <c r="K219" s="48"/>
      <c r="L219" s="48"/>
      <c r="N219" s="48"/>
      <c r="O219" s="48"/>
      <c r="P219" s="48"/>
      <c r="Q219" s="48"/>
      <c r="R219" s="48"/>
    </row>
    <row r="220" spans="2:18" ht="12.75" customHeight="1" x14ac:dyDescent="0.2">
      <c r="B220" s="48"/>
      <c r="C220" s="48"/>
      <c r="D220" s="48"/>
      <c r="E220" s="48"/>
      <c r="F220" s="48"/>
      <c r="H220" s="48"/>
      <c r="I220" s="48"/>
      <c r="J220" s="48"/>
      <c r="K220" s="48"/>
      <c r="L220" s="48"/>
      <c r="N220" s="48"/>
      <c r="O220" s="48"/>
      <c r="P220" s="48"/>
      <c r="Q220" s="48"/>
      <c r="R220" s="48"/>
    </row>
    <row r="221" spans="2:18" ht="12.75" customHeight="1" x14ac:dyDescent="0.2">
      <c r="B221" s="48"/>
      <c r="C221" s="48"/>
      <c r="D221" s="48"/>
      <c r="E221" s="48"/>
      <c r="F221" s="48"/>
      <c r="H221" s="48"/>
      <c r="I221" s="48"/>
      <c r="J221" s="48"/>
      <c r="K221" s="48"/>
      <c r="L221" s="48"/>
      <c r="N221" s="48"/>
      <c r="O221" s="48"/>
      <c r="P221" s="48"/>
      <c r="Q221" s="48"/>
      <c r="R221" s="48"/>
    </row>
    <row r="222" spans="2:18" ht="12.75" customHeight="1" x14ac:dyDescent="0.2">
      <c r="B222" s="48"/>
      <c r="C222" s="48"/>
      <c r="D222" s="48"/>
      <c r="E222" s="48"/>
      <c r="F222" s="48"/>
      <c r="H222" s="48"/>
      <c r="I222" s="48"/>
      <c r="J222" s="48"/>
      <c r="K222" s="48"/>
      <c r="L222" s="48"/>
      <c r="N222" s="48"/>
      <c r="O222" s="48"/>
      <c r="P222" s="48"/>
      <c r="Q222" s="48"/>
      <c r="R222" s="48"/>
    </row>
    <row r="223" spans="2:18" ht="12.75" customHeight="1" x14ac:dyDescent="0.2">
      <c r="B223" s="48"/>
      <c r="C223" s="48"/>
      <c r="D223" s="48"/>
      <c r="E223" s="48"/>
      <c r="F223" s="48"/>
      <c r="H223" s="48"/>
      <c r="I223" s="48"/>
      <c r="J223" s="48"/>
      <c r="K223" s="48"/>
      <c r="L223" s="48"/>
      <c r="N223" s="48"/>
      <c r="O223" s="48"/>
      <c r="P223" s="48"/>
      <c r="Q223" s="48"/>
      <c r="R223" s="48"/>
    </row>
    <row r="224" spans="2:18" ht="12.75" customHeight="1" x14ac:dyDescent="0.2">
      <c r="B224" s="48"/>
      <c r="C224" s="48"/>
      <c r="D224" s="48"/>
      <c r="E224" s="48"/>
      <c r="F224" s="48"/>
      <c r="H224" s="48"/>
      <c r="I224" s="48"/>
      <c r="J224" s="48"/>
      <c r="K224" s="48"/>
      <c r="L224" s="48"/>
      <c r="N224" s="48"/>
      <c r="O224" s="48"/>
      <c r="P224" s="48"/>
      <c r="Q224" s="48"/>
      <c r="R224" s="48"/>
    </row>
    <row r="225" spans="2:18" ht="12.75" customHeight="1" x14ac:dyDescent="0.2">
      <c r="B225" s="48"/>
      <c r="C225" s="48"/>
      <c r="D225" s="48"/>
      <c r="E225" s="48"/>
      <c r="F225" s="48"/>
      <c r="H225" s="48"/>
      <c r="I225" s="48"/>
      <c r="J225" s="48"/>
      <c r="K225" s="48"/>
      <c r="L225" s="48"/>
      <c r="N225" s="48"/>
      <c r="O225" s="48"/>
      <c r="P225" s="48"/>
      <c r="Q225" s="48"/>
      <c r="R225" s="48"/>
    </row>
    <row r="226" spans="2:18" ht="12.75" customHeight="1" x14ac:dyDescent="0.2">
      <c r="B226" s="48"/>
      <c r="C226" s="48"/>
      <c r="D226" s="48"/>
      <c r="E226" s="48"/>
      <c r="F226" s="48"/>
      <c r="H226" s="48"/>
      <c r="I226" s="48"/>
      <c r="J226" s="48"/>
      <c r="K226" s="48"/>
      <c r="L226" s="48"/>
      <c r="N226" s="48"/>
      <c r="O226" s="48"/>
      <c r="P226" s="48"/>
      <c r="Q226" s="48"/>
      <c r="R226" s="48"/>
    </row>
    <row r="227" spans="2:18" ht="12.75" customHeight="1" x14ac:dyDescent="0.2">
      <c r="B227" s="48"/>
      <c r="C227" s="48"/>
      <c r="D227" s="48"/>
      <c r="E227" s="48"/>
      <c r="F227" s="48"/>
      <c r="H227" s="48"/>
      <c r="I227" s="48"/>
      <c r="J227" s="48"/>
      <c r="K227" s="48"/>
      <c r="L227" s="48"/>
      <c r="N227" s="48"/>
      <c r="O227" s="48"/>
      <c r="P227" s="48"/>
      <c r="Q227" s="48"/>
      <c r="R227" s="48"/>
    </row>
    <row r="228" spans="2:18" ht="12.75" customHeight="1" x14ac:dyDescent="0.2">
      <c r="B228" s="48"/>
      <c r="C228" s="48"/>
      <c r="D228" s="48"/>
      <c r="E228" s="48"/>
      <c r="F228" s="48"/>
      <c r="H228" s="48"/>
      <c r="I228" s="48"/>
      <c r="J228" s="48"/>
      <c r="K228" s="48"/>
      <c r="L228" s="48"/>
      <c r="N228" s="48"/>
      <c r="O228" s="48"/>
      <c r="P228" s="48"/>
      <c r="Q228" s="48"/>
      <c r="R228" s="48"/>
    </row>
    <row r="229" spans="2:18" ht="12.75" customHeight="1" x14ac:dyDescent="0.2">
      <c r="B229" s="48"/>
      <c r="C229" s="48"/>
      <c r="D229" s="48"/>
      <c r="E229" s="48"/>
      <c r="F229" s="48"/>
      <c r="H229" s="48"/>
      <c r="I229" s="48"/>
      <c r="J229" s="48"/>
      <c r="K229" s="48"/>
      <c r="L229" s="48"/>
      <c r="N229" s="48"/>
      <c r="O229" s="48"/>
      <c r="P229" s="48"/>
      <c r="Q229" s="48"/>
      <c r="R229" s="48"/>
    </row>
    <row r="230" spans="2:18" ht="12.75" customHeight="1" x14ac:dyDescent="0.2">
      <c r="B230" s="48"/>
      <c r="C230" s="48"/>
      <c r="D230" s="48"/>
      <c r="E230" s="48"/>
      <c r="F230" s="48"/>
      <c r="H230" s="48"/>
      <c r="I230" s="48"/>
      <c r="J230" s="48"/>
      <c r="K230" s="48"/>
      <c r="L230" s="48"/>
      <c r="N230" s="48"/>
      <c r="O230" s="48"/>
      <c r="P230" s="48"/>
      <c r="Q230" s="48"/>
      <c r="R230" s="48"/>
    </row>
    <row r="231" spans="2:18" ht="12.75" customHeight="1" x14ac:dyDescent="0.2">
      <c r="B231" s="48"/>
      <c r="C231" s="48"/>
      <c r="D231" s="48"/>
      <c r="E231" s="48"/>
      <c r="F231" s="48"/>
      <c r="H231" s="48"/>
      <c r="I231" s="48"/>
      <c r="J231" s="48"/>
      <c r="K231" s="48"/>
      <c r="L231" s="48"/>
      <c r="N231" s="48"/>
      <c r="O231" s="48"/>
      <c r="P231" s="48"/>
      <c r="Q231" s="48"/>
      <c r="R231" s="48"/>
    </row>
    <row r="232" spans="2:18" ht="12.75" customHeight="1" x14ac:dyDescent="0.2">
      <c r="B232" s="48"/>
      <c r="C232" s="48"/>
      <c r="D232" s="48"/>
      <c r="E232" s="48"/>
      <c r="F232" s="48"/>
      <c r="H232" s="48"/>
      <c r="I232" s="48"/>
      <c r="J232" s="48"/>
      <c r="K232" s="48"/>
      <c r="L232" s="48"/>
      <c r="N232" s="48"/>
      <c r="O232" s="48"/>
      <c r="P232" s="48"/>
      <c r="Q232" s="48"/>
      <c r="R232" s="48"/>
    </row>
    <row r="233" spans="2:18" ht="12.75" customHeight="1" x14ac:dyDescent="0.2">
      <c r="B233" s="48"/>
      <c r="C233" s="48"/>
      <c r="D233" s="48"/>
      <c r="E233" s="48"/>
      <c r="F233" s="48"/>
      <c r="H233" s="48"/>
      <c r="I233" s="48"/>
      <c r="J233" s="48"/>
      <c r="K233" s="48"/>
      <c r="L233" s="48"/>
      <c r="N233" s="48"/>
      <c r="O233" s="48"/>
      <c r="P233" s="48"/>
      <c r="Q233" s="48"/>
      <c r="R233" s="48"/>
    </row>
    <row r="234" spans="2:18" ht="12.75" customHeight="1" x14ac:dyDescent="0.2">
      <c r="B234" s="48"/>
      <c r="C234" s="48"/>
      <c r="D234" s="48"/>
      <c r="E234" s="48"/>
      <c r="F234" s="48"/>
      <c r="H234" s="48"/>
      <c r="I234" s="48"/>
      <c r="J234" s="48"/>
      <c r="K234" s="48"/>
      <c r="L234" s="48"/>
      <c r="N234" s="48"/>
      <c r="O234" s="48"/>
      <c r="P234" s="48"/>
      <c r="Q234" s="48"/>
      <c r="R234" s="48"/>
    </row>
    <row r="235" spans="2:18" ht="12.75" customHeight="1" x14ac:dyDescent="0.2">
      <c r="B235" s="48"/>
      <c r="C235" s="48"/>
      <c r="D235" s="48"/>
      <c r="E235" s="48"/>
      <c r="F235" s="48"/>
      <c r="H235" s="48"/>
      <c r="I235" s="48"/>
      <c r="J235" s="48"/>
      <c r="K235" s="48"/>
      <c r="L235" s="48"/>
      <c r="N235" s="48"/>
      <c r="O235" s="48"/>
      <c r="P235" s="48"/>
      <c r="Q235" s="48"/>
      <c r="R235" s="48"/>
    </row>
    <row r="236" spans="2:18" ht="12.75" customHeight="1" x14ac:dyDescent="0.2">
      <c r="B236" s="48"/>
      <c r="C236" s="48"/>
      <c r="D236" s="48"/>
      <c r="E236" s="48"/>
      <c r="F236" s="48"/>
      <c r="H236" s="48"/>
      <c r="I236" s="48"/>
      <c r="J236" s="48"/>
      <c r="K236" s="48"/>
      <c r="L236" s="48"/>
      <c r="N236" s="48"/>
      <c r="O236" s="48"/>
      <c r="P236" s="48"/>
      <c r="Q236" s="48"/>
      <c r="R236" s="48"/>
    </row>
    <row r="237" spans="2:18" ht="12.75" customHeight="1" x14ac:dyDescent="0.2">
      <c r="B237" s="48"/>
      <c r="C237" s="48"/>
      <c r="D237" s="48"/>
      <c r="E237" s="48"/>
      <c r="F237" s="48"/>
      <c r="H237" s="48"/>
      <c r="I237" s="48"/>
      <c r="J237" s="48"/>
      <c r="K237" s="48"/>
      <c r="L237" s="48"/>
      <c r="N237" s="48"/>
      <c r="O237" s="48"/>
      <c r="P237" s="48"/>
      <c r="Q237" s="48"/>
      <c r="R237" s="48"/>
    </row>
    <row r="238" spans="2:18" ht="12.75" customHeight="1" x14ac:dyDescent="0.2">
      <c r="B238" s="48"/>
      <c r="C238" s="48"/>
      <c r="D238" s="48"/>
      <c r="E238" s="48"/>
      <c r="F238" s="48"/>
      <c r="H238" s="48"/>
      <c r="I238" s="48"/>
      <c r="J238" s="48"/>
      <c r="K238" s="48"/>
      <c r="L238" s="48"/>
      <c r="N238" s="48"/>
      <c r="O238" s="48"/>
      <c r="P238" s="48"/>
      <c r="Q238" s="48"/>
      <c r="R238" s="48"/>
    </row>
    <row r="239" spans="2:18" ht="12.75" customHeight="1" x14ac:dyDescent="0.2">
      <c r="B239" s="48"/>
      <c r="C239" s="48"/>
      <c r="D239" s="48"/>
      <c r="E239" s="48"/>
      <c r="F239" s="48"/>
      <c r="H239" s="48"/>
      <c r="I239" s="48"/>
      <c r="J239" s="48"/>
      <c r="K239" s="48"/>
      <c r="L239" s="48"/>
      <c r="N239" s="48"/>
      <c r="O239" s="48"/>
      <c r="P239" s="48"/>
      <c r="Q239" s="48"/>
      <c r="R239" s="48"/>
    </row>
    <row r="240" spans="2:18" ht="12.75" customHeight="1" x14ac:dyDescent="0.2">
      <c r="B240" s="48"/>
      <c r="C240" s="48"/>
      <c r="D240" s="48"/>
      <c r="E240" s="48"/>
      <c r="F240" s="48"/>
      <c r="H240" s="48"/>
      <c r="I240" s="48"/>
      <c r="J240" s="48"/>
      <c r="K240" s="48"/>
      <c r="L240" s="48"/>
      <c r="N240" s="48"/>
      <c r="O240" s="48"/>
      <c r="P240" s="48"/>
      <c r="Q240" s="48"/>
      <c r="R240" s="48"/>
    </row>
    <row r="241" spans="2:18" ht="12.75" customHeight="1" x14ac:dyDescent="0.2">
      <c r="B241" s="48"/>
      <c r="C241" s="48"/>
      <c r="D241" s="48"/>
      <c r="E241" s="48"/>
      <c r="F241" s="48"/>
      <c r="H241" s="48"/>
      <c r="I241" s="48"/>
      <c r="J241" s="48"/>
      <c r="K241" s="48"/>
      <c r="L241" s="48"/>
      <c r="N241" s="48"/>
      <c r="O241" s="48"/>
      <c r="P241" s="48"/>
      <c r="Q241" s="48"/>
      <c r="R241" s="48"/>
    </row>
    <row r="242" spans="2:18" ht="12.75" customHeight="1" x14ac:dyDescent="0.2">
      <c r="B242" s="48"/>
      <c r="C242" s="48"/>
      <c r="D242" s="48"/>
      <c r="E242" s="48"/>
      <c r="F242" s="48"/>
      <c r="H242" s="48"/>
      <c r="I242" s="48"/>
      <c r="J242" s="48"/>
      <c r="K242" s="48"/>
      <c r="L242" s="48"/>
      <c r="N242" s="48"/>
      <c r="O242" s="48"/>
      <c r="P242" s="48"/>
      <c r="Q242" s="48"/>
      <c r="R242" s="48"/>
    </row>
    <row r="243" spans="2:18" ht="12.75" customHeight="1" x14ac:dyDescent="0.2">
      <c r="B243" s="48"/>
      <c r="C243" s="48"/>
      <c r="D243" s="48"/>
      <c r="E243" s="48"/>
      <c r="F243" s="48"/>
      <c r="H243" s="48"/>
      <c r="I243" s="48"/>
      <c r="J243" s="48"/>
      <c r="K243" s="48"/>
      <c r="L243" s="48"/>
      <c r="N243" s="48"/>
      <c r="O243" s="48"/>
      <c r="P243" s="48"/>
      <c r="Q243" s="48"/>
      <c r="R243" s="48"/>
    </row>
    <row r="244" spans="2:18" ht="12.75" customHeight="1" x14ac:dyDescent="0.2">
      <c r="B244" s="48"/>
      <c r="C244" s="48"/>
      <c r="D244" s="48"/>
      <c r="E244" s="48"/>
      <c r="F244" s="48"/>
      <c r="H244" s="48"/>
      <c r="I244" s="48"/>
      <c r="J244" s="48"/>
      <c r="K244" s="48"/>
      <c r="L244" s="48"/>
      <c r="N244" s="48"/>
      <c r="O244" s="48"/>
      <c r="P244" s="48"/>
      <c r="Q244" s="48"/>
      <c r="R244" s="48"/>
    </row>
    <row r="245" spans="2:18" ht="12.75" customHeight="1" x14ac:dyDescent="0.2">
      <c r="B245" s="48"/>
      <c r="C245" s="48"/>
      <c r="D245" s="48"/>
      <c r="E245" s="48"/>
      <c r="F245" s="48"/>
      <c r="H245" s="48"/>
      <c r="I245" s="48"/>
      <c r="J245" s="48"/>
      <c r="K245" s="48"/>
      <c r="L245" s="48"/>
      <c r="N245" s="48"/>
      <c r="O245" s="48"/>
      <c r="P245" s="48"/>
      <c r="Q245" s="48"/>
      <c r="R245" s="48"/>
    </row>
    <row r="246" spans="2:18" ht="12.75" customHeight="1" x14ac:dyDescent="0.2">
      <c r="B246" s="48"/>
      <c r="C246" s="48"/>
      <c r="D246" s="48"/>
      <c r="E246" s="48"/>
      <c r="F246" s="48"/>
      <c r="H246" s="48"/>
      <c r="I246" s="48"/>
      <c r="J246" s="48"/>
      <c r="K246" s="48"/>
      <c r="L246" s="48"/>
      <c r="N246" s="48"/>
      <c r="O246" s="48"/>
      <c r="P246" s="48"/>
      <c r="Q246" s="48"/>
      <c r="R246" s="48"/>
    </row>
    <row r="247" spans="2:18" ht="12.75" customHeight="1" x14ac:dyDescent="0.2">
      <c r="B247" s="48"/>
      <c r="C247" s="48"/>
      <c r="D247" s="48"/>
      <c r="E247" s="48"/>
      <c r="F247" s="48"/>
      <c r="H247" s="48"/>
      <c r="I247" s="48"/>
      <c r="J247" s="48"/>
      <c r="K247" s="48"/>
      <c r="L247" s="48"/>
      <c r="N247" s="48"/>
      <c r="O247" s="48"/>
      <c r="P247" s="48"/>
      <c r="Q247" s="48"/>
      <c r="R247" s="48"/>
    </row>
    <row r="248" spans="2:18" ht="12.75" customHeight="1" x14ac:dyDescent="0.2">
      <c r="B248" s="48"/>
      <c r="C248" s="48"/>
      <c r="D248" s="48"/>
      <c r="E248" s="48"/>
      <c r="F248" s="48"/>
      <c r="H248" s="48"/>
      <c r="I248" s="48"/>
      <c r="J248" s="48"/>
      <c r="K248" s="48"/>
      <c r="L248" s="48"/>
      <c r="N248" s="48"/>
      <c r="O248" s="48"/>
      <c r="P248" s="48"/>
      <c r="Q248" s="48"/>
      <c r="R248" s="48"/>
    </row>
    <row r="249" spans="2:18" ht="12.75" customHeight="1" x14ac:dyDescent="0.2">
      <c r="B249" s="48"/>
      <c r="C249" s="48"/>
      <c r="D249" s="48"/>
      <c r="E249" s="48"/>
      <c r="F249" s="48"/>
      <c r="H249" s="48"/>
      <c r="I249" s="48"/>
      <c r="J249" s="48"/>
      <c r="K249" s="48"/>
      <c r="L249" s="48"/>
      <c r="N249" s="48"/>
      <c r="O249" s="48"/>
      <c r="P249" s="48"/>
      <c r="Q249" s="48"/>
      <c r="R249" s="48"/>
    </row>
    <row r="250" spans="2:18" ht="12.75" customHeight="1" x14ac:dyDescent="0.2">
      <c r="B250" s="48"/>
      <c r="C250" s="48"/>
      <c r="D250" s="48"/>
      <c r="E250" s="48"/>
      <c r="F250" s="48"/>
      <c r="H250" s="48"/>
      <c r="I250" s="48"/>
      <c r="J250" s="48"/>
      <c r="K250" s="48"/>
      <c r="L250" s="48"/>
      <c r="N250" s="48"/>
      <c r="O250" s="48"/>
      <c r="P250" s="48"/>
      <c r="Q250" s="48"/>
      <c r="R250" s="48"/>
    </row>
    <row r="251" spans="2:18" ht="12.75" customHeight="1" x14ac:dyDescent="0.2">
      <c r="B251" s="48"/>
      <c r="C251" s="48"/>
      <c r="D251" s="48"/>
      <c r="E251" s="48"/>
      <c r="F251" s="48"/>
      <c r="H251" s="48"/>
      <c r="I251" s="48"/>
      <c r="J251" s="48"/>
      <c r="K251" s="48"/>
      <c r="L251" s="48"/>
      <c r="N251" s="48"/>
      <c r="O251" s="48"/>
      <c r="P251" s="48"/>
      <c r="Q251" s="48"/>
      <c r="R251" s="48"/>
    </row>
    <row r="252" spans="2:18" ht="12.75" customHeight="1" x14ac:dyDescent="0.2">
      <c r="B252" s="48"/>
      <c r="C252" s="48"/>
      <c r="D252" s="48"/>
      <c r="E252" s="48"/>
      <c r="F252" s="48"/>
      <c r="H252" s="48"/>
      <c r="I252" s="48"/>
      <c r="J252" s="48"/>
      <c r="K252" s="48"/>
      <c r="L252" s="48"/>
      <c r="N252" s="48"/>
      <c r="O252" s="48"/>
      <c r="P252" s="48"/>
      <c r="Q252" s="48"/>
      <c r="R252" s="48"/>
    </row>
    <row r="253" spans="2:18" ht="12.75" customHeight="1" x14ac:dyDescent="0.2">
      <c r="B253" s="48"/>
      <c r="C253" s="48"/>
      <c r="D253" s="48"/>
      <c r="E253" s="48"/>
      <c r="F253" s="48"/>
      <c r="H253" s="48"/>
      <c r="I253" s="48"/>
      <c r="J253" s="48"/>
      <c r="K253" s="48"/>
      <c r="L253" s="48"/>
      <c r="N253" s="48"/>
      <c r="O253" s="48"/>
      <c r="P253" s="48"/>
      <c r="Q253" s="48"/>
      <c r="R253" s="48"/>
    </row>
    <row r="254" spans="2:18" ht="12.75" customHeight="1" x14ac:dyDescent="0.2">
      <c r="B254" s="48"/>
      <c r="C254" s="48"/>
      <c r="D254" s="48"/>
      <c r="E254" s="48"/>
      <c r="F254" s="48"/>
      <c r="H254" s="48"/>
      <c r="I254" s="48"/>
      <c r="J254" s="48"/>
      <c r="K254" s="48"/>
      <c r="L254" s="48"/>
      <c r="N254" s="48"/>
      <c r="O254" s="48"/>
      <c r="P254" s="48"/>
      <c r="Q254" s="48"/>
      <c r="R254" s="48"/>
    </row>
    <row r="255" spans="2:18" ht="12.75" customHeight="1" x14ac:dyDescent="0.2">
      <c r="B255" s="48"/>
      <c r="C255" s="48"/>
      <c r="D255" s="48"/>
      <c r="E255" s="48"/>
      <c r="F255" s="48"/>
      <c r="H255" s="48"/>
      <c r="I255" s="48"/>
      <c r="J255" s="48"/>
      <c r="K255" s="48"/>
      <c r="L255" s="48"/>
      <c r="N255" s="48"/>
      <c r="O255" s="48"/>
      <c r="P255" s="48"/>
      <c r="Q255" s="48"/>
      <c r="R255" s="48"/>
    </row>
    <row r="256" spans="2:18" ht="12.75" customHeight="1" x14ac:dyDescent="0.2">
      <c r="B256" s="48"/>
      <c r="C256" s="48"/>
      <c r="D256" s="48"/>
      <c r="E256" s="48"/>
      <c r="F256" s="48"/>
      <c r="H256" s="48"/>
      <c r="I256" s="48"/>
      <c r="J256" s="48"/>
      <c r="K256" s="48"/>
      <c r="L256" s="48"/>
      <c r="N256" s="48"/>
      <c r="O256" s="48"/>
      <c r="P256" s="48"/>
      <c r="Q256" s="48"/>
      <c r="R256" s="48"/>
    </row>
    <row r="257" spans="2:18" ht="12.75" customHeight="1" x14ac:dyDescent="0.2">
      <c r="B257" s="48"/>
      <c r="C257" s="48"/>
      <c r="D257" s="48"/>
      <c r="E257" s="48"/>
      <c r="F257" s="48"/>
      <c r="H257" s="48"/>
      <c r="I257" s="48"/>
      <c r="J257" s="48"/>
      <c r="K257" s="48"/>
      <c r="L257" s="48"/>
      <c r="N257" s="48"/>
      <c r="O257" s="48"/>
      <c r="P257" s="48"/>
      <c r="Q257" s="48"/>
      <c r="R257" s="48"/>
    </row>
    <row r="258" spans="2:18" ht="12.75" customHeight="1" x14ac:dyDescent="0.2">
      <c r="B258" s="48"/>
      <c r="C258" s="48"/>
      <c r="D258" s="48"/>
      <c r="E258" s="48"/>
      <c r="F258" s="48"/>
      <c r="H258" s="48"/>
      <c r="I258" s="48"/>
      <c r="J258" s="48"/>
      <c r="K258" s="48"/>
      <c r="L258" s="48"/>
      <c r="N258" s="48"/>
      <c r="O258" s="48"/>
      <c r="P258" s="48"/>
      <c r="Q258" s="48"/>
      <c r="R258" s="48"/>
    </row>
    <row r="259" spans="2:18" ht="12.75" customHeight="1" x14ac:dyDescent="0.2">
      <c r="B259" s="48"/>
      <c r="C259" s="48"/>
      <c r="D259" s="48"/>
      <c r="E259" s="48"/>
      <c r="F259" s="48"/>
      <c r="H259" s="48"/>
      <c r="I259" s="48"/>
      <c r="J259" s="48"/>
      <c r="K259" s="48"/>
      <c r="L259" s="48"/>
      <c r="N259" s="48"/>
      <c r="O259" s="48"/>
      <c r="P259" s="48"/>
      <c r="Q259" s="48"/>
      <c r="R259" s="48"/>
    </row>
    <row r="260" spans="2:18" ht="12.75" customHeight="1" x14ac:dyDescent="0.2">
      <c r="B260" s="48"/>
      <c r="C260" s="48"/>
      <c r="D260" s="48"/>
      <c r="E260" s="48"/>
      <c r="F260" s="48"/>
      <c r="H260" s="48"/>
      <c r="I260" s="48"/>
      <c r="J260" s="48"/>
      <c r="K260" s="48"/>
      <c r="L260" s="48"/>
      <c r="N260" s="48"/>
      <c r="O260" s="48"/>
      <c r="P260" s="48"/>
      <c r="Q260" s="48"/>
      <c r="R260" s="48"/>
    </row>
    <row r="261" spans="2:18" ht="12.75" customHeight="1" x14ac:dyDescent="0.2">
      <c r="B261" s="48"/>
      <c r="C261" s="48"/>
      <c r="D261" s="48"/>
      <c r="E261" s="48"/>
      <c r="F261" s="48"/>
      <c r="H261" s="48"/>
      <c r="I261" s="48"/>
      <c r="J261" s="48"/>
      <c r="K261" s="48"/>
      <c r="L261" s="48"/>
      <c r="N261" s="48"/>
      <c r="O261" s="48"/>
      <c r="P261" s="48"/>
      <c r="Q261" s="48"/>
      <c r="R261" s="48"/>
    </row>
    <row r="262" spans="2:18" ht="12.75" customHeight="1" x14ac:dyDescent="0.2">
      <c r="B262" s="48"/>
      <c r="C262" s="48"/>
      <c r="D262" s="48"/>
      <c r="E262" s="48"/>
      <c r="F262" s="48"/>
      <c r="H262" s="48"/>
      <c r="I262" s="48"/>
      <c r="J262" s="48"/>
      <c r="K262" s="48"/>
      <c r="L262" s="48"/>
      <c r="N262" s="48"/>
      <c r="O262" s="48"/>
      <c r="P262" s="48"/>
      <c r="Q262" s="48"/>
      <c r="R262" s="48"/>
    </row>
    <row r="263" spans="2:18" ht="12.75" customHeight="1" x14ac:dyDescent="0.2">
      <c r="B263" s="48"/>
      <c r="C263" s="48"/>
      <c r="D263" s="48"/>
      <c r="E263" s="48"/>
      <c r="F263" s="48"/>
      <c r="H263" s="48"/>
      <c r="I263" s="48"/>
      <c r="J263" s="48"/>
      <c r="K263" s="48"/>
      <c r="L263" s="48"/>
      <c r="N263" s="48"/>
      <c r="O263" s="48"/>
      <c r="P263" s="48"/>
      <c r="Q263" s="48"/>
      <c r="R263" s="48"/>
    </row>
    <row r="264" spans="2:18" ht="12.75" customHeight="1" x14ac:dyDescent="0.2">
      <c r="B264" s="48"/>
      <c r="C264" s="48"/>
      <c r="D264" s="48"/>
      <c r="E264" s="48"/>
      <c r="F264" s="48"/>
      <c r="H264" s="48"/>
      <c r="I264" s="48"/>
      <c r="J264" s="48"/>
      <c r="K264" s="48"/>
      <c r="L264" s="48"/>
      <c r="N264" s="48"/>
      <c r="O264" s="48"/>
      <c r="P264" s="48"/>
      <c r="Q264" s="48"/>
      <c r="R264" s="48"/>
    </row>
    <row r="265" spans="2:18" ht="12.75" customHeight="1" x14ac:dyDescent="0.2">
      <c r="B265" s="48"/>
      <c r="C265" s="48"/>
      <c r="D265" s="48"/>
      <c r="E265" s="48"/>
      <c r="F265" s="48"/>
      <c r="H265" s="48"/>
      <c r="I265" s="48"/>
      <c r="J265" s="48"/>
      <c r="K265" s="48"/>
      <c r="L265" s="48"/>
      <c r="N265" s="48"/>
      <c r="O265" s="48"/>
      <c r="P265" s="48"/>
      <c r="Q265" s="48"/>
      <c r="R265" s="48"/>
    </row>
    <row r="266" spans="2:18" ht="12.75" customHeight="1" x14ac:dyDescent="0.2">
      <c r="B266" s="48"/>
      <c r="C266" s="48"/>
      <c r="D266" s="48"/>
      <c r="E266" s="48"/>
      <c r="F266" s="48"/>
      <c r="H266" s="48"/>
      <c r="I266" s="48"/>
      <c r="J266" s="48"/>
      <c r="K266" s="48"/>
      <c r="L266" s="48"/>
      <c r="N266" s="48"/>
      <c r="O266" s="48"/>
      <c r="P266" s="48"/>
      <c r="Q266" s="48"/>
      <c r="R266" s="48"/>
    </row>
    <row r="267" spans="2:18" ht="12.75" customHeight="1" x14ac:dyDescent="0.2">
      <c r="B267" s="48"/>
      <c r="C267" s="48"/>
      <c r="D267" s="48"/>
      <c r="E267" s="48"/>
      <c r="F267" s="48"/>
      <c r="H267" s="48"/>
      <c r="I267" s="48"/>
      <c r="J267" s="48"/>
      <c r="K267" s="48"/>
      <c r="L267" s="48"/>
      <c r="N267" s="48"/>
      <c r="O267" s="48"/>
      <c r="P267" s="48"/>
      <c r="Q267" s="48"/>
      <c r="R267" s="48"/>
    </row>
    <row r="268" spans="2:18" ht="12.75" customHeight="1" x14ac:dyDescent="0.2">
      <c r="B268" s="48"/>
      <c r="C268" s="48"/>
      <c r="D268" s="48"/>
      <c r="E268" s="48"/>
      <c r="F268" s="48"/>
      <c r="H268" s="48"/>
      <c r="I268" s="48"/>
      <c r="J268" s="48"/>
      <c r="K268" s="48"/>
      <c r="L268" s="48"/>
      <c r="N268" s="48"/>
      <c r="O268" s="48"/>
      <c r="P268" s="48"/>
      <c r="Q268" s="48"/>
      <c r="R268" s="48"/>
    </row>
    <row r="269" spans="2:18" ht="12.75" customHeight="1" x14ac:dyDescent="0.2">
      <c r="B269" s="48"/>
      <c r="C269" s="48"/>
      <c r="D269" s="48"/>
      <c r="E269" s="48"/>
      <c r="F269" s="48"/>
      <c r="H269" s="48"/>
      <c r="I269" s="48"/>
      <c r="J269" s="48"/>
      <c r="K269" s="48"/>
      <c r="L269" s="48"/>
      <c r="N269" s="48"/>
      <c r="O269" s="48"/>
      <c r="P269" s="48"/>
      <c r="Q269" s="48"/>
      <c r="R269" s="48"/>
    </row>
    <row r="270" spans="2:18" ht="12.75" customHeight="1" x14ac:dyDescent="0.2">
      <c r="B270" s="48"/>
      <c r="C270" s="48"/>
      <c r="D270" s="48"/>
      <c r="E270" s="48"/>
      <c r="F270" s="48"/>
      <c r="H270" s="48"/>
      <c r="I270" s="48"/>
      <c r="J270" s="48"/>
      <c r="K270" s="48"/>
      <c r="L270" s="48"/>
      <c r="N270" s="48"/>
      <c r="O270" s="48"/>
      <c r="P270" s="48"/>
      <c r="Q270" s="48"/>
      <c r="R270" s="48"/>
    </row>
    <row r="271" spans="2:18" ht="12.75" customHeight="1" x14ac:dyDescent="0.2">
      <c r="B271" s="48"/>
      <c r="C271" s="48"/>
      <c r="D271" s="48"/>
      <c r="E271" s="48"/>
      <c r="F271" s="48"/>
      <c r="H271" s="48"/>
      <c r="I271" s="48"/>
      <c r="J271" s="48"/>
      <c r="K271" s="48"/>
      <c r="L271" s="48"/>
      <c r="N271" s="48"/>
      <c r="O271" s="48"/>
      <c r="P271" s="48"/>
      <c r="Q271" s="48"/>
      <c r="R271" s="48"/>
    </row>
    <row r="272" spans="2:18" ht="12.75" customHeight="1" x14ac:dyDescent="0.2">
      <c r="B272" s="48"/>
      <c r="C272" s="48"/>
      <c r="D272" s="48"/>
      <c r="E272" s="48"/>
      <c r="F272" s="48"/>
      <c r="H272" s="48"/>
      <c r="I272" s="48"/>
      <c r="J272" s="48"/>
      <c r="K272" s="48"/>
      <c r="L272" s="48"/>
      <c r="N272" s="48"/>
      <c r="O272" s="48"/>
      <c r="P272" s="48"/>
      <c r="Q272" s="48"/>
      <c r="R272" s="48"/>
    </row>
    <row r="273" spans="2:18" ht="12.75" customHeight="1" x14ac:dyDescent="0.2">
      <c r="B273" s="48"/>
      <c r="C273" s="48"/>
      <c r="D273" s="48"/>
      <c r="E273" s="48"/>
      <c r="F273" s="48"/>
      <c r="H273" s="48"/>
      <c r="I273" s="48"/>
      <c r="J273" s="48"/>
      <c r="K273" s="48"/>
      <c r="L273" s="48"/>
      <c r="N273" s="48"/>
      <c r="O273" s="48"/>
      <c r="P273" s="48"/>
      <c r="Q273" s="48"/>
      <c r="R273" s="48"/>
    </row>
    <row r="274" spans="2:18" ht="12.75" customHeight="1" x14ac:dyDescent="0.2">
      <c r="B274" s="48"/>
      <c r="C274" s="48"/>
      <c r="D274" s="48"/>
      <c r="E274" s="48"/>
      <c r="F274" s="48"/>
      <c r="H274" s="48"/>
      <c r="I274" s="48"/>
      <c r="J274" s="48"/>
      <c r="K274" s="48"/>
      <c r="L274" s="48"/>
      <c r="N274" s="48"/>
      <c r="O274" s="48"/>
      <c r="P274" s="48"/>
      <c r="Q274" s="48"/>
      <c r="R274" s="48"/>
    </row>
    <row r="275" spans="2:18" ht="12.75" customHeight="1" x14ac:dyDescent="0.2">
      <c r="B275" s="48"/>
      <c r="C275" s="48"/>
      <c r="D275" s="48"/>
      <c r="E275" s="48"/>
      <c r="F275" s="48"/>
      <c r="H275" s="48"/>
      <c r="I275" s="48"/>
      <c r="J275" s="48"/>
      <c r="K275" s="48"/>
      <c r="L275" s="48"/>
      <c r="N275" s="48"/>
      <c r="O275" s="48"/>
      <c r="P275" s="48"/>
      <c r="Q275" s="48"/>
      <c r="R275" s="48"/>
    </row>
    <row r="276" spans="2:18" ht="12.75" customHeight="1" x14ac:dyDescent="0.2">
      <c r="B276" s="48"/>
      <c r="C276" s="48"/>
      <c r="D276" s="48"/>
      <c r="E276" s="48"/>
      <c r="F276" s="48"/>
      <c r="H276" s="48"/>
      <c r="I276" s="48"/>
      <c r="J276" s="48"/>
      <c r="K276" s="48"/>
      <c r="L276" s="48"/>
      <c r="N276" s="48"/>
      <c r="O276" s="48"/>
      <c r="P276" s="48"/>
      <c r="Q276" s="48"/>
      <c r="R276" s="48"/>
    </row>
    <row r="277" spans="2:18" ht="12.75" customHeight="1" x14ac:dyDescent="0.2">
      <c r="B277" s="48"/>
      <c r="C277" s="48"/>
      <c r="D277" s="48"/>
      <c r="E277" s="48"/>
      <c r="F277" s="48"/>
      <c r="H277" s="48"/>
      <c r="I277" s="48"/>
      <c r="J277" s="48"/>
      <c r="K277" s="48"/>
      <c r="L277" s="48"/>
      <c r="N277" s="48"/>
      <c r="O277" s="48"/>
      <c r="P277" s="48"/>
      <c r="Q277" s="48"/>
      <c r="R277" s="48"/>
    </row>
    <row r="278" spans="2:18" ht="12.75" customHeight="1" x14ac:dyDescent="0.2">
      <c r="B278" s="48"/>
      <c r="C278" s="48"/>
      <c r="D278" s="48"/>
      <c r="E278" s="48"/>
      <c r="F278" s="48"/>
      <c r="H278" s="48"/>
      <c r="I278" s="48"/>
      <c r="J278" s="48"/>
      <c r="K278" s="48"/>
      <c r="L278" s="48"/>
      <c r="N278" s="48"/>
      <c r="O278" s="48"/>
      <c r="P278" s="48"/>
      <c r="Q278" s="48"/>
      <c r="R278" s="48"/>
    </row>
    <row r="279" spans="2:18" ht="12.75" customHeight="1" x14ac:dyDescent="0.2">
      <c r="B279" s="48"/>
      <c r="C279" s="48"/>
      <c r="D279" s="48"/>
      <c r="E279" s="48"/>
      <c r="F279" s="48"/>
      <c r="H279" s="48"/>
      <c r="I279" s="48"/>
      <c r="J279" s="48"/>
      <c r="K279" s="48"/>
      <c r="L279" s="48"/>
      <c r="N279" s="48"/>
      <c r="O279" s="48"/>
      <c r="P279" s="48"/>
      <c r="Q279" s="48"/>
      <c r="R279" s="48"/>
    </row>
    <row r="280" spans="2:18" ht="12.75" customHeight="1" x14ac:dyDescent="0.2">
      <c r="B280" s="48"/>
      <c r="C280" s="48"/>
      <c r="D280" s="48"/>
      <c r="E280" s="48"/>
      <c r="F280" s="48"/>
      <c r="H280" s="48"/>
      <c r="I280" s="48"/>
      <c r="J280" s="48"/>
      <c r="K280" s="48"/>
      <c r="L280" s="48"/>
      <c r="N280" s="48"/>
      <c r="O280" s="48"/>
      <c r="P280" s="48"/>
      <c r="Q280" s="48"/>
      <c r="R280" s="48"/>
    </row>
    <row r="281" spans="2:18" ht="12.75" customHeight="1" x14ac:dyDescent="0.2">
      <c r="B281" s="48"/>
      <c r="C281" s="48"/>
      <c r="D281" s="48"/>
      <c r="E281" s="48"/>
      <c r="F281" s="48"/>
      <c r="H281" s="48"/>
      <c r="I281" s="48"/>
      <c r="J281" s="48"/>
      <c r="K281" s="48"/>
      <c r="L281" s="48"/>
      <c r="N281" s="48"/>
      <c r="O281" s="48"/>
      <c r="P281" s="48"/>
      <c r="Q281" s="48"/>
      <c r="R281" s="48"/>
    </row>
    <row r="282" spans="2:18" ht="12.75" customHeight="1" x14ac:dyDescent="0.2">
      <c r="B282" s="48"/>
      <c r="C282" s="48"/>
      <c r="D282" s="48"/>
      <c r="E282" s="48"/>
      <c r="F282" s="48"/>
      <c r="H282" s="48"/>
      <c r="I282" s="48"/>
      <c r="J282" s="48"/>
      <c r="K282" s="48"/>
      <c r="L282" s="48"/>
      <c r="N282" s="48"/>
      <c r="O282" s="48"/>
      <c r="P282" s="48"/>
      <c r="Q282" s="48"/>
      <c r="R282" s="48"/>
    </row>
    <row r="283" spans="2:18" ht="12.75" customHeight="1" x14ac:dyDescent="0.2">
      <c r="B283" s="48"/>
      <c r="C283" s="48"/>
      <c r="D283" s="48"/>
      <c r="E283" s="48"/>
      <c r="F283" s="48"/>
      <c r="H283" s="48"/>
      <c r="I283" s="48"/>
      <c r="J283" s="48"/>
      <c r="K283" s="48"/>
      <c r="L283" s="48"/>
      <c r="N283" s="48"/>
      <c r="O283" s="48"/>
      <c r="P283" s="48"/>
      <c r="Q283" s="48"/>
      <c r="R283" s="48"/>
    </row>
    <row r="284" spans="2:18" ht="12.75" customHeight="1" x14ac:dyDescent="0.2">
      <c r="B284" s="48"/>
      <c r="C284" s="48"/>
      <c r="D284" s="48"/>
      <c r="E284" s="48"/>
      <c r="F284" s="48"/>
      <c r="H284" s="48"/>
      <c r="I284" s="48"/>
      <c r="J284" s="48"/>
      <c r="K284" s="48"/>
      <c r="L284" s="48"/>
      <c r="N284" s="48"/>
      <c r="O284" s="48"/>
      <c r="P284" s="48"/>
      <c r="Q284" s="48"/>
      <c r="R284" s="48"/>
    </row>
    <row r="285" spans="2:18" ht="12.75" customHeight="1" x14ac:dyDescent="0.2">
      <c r="B285" s="48"/>
      <c r="C285" s="48"/>
      <c r="D285" s="48"/>
      <c r="E285" s="48"/>
      <c r="F285" s="48"/>
      <c r="H285" s="48"/>
      <c r="I285" s="48"/>
      <c r="J285" s="48"/>
      <c r="K285" s="48"/>
      <c r="L285" s="48"/>
      <c r="N285" s="48"/>
      <c r="O285" s="48"/>
      <c r="P285" s="48"/>
      <c r="Q285" s="48"/>
      <c r="R285" s="48"/>
    </row>
    <row r="286" spans="2:18" ht="12.75" customHeight="1" x14ac:dyDescent="0.2">
      <c r="B286" s="48"/>
      <c r="C286" s="48"/>
      <c r="D286" s="48"/>
      <c r="E286" s="48"/>
      <c r="F286" s="48"/>
      <c r="H286" s="48"/>
      <c r="I286" s="48"/>
      <c r="J286" s="48"/>
      <c r="K286" s="48"/>
      <c r="L286" s="48"/>
      <c r="N286" s="48"/>
      <c r="O286" s="48"/>
      <c r="P286" s="48"/>
      <c r="Q286" s="48"/>
      <c r="R286" s="48"/>
    </row>
    <row r="287" spans="2:18" ht="12.75" customHeight="1" x14ac:dyDescent="0.2">
      <c r="B287" s="48"/>
      <c r="C287" s="48"/>
      <c r="D287" s="48"/>
      <c r="E287" s="48"/>
      <c r="F287" s="48"/>
      <c r="H287" s="48"/>
      <c r="I287" s="48"/>
      <c r="J287" s="48"/>
      <c r="K287" s="48"/>
      <c r="L287" s="48"/>
      <c r="N287" s="48"/>
      <c r="O287" s="48"/>
      <c r="P287" s="48"/>
      <c r="Q287" s="48"/>
      <c r="R287" s="48"/>
    </row>
    <row r="288" spans="2:18" ht="12.75" customHeight="1" x14ac:dyDescent="0.2">
      <c r="B288" s="48"/>
      <c r="C288" s="48"/>
      <c r="D288" s="48"/>
      <c r="E288" s="48"/>
      <c r="F288" s="48"/>
      <c r="H288" s="48"/>
      <c r="I288" s="48"/>
      <c r="J288" s="48"/>
      <c r="K288" s="48"/>
      <c r="L288" s="48"/>
      <c r="N288" s="48"/>
      <c r="O288" s="48"/>
      <c r="P288" s="48"/>
      <c r="Q288" s="48"/>
      <c r="R288" s="48"/>
    </row>
    <row r="289" spans="2:18" ht="12.75" customHeight="1" x14ac:dyDescent="0.2">
      <c r="B289" s="48"/>
      <c r="C289" s="48"/>
      <c r="D289" s="48"/>
      <c r="E289" s="48"/>
      <c r="F289" s="48"/>
      <c r="H289" s="48"/>
      <c r="I289" s="48"/>
      <c r="J289" s="48"/>
      <c r="K289" s="48"/>
      <c r="L289" s="48"/>
      <c r="N289" s="48"/>
      <c r="O289" s="48"/>
      <c r="P289" s="48"/>
      <c r="Q289" s="48"/>
      <c r="R289" s="48"/>
    </row>
    <row r="290" spans="2:18" ht="12.75" customHeight="1" x14ac:dyDescent="0.2">
      <c r="B290" s="48"/>
      <c r="C290" s="48"/>
      <c r="D290" s="48"/>
      <c r="E290" s="48"/>
      <c r="F290" s="48"/>
      <c r="H290" s="48"/>
      <c r="I290" s="48"/>
      <c r="J290" s="48"/>
      <c r="K290" s="48"/>
      <c r="L290" s="48"/>
      <c r="N290" s="48"/>
      <c r="O290" s="48"/>
      <c r="P290" s="48"/>
      <c r="Q290" s="48"/>
      <c r="R290" s="48"/>
    </row>
    <row r="291" spans="2:18" ht="12.75" customHeight="1" x14ac:dyDescent="0.2">
      <c r="B291" s="48"/>
      <c r="C291" s="48"/>
      <c r="D291" s="48"/>
      <c r="E291" s="48"/>
      <c r="F291" s="48"/>
      <c r="H291" s="48"/>
      <c r="I291" s="48"/>
      <c r="J291" s="48"/>
      <c r="K291" s="48"/>
      <c r="L291" s="48"/>
      <c r="N291" s="48"/>
      <c r="O291" s="48"/>
      <c r="P291" s="48"/>
      <c r="Q291" s="48"/>
      <c r="R291" s="48"/>
    </row>
    <row r="292" spans="2:18" ht="12.75" customHeight="1" x14ac:dyDescent="0.2">
      <c r="B292" s="48"/>
      <c r="C292" s="48"/>
      <c r="D292" s="48"/>
      <c r="E292" s="48"/>
      <c r="F292" s="48"/>
      <c r="H292" s="48"/>
      <c r="I292" s="48"/>
      <c r="J292" s="48"/>
      <c r="K292" s="48"/>
      <c r="L292" s="48"/>
      <c r="N292" s="48"/>
      <c r="O292" s="48"/>
      <c r="P292" s="48"/>
      <c r="Q292" s="48"/>
      <c r="R292" s="48"/>
    </row>
    <row r="293" spans="2:18" ht="12.75" customHeight="1" x14ac:dyDescent="0.2">
      <c r="B293" s="48"/>
      <c r="C293" s="48"/>
      <c r="D293" s="48"/>
      <c r="E293" s="48"/>
      <c r="F293" s="48"/>
      <c r="H293" s="48"/>
      <c r="I293" s="48"/>
      <c r="J293" s="48"/>
      <c r="K293" s="48"/>
      <c r="L293" s="48"/>
      <c r="N293" s="48"/>
      <c r="O293" s="48"/>
      <c r="P293" s="48"/>
      <c r="Q293" s="48"/>
      <c r="R293" s="48"/>
    </row>
    <row r="294" spans="2:18" ht="12.75" customHeight="1" x14ac:dyDescent="0.2">
      <c r="B294" s="48"/>
      <c r="C294" s="48"/>
      <c r="D294" s="48"/>
      <c r="E294" s="48"/>
      <c r="F294" s="48"/>
      <c r="H294" s="48"/>
      <c r="I294" s="48"/>
      <c r="J294" s="48"/>
      <c r="K294" s="48"/>
      <c r="L294" s="48"/>
      <c r="N294" s="48"/>
      <c r="O294" s="48"/>
      <c r="P294" s="48"/>
      <c r="Q294" s="48"/>
      <c r="R294" s="48"/>
    </row>
    <row r="295" spans="2:18" ht="12.75" customHeight="1" x14ac:dyDescent="0.2">
      <c r="B295" s="48"/>
      <c r="C295" s="48"/>
      <c r="D295" s="48"/>
      <c r="E295" s="48"/>
      <c r="F295" s="48"/>
      <c r="H295" s="48"/>
      <c r="I295" s="48"/>
      <c r="J295" s="48"/>
      <c r="K295" s="48"/>
      <c r="L295" s="48"/>
      <c r="N295" s="48"/>
      <c r="O295" s="48"/>
      <c r="P295" s="48"/>
      <c r="Q295" s="48"/>
      <c r="R295" s="48"/>
    </row>
    <row r="296" spans="2:18" ht="12.75" customHeight="1" x14ac:dyDescent="0.2">
      <c r="B296" s="48"/>
      <c r="C296" s="48"/>
      <c r="D296" s="48"/>
      <c r="E296" s="48"/>
      <c r="F296" s="48"/>
      <c r="H296" s="48"/>
      <c r="I296" s="48"/>
      <c r="J296" s="48"/>
      <c r="K296" s="48"/>
      <c r="L296" s="48"/>
      <c r="N296" s="48"/>
      <c r="O296" s="48"/>
      <c r="P296" s="48"/>
      <c r="Q296" s="48"/>
      <c r="R296" s="48"/>
    </row>
    <row r="297" spans="2:18" ht="12.75" customHeight="1" x14ac:dyDescent="0.2">
      <c r="B297" s="48"/>
      <c r="C297" s="48"/>
      <c r="D297" s="48"/>
      <c r="E297" s="48"/>
      <c r="F297" s="48"/>
      <c r="H297" s="48"/>
      <c r="I297" s="48"/>
      <c r="J297" s="48"/>
      <c r="K297" s="48"/>
      <c r="L297" s="48"/>
      <c r="N297" s="48"/>
      <c r="O297" s="48"/>
      <c r="P297" s="48"/>
      <c r="Q297" s="48"/>
      <c r="R297" s="48"/>
    </row>
    <row r="298" spans="2:18" ht="12.75" customHeight="1" x14ac:dyDescent="0.2">
      <c r="B298" s="48"/>
      <c r="C298" s="48"/>
      <c r="D298" s="48"/>
      <c r="E298" s="48"/>
      <c r="F298" s="48"/>
      <c r="H298" s="48"/>
      <c r="I298" s="48"/>
      <c r="J298" s="48"/>
      <c r="K298" s="48"/>
      <c r="L298" s="48"/>
      <c r="N298" s="48"/>
      <c r="O298" s="48"/>
      <c r="P298" s="48"/>
      <c r="Q298" s="48"/>
      <c r="R298" s="48"/>
    </row>
    <row r="299" spans="2:18" ht="12.75" customHeight="1" x14ac:dyDescent="0.2">
      <c r="B299" s="48"/>
      <c r="C299" s="48"/>
      <c r="D299" s="48"/>
      <c r="E299" s="48"/>
      <c r="F299" s="48"/>
      <c r="H299" s="48"/>
      <c r="I299" s="48"/>
      <c r="J299" s="48"/>
      <c r="K299" s="48"/>
      <c r="L299" s="48"/>
      <c r="N299" s="48"/>
      <c r="O299" s="48"/>
      <c r="P299" s="48"/>
      <c r="Q299" s="48"/>
      <c r="R299" s="48"/>
    </row>
    <row r="300" spans="2:18" ht="12.75" customHeight="1" x14ac:dyDescent="0.2">
      <c r="B300" s="48"/>
      <c r="C300" s="48"/>
      <c r="D300" s="48"/>
      <c r="E300" s="48"/>
      <c r="F300" s="48"/>
      <c r="H300" s="48"/>
      <c r="I300" s="48"/>
      <c r="J300" s="48"/>
      <c r="K300" s="48"/>
      <c r="L300" s="48"/>
      <c r="N300" s="48"/>
      <c r="O300" s="48"/>
      <c r="P300" s="48"/>
      <c r="Q300" s="48"/>
      <c r="R300" s="48"/>
    </row>
    <row r="301" spans="2:18" ht="12.75" customHeight="1" x14ac:dyDescent="0.2">
      <c r="B301" s="48"/>
      <c r="C301" s="48"/>
      <c r="D301" s="48"/>
      <c r="E301" s="48"/>
      <c r="F301" s="48"/>
      <c r="H301" s="48"/>
      <c r="I301" s="48"/>
      <c r="J301" s="48"/>
      <c r="K301" s="48"/>
      <c r="L301" s="48"/>
      <c r="N301" s="48"/>
      <c r="O301" s="48"/>
      <c r="P301" s="48"/>
      <c r="Q301" s="48"/>
      <c r="R301" s="48"/>
    </row>
    <row r="302" spans="2:18" ht="12.75" customHeight="1" x14ac:dyDescent="0.2">
      <c r="B302" s="48"/>
      <c r="C302" s="48"/>
      <c r="D302" s="48"/>
      <c r="E302" s="48"/>
      <c r="F302" s="48"/>
      <c r="H302" s="48"/>
      <c r="I302" s="48"/>
      <c r="J302" s="48"/>
      <c r="K302" s="48"/>
      <c r="L302" s="48"/>
      <c r="N302" s="48"/>
      <c r="O302" s="48"/>
      <c r="P302" s="48"/>
      <c r="Q302" s="48"/>
      <c r="R302" s="48"/>
    </row>
    <row r="303" spans="2:18" ht="12.75" customHeight="1" x14ac:dyDescent="0.2">
      <c r="B303" s="48"/>
      <c r="C303" s="48"/>
      <c r="D303" s="48"/>
      <c r="E303" s="48"/>
      <c r="F303" s="48"/>
      <c r="H303" s="48"/>
      <c r="I303" s="48"/>
      <c r="J303" s="48"/>
      <c r="K303" s="48"/>
      <c r="L303" s="48"/>
      <c r="N303" s="48"/>
      <c r="O303" s="48"/>
      <c r="P303" s="48"/>
      <c r="Q303" s="48"/>
      <c r="R303" s="48"/>
    </row>
    <row r="304" spans="2:18" ht="12.75" customHeight="1" x14ac:dyDescent="0.2">
      <c r="B304" s="48"/>
      <c r="C304" s="48"/>
      <c r="D304" s="48"/>
      <c r="E304" s="48"/>
      <c r="F304" s="48"/>
      <c r="H304" s="48"/>
      <c r="I304" s="48"/>
      <c r="J304" s="48"/>
      <c r="K304" s="48"/>
      <c r="L304" s="48"/>
      <c r="N304" s="48"/>
      <c r="O304" s="48"/>
      <c r="P304" s="48"/>
      <c r="Q304" s="48"/>
      <c r="R304" s="48"/>
    </row>
    <row r="305" spans="2:18" ht="12.75" customHeight="1" x14ac:dyDescent="0.2">
      <c r="B305" s="48"/>
      <c r="C305" s="48"/>
      <c r="D305" s="48"/>
      <c r="E305" s="48"/>
      <c r="F305" s="48"/>
      <c r="H305" s="48"/>
      <c r="I305" s="48"/>
      <c r="J305" s="48"/>
      <c r="K305" s="48"/>
      <c r="L305" s="48"/>
      <c r="N305" s="48"/>
      <c r="O305" s="48"/>
      <c r="P305" s="48"/>
      <c r="Q305" s="48"/>
      <c r="R305" s="48"/>
    </row>
    <row r="306" spans="2:18" ht="12.75" customHeight="1" x14ac:dyDescent="0.2">
      <c r="B306" s="48"/>
      <c r="C306" s="48"/>
      <c r="D306" s="48"/>
      <c r="E306" s="48"/>
      <c r="F306" s="48"/>
      <c r="H306" s="48"/>
      <c r="I306" s="48"/>
      <c r="J306" s="48"/>
      <c r="K306" s="48"/>
      <c r="L306" s="48"/>
      <c r="N306" s="48"/>
      <c r="O306" s="48"/>
      <c r="P306" s="48"/>
      <c r="Q306" s="48"/>
      <c r="R306" s="48"/>
    </row>
    <row r="307" spans="2:18" ht="12.75" customHeight="1" x14ac:dyDescent="0.2">
      <c r="B307" s="48"/>
      <c r="C307" s="48"/>
      <c r="D307" s="48"/>
      <c r="E307" s="48"/>
      <c r="F307" s="48"/>
      <c r="H307" s="48"/>
      <c r="I307" s="48"/>
      <c r="J307" s="48"/>
      <c r="K307" s="48"/>
      <c r="L307" s="48"/>
      <c r="N307" s="48"/>
      <c r="O307" s="48"/>
      <c r="P307" s="48"/>
      <c r="Q307" s="48"/>
      <c r="R307" s="48"/>
    </row>
    <row r="308" spans="2:18" ht="12.75" customHeight="1" x14ac:dyDescent="0.2">
      <c r="B308" s="48"/>
      <c r="C308" s="48"/>
      <c r="D308" s="48"/>
      <c r="E308" s="48"/>
      <c r="F308" s="48"/>
      <c r="H308" s="48"/>
      <c r="I308" s="48"/>
      <c r="J308" s="48"/>
      <c r="K308" s="48"/>
      <c r="L308" s="48"/>
      <c r="N308" s="48"/>
      <c r="O308" s="48"/>
      <c r="P308" s="48"/>
      <c r="Q308" s="48"/>
      <c r="R308" s="48"/>
    </row>
    <row r="309" spans="2:18" ht="12.75" customHeight="1" x14ac:dyDescent="0.2">
      <c r="B309" s="48"/>
      <c r="C309" s="48"/>
      <c r="D309" s="48"/>
      <c r="E309" s="48"/>
      <c r="F309" s="48"/>
      <c r="H309" s="48"/>
      <c r="I309" s="48"/>
      <c r="J309" s="48"/>
      <c r="K309" s="48"/>
      <c r="L309" s="48"/>
      <c r="N309" s="48"/>
      <c r="O309" s="48"/>
      <c r="P309" s="48"/>
      <c r="Q309" s="48"/>
      <c r="R309" s="48"/>
    </row>
    <row r="310" spans="2:18" ht="12.75" customHeight="1" x14ac:dyDescent="0.2">
      <c r="B310" s="48"/>
      <c r="C310" s="48"/>
      <c r="D310" s="48"/>
      <c r="E310" s="48"/>
      <c r="F310" s="48"/>
      <c r="H310" s="48"/>
      <c r="I310" s="48"/>
      <c r="J310" s="48"/>
      <c r="K310" s="48"/>
      <c r="L310" s="48"/>
      <c r="N310" s="48"/>
      <c r="O310" s="48"/>
      <c r="P310" s="48"/>
      <c r="Q310" s="48"/>
      <c r="R310" s="48"/>
    </row>
    <row r="311" spans="2:18" ht="12.75" customHeight="1" x14ac:dyDescent="0.2">
      <c r="B311" s="48"/>
      <c r="C311" s="48"/>
      <c r="D311" s="48"/>
      <c r="E311" s="48"/>
      <c r="F311" s="48"/>
      <c r="H311" s="48"/>
      <c r="I311" s="48"/>
      <c r="J311" s="48"/>
      <c r="K311" s="48"/>
      <c r="L311" s="48"/>
      <c r="N311" s="48"/>
      <c r="O311" s="48"/>
      <c r="P311" s="48"/>
      <c r="Q311" s="48"/>
      <c r="R311" s="48"/>
    </row>
    <row r="312" spans="2:18" ht="12.75" customHeight="1" x14ac:dyDescent="0.2">
      <c r="B312" s="48"/>
      <c r="C312" s="48"/>
      <c r="D312" s="48"/>
      <c r="E312" s="48"/>
      <c r="F312" s="48"/>
      <c r="H312" s="48"/>
      <c r="I312" s="48"/>
      <c r="J312" s="48"/>
      <c r="K312" s="48"/>
      <c r="L312" s="48"/>
      <c r="N312" s="48"/>
      <c r="O312" s="48"/>
      <c r="P312" s="48"/>
      <c r="Q312" s="48"/>
      <c r="R312" s="48"/>
    </row>
    <row r="313" spans="2:18" ht="12.75" customHeight="1" x14ac:dyDescent="0.2">
      <c r="B313" s="48"/>
      <c r="C313" s="48"/>
      <c r="D313" s="48"/>
      <c r="E313" s="48"/>
      <c r="F313" s="48"/>
      <c r="H313" s="48"/>
      <c r="I313" s="48"/>
      <c r="J313" s="48"/>
      <c r="K313" s="48"/>
      <c r="L313" s="48"/>
      <c r="N313" s="48"/>
      <c r="O313" s="48"/>
      <c r="P313" s="48"/>
      <c r="Q313" s="48"/>
      <c r="R313" s="48"/>
    </row>
    <row r="314" spans="2:18" ht="12.75" customHeight="1" x14ac:dyDescent="0.2">
      <c r="B314" s="48"/>
      <c r="C314" s="48"/>
      <c r="D314" s="48"/>
      <c r="E314" s="48"/>
      <c r="F314" s="48"/>
      <c r="H314" s="48"/>
      <c r="I314" s="48"/>
      <c r="J314" s="48"/>
      <c r="K314" s="48"/>
      <c r="L314" s="48"/>
      <c r="N314" s="48"/>
      <c r="O314" s="48"/>
      <c r="P314" s="48"/>
      <c r="Q314" s="48"/>
      <c r="R314" s="48"/>
    </row>
    <row r="315" spans="2:18" ht="12.75" customHeight="1" x14ac:dyDescent="0.2">
      <c r="B315" s="48"/>
      <c r="C315" s="48"/>
      <c r="D315" s="48"/>
      <c r="E315" s="48"/>
      <c r="F315" s="48"/>
      <c r="H315" s="48"/>
      <c r="I315" s="48"/>
      <c r="J315" s="48"/>
      <c r="K315" s="48"/>
      <c r="L315" s="48"/>
      <c r="N315" s="48"/>
      <c r="O315" s="48"/>
      <c r="P315" s="48"/>
      <c r="Q315" s="48"/>
      <c r="R315" s="48"/>
    </row>
    <row r="316" spans="2:18" ht="12.75" customHeight="1" x14ac:dyDescent="0.2">
      <c r="B316" s="48"/>
      <c r="C316" s="48"/>
      <c r="D316" s="48"/>
      <c r="E316" s="48"/>
      <c r="F316" s="48"/>
      <c r="H316" s="48"/>
      <c r="I316" s="48"/>
      <c r="J316" s="48"/>
      <c r="K316" s="48"/>
      <c r="L316" s="48"/>
      <c r="N316" s="48"/>
      <c r="O316" s="48"/>
      <c r="P316" s="48"/>
      <c r="Q316" s="48"/>
      <c r="R316" s="48"/>
    </row>
    <row r="317" spans="2:18" ht="12.75" customHeight="1" x14ac:dyDescent="0.2">
      <c r="B317" s="48"/>
      <c r="C317" s="48"/>
      <c r="D317" s="48"/>
      <c r="E317" s="48"/>
      <c r="F317" s="48"/>
      <c r="H317" s="48"/>
      <c r="I317" s="48"/>
      <c r="J317" s="48"/>
      <c r="K317" s="48"/>
      <c r="L317" s="48"/>
      <c r="N317" s="48"/>
      <c r="O317" s="48"/>
      <c r="P317" s="48"/>
      <c r="Q317" s="48"/>
      <c r="R317" s="48"/>
    </row>
    <row r="318" spans="2:18" ht="12.75" customHeight="1" x14ac:dyDescent="0.2">
      <c r="B318" s="48"/>
      <c r="C318" s="48"/>
      <c r="D318" s="48"/>
      <c r="E318" s="48"/>
      <c r="F318" s="48"/>
      <c r="H318" s="48"/>
      <c r="I318" s="48"/>
      <c r="J318" s="48"/>
      <c r="K318" s="48"/>
      <c r="L318" s="48"/>
      <c r="N318" s="48"/>
      <c r="O318" s="48"/>
      <c r="P318" s="48"/>
      <c r="Q318" s="48"/>
      <c r="R318" s="48"/>
    </row>
    <row r="319" spans="2:18" ht="12.75" customHeight="1" x14ac:dyDescent="0.2">
      <c r="B319" s="48"/>
      <c r="C319" s="48"/>
      <c r="D319" s="48"/>
      <c r="E319" s="48"/>
      <c r="F319" s="48"/>
      <c r="H319" s="48"/>
      <c r="I319" s="48"/>
      <c r="J319" s="48"/>
      <c r="K319" s="48"/>
      <c r="L319" s="48"/>
      <c r="N319" s="48"/>
      <c r="O319" s="48"/>
      <c r="P319" s="48"/>
      <c r="Q319" s="48"/>
      <c r="R319" s="48"/>
    </row>
    <row r="320" spans="2:18" ht="12.75" customHeight="1" x14ac:dyDescent="0.2">
      <c r="B320" s="48"/>
      <c r="C320" s="48"/>
      <c r="D320" s="48"/>
      <c r="E320" s="48"/>
      <c r="F320" s="48"/>
      <c r="H320" s="48"/>
      <c r="I320" s="48"/>
      <c r="J320" s="48"/>
      <c r="K320" s="48"/>
      <c r="L320" s="48"/>
      <c r="N320" s="48"/>
      <c r="O320" s="48"/>
      <c r="P320" s="48"/>
      <c r="Q320" s="48"/>
      <c r="R320" s="48"/>
    </row>
    <row r="321" spans="2:18" ht="12.75" customHeight="1" x14ac:dyDescent="0.2">
      <c r="B321" s="48"/>
      <c r="C321" s="48"/>
      <c r="D321" s="48"/>
      <c r="E321" s="48"/>
      <c r="F321" s="48"/>
      <c r="H321" s="48"/>
      <c r="I321" s="48"/>
      <c r="J321" s="48"/>
      <c r="K321" s="48"/>
      <c r="L321" s="48"/>
      <c r="N321" s="48"/>
      <c r="O321" s="48"/>
      <c r="P321" s="48"/>
      <c r="Q321" s="48"/>
      <c r="R321" s="48"/>
    </row>
    <row r="322" spans="2:18" ht="12.75" customHeight="1" x14ac:dyDescent="0.2">
      <c r="B322" s="48"/>
      <c r="C322" s="48"/>
      <c r="D322" s="48"/>
      <c r="E322" s="48"/>
      <c r="F322" s="48"/>
      <c r="H322" s="48"/>
      <c r="I322" s="48"/>
      <c r="J322" s="48"/>
      <c r="K322" s="48"/>
      <c r="L322" s="48"/>
      <c r="N322" s="48"/>
      <c r="O322" s="48"/>
      <c r="P322" s="48"/>
      <c r="Q322" s="48"/>
      <c r="R322" s="48"/>
    </row>
    <row r="323" spans="2:18" ht="12.75" customHeight="1" x14ac:dyDescent="0.2">
      <c r="B323" s="48"/>
      <c r="C323" s="48"/>
      <c r="D323" s="48"/>
      <c r="E323" s="48"/>
      <c r="F323" s="48"/>
      <c r="H323" s="48"/>
      <c r="I323" s="48"/>
      <c r="J323" s="48"/>
      <c r="K323" s="48"/>
      <c r="L323" s="48"/>
      <c r="N323" s="48"/>
      <c r="O323" s="48"/>
      <c r="P323" s="48"/>
      <c r="Q323" s="48"/>
      <c r="R323" s="48"/>
    </row>
    <row r="324" spans="2:18" ht="12.75" customHeight="1" x14ac:dyDescent="0.2">
      <c r="B324" s="48"/>
      <c r="C324" s="48"/>
      <c r="D324" s="48"/>
      <c r="E324" s="48"/>
      <c r="F324" s="48"/>
      <c r="H324" s="48"/>
      <c r="I324" s="48"/>
      <c r="J324" s="48"/>
      <c r="K324" s="48"/>
      <c r="L324" s="48"/>
      <c r="N324" s="48"/>
      <c r="O324" s="48"/>
      <c r="P324" s="48"/>
      <c r="Q324" s="48"/>
      <c r="R324" s="48"/>
    </row>
    <row r="325" spans="2:18" ht="12.75" customHeight="1" x14ac:dyDescent="0.2">
      <c r="B325" s="48"/>
      <c r="C325" s="48"/>
      <c r="D325" s="48"/>
      <c r="E325" s="48"/>
      <c r="F325" s="48"/>
      <c r="H325" s="48"/>
      <c r="I325" s="48"/>
      <c r="J325" s="48"/>
      <c r="K325" s="48"/>
      <c r="L325" s="48"/>
      <c r="N325" s="48"/>
      <c r="O325" s="48"/>
      <c r="P325" s="48"/>
      <c r="Q325" s="48"/>
      <c r="R325" s="48"/>
    </row>
    <row r="326" spans="2:18" ht="12.75" customHeight="1" x14ac:dyDescent="0.2">
      <c r="B326" s="48"/>
      <c r="C326" s="48"/>
      <c r="D326" s="48"/>
      <c r="E326" s="48"/>
      <c r="F326" s="48"/>
      <c r="H326" s="48"/>
      <c r="I326" s="48"/>
      <c r="J326" s="48"/>
      <c r="K326" s="48"/>
      <c r="L326" s="48"/>
      <c r="N326" s="48"/>
      <c r="O326" s="48"/>
      <c r="P326" s="48"/>
      <c r="Q326" s="48"/>
      <c r="R326" s="48"/>
    </row>
    <row r="327" spans="2:18" ht="12.75" customHeight="1" x14ac:dyDescent="0.2">
      <c r="B327" s="48"/>
      <c r="C327" s="48"/>
      <c r="D327" s="48"/>
      <c r="E327" s="48"/>
      <c r="F327" s="48"/>
      <c r="H327" s="48"/>
      <c r="I327" s="48"/>
      <c r="J327" s="48"/>
      <c r="K327" s="48"/>
      <c r="L327" s="48"/>
      <c r="N327" s="48"/>
      <c r="O327" s="48"/>
      <c r="P327" s="48"/>
      <c r="Q327" s="48"/>
      <c r="R327" s="48"/>
    </row>
    <row r="328" spans="2:18" ht="12.75" customHeight="1" x14ac:dyDescent="0.2">
      <c r="B328" s="48"/>
      <c r="C328" s="48"/>
      <c r="D328" s="48"/>
      <c r="E328" s="48"/>
      <c r="F328" s="48"/>
      <c r="H328" s="48"/>
      <c r="I328" s="48"/>
      <c r="J328" s="48"/>
      <c r="K328" s="48"/>
      <c r="L328" s="48"/>
      <c r="N328" s="48"/>
      <c r="O328" s="48"/>
      <c r="P328" s="48"/>
      <c r="Q328" s="48"/>
      <c r="R328" s="48"/>
    </row>
    <row r="329" spans="2:18" ht="12.75" customHeight="1" x14ac:dyDescent="0.2">
      <c r="B329" s="48"/>
      <c r="C329" s="48"/>
      <c r="D329" s="48"/>
      <c r="E329" s="48"/>
      <c r="F329" s="48"/>
      <c r="H329" s="48"/>
      <c r="I329" s="48"/>
      <c r="J329" s="48"/>
      <c r="K329" s="48"/>
      <c r="L329" s="48"/>
      <c r="N329" s="48"/>
      <c r="O329" s="48"/>
      <c r="P329" s="48"/>
      <c r="Q329" s="48"/>
      <c r="R329" s="48"/>
    </row>
    <row r="330" spans="2:18" ht="12.75" customHeight="1" x14ac:dyDescent="0.2">
      <c r="B330" s="48"/>
      <c r="C330" s="48"/>
      <c r="D330" s="48"/>
      <c r="E330" s="48"/>
      <c r="F330" s="48"/>
      <c r="H330" s="48"/>
      <c r="I330" s="48"/>
      <c r="J330" s="48"/>
      <c r="K330" s="48"/>
      <c r="L330" s="48"/>
      <c r="N330" s="48"/>
      <c r="O330" s="48"/>
      <c r="P330" s="48"/>
      <c r="Q330" s="48"/>
      <c r="R330" s="48"/>
    </row>
    <row r="331" spans="2:18" ht="12.75" customHeight="1" x14ac:dyDescent="0.2">
      <c r="B331" s="48"/>
      <c r="C331" s="48"/>
      <c r="D331" s="48"/>
      <c r="E331" s="48"/>
      <c r="F331" s="48"/>
      <c r="H331" s="48"/>
      <c r="I331" s="48"/>
      <c r="J331" s="48"/>
      <c r="K331" s="48"/>
      <c r="L331" s="48"/>
      <c r="N331" s="48"/>
      <c r="O331" s="48"/>
      <c r="P331" s="48"/>
      <c r="Q331" s="48"/>
      <c r="R331" s="48"/>
    </row>
    <row r="332" spans="2:18" ht="12.75" customHeight="1" x14ac:dyDescent="0.2">
      <c r="B332" s="48"/>
      <c r="C332" s="48"/>
      <c r="D332" s="48"/>
      <c r="E332" s="48"/>
      <c r="F332" s="48"/>
      <c r="H332" s="48"/>
      <c r="I332" s="48"/>
      <c r="J332" s="48"/>
      <c r="K332" s="48"/>
      <c r="L332" s="48"/>
      <c r="N332" s="48"/>
      <c r="O332" s="48"/>
      <c r="P332" s="48"/>
      <c r="Q332" s="48"/>
      <c r="R332" s="48"/>
    </row>
    <row r="333" spans="2:18" ht="12.75" customHeight="1" x14ac:dyDescent="0.2">
      <c r="B333" s="48"/>
      <c r="C333" s="48"/>
      <c r="D333" s="48"/>
      <c r="E333" s="48"/>
      <c r="F333" s="48"/>
      <c r="H333" s="48"/>
      <c r="I333" s="48"/>
      <c r="J333" s="48"/>
      <c r="K333" s="48"/>
      <c r="L333" s="48"/>
      <c r="N333" s="48"/>
      <c r="O333" s="48"/>
      <c r="P333" s="48"/>
      <c r="Q333" s="48"/>
      <c r="R333" s="48"/>
    </row>
    <row r="334" spans="2:18" ht="12.75" customHeight="1" x14ac:dyDescent="0.2">
      <c r="B334" s="48"/>
      <c r="C334" s="48"/>
      <c r="D334" s="48"/>
      <c r="E334" s="48"/>
      <c r="F334" s="48"/>
      <c r="H334" s="48"/>
      <c r="I334" s="48"/>
      <c r="J334" s="48"/>
      <c r="K334" s="48"/>
      <c r="L334" s="48"/>
      <c r="N334" s="48"/>
      <c r="O334" s="48"/>
      <c r="P334" s="48"/>
      <c r="Q334" s="48"/>
      <c r="R334" s="48"/>
    </row>
    <row r="335" spans="2:18" ht="12.75" customHeight="1" x14ac:dyDescent="0.2">
      <c r="B335" s="48"/>
      <c r="C335" s="48"/>
      <c r="D335" s="48"/>
      <c r="E335" s="48"/>
      <c r="F335" s="48"/>
      <c r="H335" s="48"/>
      <c r="I335" s="48"/>
      <c r="J335" s="48"/>
      <c r="K335" s="48"/>
      <c r="L335" s="48"/>
      <c r="N335" s="48"/>
      <c r="O335" s="48"/>
      <c r="P335" s="48"/>
      <c r="Q335" s="48"/>
      <c r="R335" s="48"/>
    </row>
    <row r="336" spans="2:18" ht="12.75" customHeight="1" x14ac:dyDescent="0.2">
      <c r="B336" s="48"/>
      <c r="C336" s="48"/>
      <c r="D336" s="48"/>
      <c r="E336" s="48"/>
      <c r="F336" s="48"/>
      <c r="H336" s="48"/>
      <c r="I336" s="48"/>
      <c r="J336" s="48"/>
      <c r="K336" s="48"/>
      <c r="L336" s="48"/>
      <c r="N336" s="48"/>
      <c r="O336" s="48"/>
      <c r="P336" s="48"/>
      <c r="Q336" s="48"/>
      <c r="R336" s="48"/>
    </row>
    <row r="337" spans="2:18" ht="12.75" customHeight="1" x14ac:dyDescent="0.2">
      <c r="B337" s="48"/>
      <c r="C337" s="48"/>
      <c r="D337" s="48"/>
      <c r="E337" s="48"/>
      <c r="F337" s="48"/>
      <c r="H337" s="48"/>
      <c r="I337" s="48"/>
      <c r="J337" s="48"/>
      <c r="K337" s="48"/>
      <c r="L337" s="48"/>
      <c r="N337" s="48"/>
      <c r="O337" s="48"/>
      <c r="P337" s="48"/>
      <c r="Q337" s="48"/>
      <c r="R337" s="48"/>
    </row>
    <row r="338" spans="2:18" ht="12.75" customHeight="1" x14ac:dyDescent="0.2">
      <c r="B338" s="48"/>
      <c r="C338" s="48"/>
      <c r="D338" s="48"/>
      <c r="E338" s="48"/>
      <c r="F338" s="48"/>
      <c r="H338" s="48"/>
      <c r="I338" s="48"/>
      <c r="J338" s="48"/>
      <c r="K338" s="48"/>
      <c r="L338" s="48"/>
      <c r="N338" s="48"/>
      <c r="O338" s="48"/>
      <c r="P338" s="48"/>
      <c r="Q338" s="48"/>
      <c r="R338" s="48"/>
    </row>
    <row r="339" spans="2:18" ht="12.75" customHeight="1" x14ac:dyDescent="0.2">
      <c r="B339" s="48"/>
      <c r="C339" s="48"/>
      <c r="D339" s="48"/>
      <c r="E339" s="48"/>
      <c r="F339" s="48"/>
      <c r="H339" s="48"/>
      <c r="I339" s="48"/>
      <c r="J339" s="48"/>
      <c r="K339" s="48"/>
      <c r="L339" s="48"/>
      <c r="N339" s="48"/>
      <c r="O339" s="48"/>
      <c r="P339" s="48"/>
      <c r="Q339" s="48"/>
      <c r="R339" s="48"/>
    </row>
    <row r="340" spans="2:18" ht="12.75" customHeight="1" x14ac:dyDescent="0.2">
      <c r="B340" s="48"/>
      <c r="C340" s="48"/>
      <c r="D340" s="48"/>
      <c r="E340" s="48"/>
      <c r="F340" s="48"/>
      <c r="H340" s="48"/>
      <c r="I340" s="48"/>
      <c r="J340" s="48"/>
      <c r="K340" s="48"/>
      <c r="L340" s="48"/>
      <c r="N340" s="48"/>
      <c r="O340" s="48"/>
      <c r="P340" s="48"/>
      <c r="Q340" s="48"/>
      <c r="R340" s="48"/>
    </row>
    <row r="341" spans="2:18" ht="12.75" customHeight="1" x14ac:dyDescent="0.2">
      <c r="B341" s="48"/>
      <c r="C341" s="48"/>
      <c r="D341" s="48"/>
      <c r="E341" s="48"/>
      <c r="F341" s="48"/>
      <c r="H341" s="48"/>
      <c r="I341" s="48"/>
      <c r="J341" s="48"/>
      <c r="K341" s="48"/>
      <c r="L341" s="48"/>
      <c r="N341" s="48"/>
      <c r="O341" s="48"/>
      <c r="P341" s="48"/>
      <c r="Q341" s="48"/>
      <c r="R341" s="48"/>
    </row>
    <row r="342" spans="2:18" ht="12.75" customHeight="1" x14ac:dyDescent="0.2">
      <c r="B342" s="48"/>
      <c r="C342" s="48"/>
      <c r="D342" s="48"/>
      <c r="E342" s="48"/>
      <c r="F342" s="48"/>
      <c r="H342" s="48"/>
      <c r="I342" s="48"/>
      <c r="J342" s="48"/>
      <c r="K342" s="48"/>
      <c r="L342" s="48"/>
      <c r="N342" s="48"/>
      <c r="O342" s="48"/>
      <c r="P342" s="48"/>
      <c r="Q342" s="48"/>
      <c r="R342" s="48"/>
    </row>
    <row r="343" spans="2:18" ht="12.75" customHeight="1" x14ac:dyDescent="0.2">
      <c r="B343" s="48"/>
      <c r="C343" s="48"/>
      <c r="D343" s="48"/>
      <c r="E343" s="48"/>
      <c r="F343" s="48"/>
      <c r="H343" s="48"/>
      <c r="I343" s="48"/>
      <c r="J343" s="48"/>
      <c r="K343" s="48"/>
      <c r="L343" s="48"/>
      <c r="N343" s="48"/>
      <c r="O343" s="48"/>
      <c r="P343" s="48"/>
      <c r="Q343" s="48"/>
      <c r="R343" s="48"/>
    </row>
    <row r="344" spans="2:18" ht="12.75" customHeight="1" x14ac:dyDescent="0.2">
      <c r="B344" s="48"/>
      <c r="C344" s="48"/>
      <c r="D344" s="48"/>
      <c r="E344" s="48"/>
      <c r="F344" s="48"/>
      <c r="H344" s="48"/>
      <c r="I344" s="48"/>
      <c r="J344" s="48"/>
      <c r="K344" s="48"/>
      <c r="L344" s="48"/>
      <c r="N344" s="48"/>
      <c r="O344" s="48"/>
      <c r="P344" s="48"/>
      <c r="Q344" s="48"/>
      <c r="R344" s="48"/>
    </row>
    <row r="345" spans="2:18" ht="12.75" customHeight="1" x14ac:dyDescent="0.2">
      <c r="B345" s="48"/>
      <c r="C345" s="48"/>
      <c r="D345" s="48"/>
      <c r="E345" s="48"/>
      <c r="F345" s="48"/>
      <c r="H345" s="48"/>
      <c r="I345" s="48"/>
      <c r="J345" s="48"/>
      <c r="K345" s="48"/>
      <c r="L345" s="48"/>
      <c r="N345" s="48"/>
      <c r="O345" s="48"/>
      <c r="P345" s="48"/>
      <c r="Q345" s="48"/>
      <c r="R345" s="48"/>
    </row>
    <row r="346" spans="2:18" ht="12.75" customHeight="1" x14ac:dyDescent="0.2">
      <c r="B346" s="48"/>
      <c r="C346" s="48"/>
      <c r="D346" s="48"/>
      <c r="E346" s="48"/>
      <c r="F346" s="48"/>
      <c r="H346" s="48"/>
      <c r="I346" s="48"/>
      <c r="J346" s="48"/>
      <c r="K346" s="48"/>
      <c r="L346" s="48"/>
      <c r="N346" s="48"/>
      <c r="O346" s="48"/>
      <c r="P346" s="48"/>
      <c r="Q346" s="48"/>
      <c r="R346" s="48"/>
    </row>
    <row r="347" spans="2:18" ht="12.75" customHeight="1" x14ac:dyDescent="0.2">
      <c r="B347" s="48"/>
      <c r="C347" s="48"/>
      <c r="D347" s="48"/>
      <c r="E347" s="48"/>
      <c r="F347" s="48"/>
      <c r="H347" s="48"/>
      <c r="I347" s="48"/>
      <c r="J347" s="48"/>
      <c r="K347" s="48"/>
      <c r="L347" s="48"/>
      <c r="N347" s="48"/>
      <c r="O347" s="48"/>
      <c r="P347" s="48"/>
      <c r="Q347" s="48"/>
      <c r="R347" s="48"/>
    </row>
    <row r="348" spans="2:18" ht="12.75" customHeight="1" x14ac:dyDescent="0.2">
      <c r="B348" s="48"/>
      <c r="C348" s="48"/>
      <c r="D348" s="48"/>
      <c r="E348" s="48"/>
      <c r="F348" s="48"/>
      <c r="H348" s="48"/>
      <c r="I348" s="48"/>
      <c r="J348" s="48"/>
      <c r="K348" s="48"/>
      <c r="L348" s="48"/>
      <c r="N348" s="48"/>
      <c r="O348" s="48"/>
      <c r="P348" s="48"/>
      <c r="Q348" s="48"/>
      <c r="R348" s="48"/>
    </row>
    <row r="349" spans="2:18" ht="12.75" customHeight="1" x14ac:dyDescent="0.2">
      <c r="B349" s="48"/>
      <c r="C349" s="48"/>
      <c r="D349" s="48"/>
      <c r="E349" s="48"/>
      <c r="F349" s="48"/>
      <c r="H349" s="48"/>
      <c r="I349" s="48"/>
      <c r="J349" s="48"/>
      <c r="K349" s="48"/>
      <c r="L349" s="48"/>
      <c r="N349" s="48"/>
      <c r="O349" s="48"/>
      <c r="P349" s="48"/>
      <c r="Q349" s="48"/>
      <c r="R349" s="48"/>
    </row>
    <row r="350" spans="2:18" ht="12.75" customHeight="1" x14ac:dyDescent="0.2">
      <c r="B350" s="48"/>
      <c r="C350" s="48"/>
      <c r="D350" s="48"/>
      <c r="E350" s="48"/>
      <c r="F350" s="48"/>
      <c r="H350" s="48"/>
      <c r="I350" s="48"/>
      <c r="J350" s="48"/>
      <c r="K350" s="48"/>
      <c r="L350" s="48"/>
      <c r="N350" s="48"/>
      <c r="O350" s="48"/>
      <c r="P350" s="48"/>
      <c r="Q350" s="48"/>
      <c r="R350" s="48"/>
    </row>
    <row r="351" spans="2:18" ht="12.75" customHeight="1" x14ac:dyDescent="0.2">
      <c r="B351" s="48"/>
      <c r="C351" s="48"/>
      <c r="D351" s="48"/>
      <c r="E351" s="48"/>
      <c r="F351" s="48"/>
      <c r="H351" s="48"/>
      <c r="I351" s="48"/>
      <c r="J351" s="48"/>
      <c r="K351" s="48"/>
      <c r="L351" s="48"/>
      <c r="N351" s="48"/>
      <c r="O351" s="48"/>
      <c r="P351" s="48"/>
      <c r="Q351" s="48"/>
      <c r="R351" s="48"/>
    </row>
    <row r="352" spans="2:18" ht="12.75" customHeight="1" x14ac:dyDescent="0.2">
      <c r="B352" s="48"/>
      <c r="C352" s="48"/>
      <c r="D352" s="48"/>
      <c r="E352" s="48"/>
      <c r="F352" s="48"/>
      <c r="H352" s="48"/>
      <c r="I352" s="48"/>
      <c r="J352" s="48"/>
      <c r="K352" s="48"/>
      <c r="L352" s="48"/>
      <c r="N352" s="48"/>
      <c r="O352" s="48"/>
      <c r="P352" s="48"/>
      <c r="Q352" s="48"/>
      <c r="R352" s="48"/>
    </row>
    <row r="353" spans="2:18" ht="12.75" customHeight="1" x14ac:dyDescent="0.2">
      <c r="B353" s="48"/>
      <c r="C353" s="48"/>
      <c r="D353" s="48"/>
      <c r="E353" s="48"/>
      <c r="F353" s="48"/>
      <c r="H353" s="48"/>
      <c r="I353" s="48"/>
      <c r="J353" s="48"/>
      <c r="K353" s="48"/>
      <c r="L353" s="48"/>
      <c r="N353" s="48"/>
      <c r="O353" s="48"/>
      <c r="P353" s="48"/>
      <c r="Q353" s="48"/>
      <c r="R353" s="48"/>
    </row>
    <row r="354" spans="2:18" ht="12.75" customHeight="1" x14ac:dyDescent="0.2">
      <c r="B354" s="48"/>
      <c r="C354" s="48"/>
      <c r="D354" s="48"/>
      <c r="E354" s="48"/>
      <c r="F354" s="48"/>
      <c r="H354" s="48"/>
      <c r="I354" s="48"/>
      <c r="J354" s="48"/>
      <c r="K354" s="48"/>
      <c r="L354" s="48"/>
      <c r="N354" s="48"/>
      <c r="O354" s="48"/>
      <c r="P354" s="48"/>
      <c r="Q354" s="48"/>
      <c r="R354" s="48"/>
    </row>
    <row r="355" spans="2:18" ht="12.75" customHeight="1" x14ac:dyDescent="0.2">
      <c r="B355" s="48"/>
      <c r="C355" s="48"/>
      <c r="D355" s="48"/>
      <c r="E355" s="48"/>
      <c r="F355" s="48"/>
      <c r="H355" s="48"/>
      <c r="I355" s="48"/>
      <c r="J355" s="48"/>
      <c r="K355" s="48"/>
      <c r="L355" s="48"/>
      <c r="N355" s="48"/>
      <c r="O355" s="48"/>
      <c r="P355" s="48"/>
      <c r="Q355" s="48"/>
      <c r="R355" s="48"/>
    </row>
    <row r="356" spans="2:18" ht="12.75" customHeight="1" x14ac:dyDescent="0.2">
      <c r="B356" s="48"/>
      <c r="C356" s="48"/>
      <c r="D356" s="48"/>
      <c r="E356" s="48"/>
      <c r="F356" s="48"/>
      <c r="H356" s="48"/>
      <c r="I356" s="48"/>
      <c r="J356" s="48"/>
      <c r="K356" s="48"/>
      <c r="L356" s="48"/>
      <c r="N356" s="48"/>
      <c r="O356" s="48"/>
      <c r="P356" s="48"/>
      <c r="Q356" s="48"/>
      <c r="R356" s="48"/>
    </row>
    <row r="357" spans="2:18" ht="12.75" customHeight="1" x14ac:dyDescent="0.2">
      <c r="B357" s="48"/>
      <c r="C357" s="48"/>
      <c r="D357" s="48"/>
      <c r="E357" s="48"/>
      <c r="F357" s="48"/>
      <c r="H357" s="48"/>
      <c r="I357" s="48"/>
      <c r="J357" s="48"/>
      <c r="K357" s="48"/>
      <c r="L357" s="48"/>
      <c r="N357" s="48"/>
      <c r="O357" s="48"/>
      <c r="P357" s="48"/>
      <c r="Q357" s="48"/>
      <c r="R357" s="48"/>
    </row>
    <row r="358" spans="2:18" ht="12.75" customHeight="1" x14ac:dyDescent="0.2">
      <c r="B358" s="48"/>
      <c r="C358" s="48"/>
      <c r="D358" s="48"/>
      <c r="E358" s="48"/>
      <c r="F358" s="48"/>
      <c r="H358" s="48"/>
      <c r="I358" s="48"/>
      <c r="J358" s="48"/>
      <c r="K358" s="48"/>
      <c r="L358" s="48"/>
      <c r="N358" s="48"/>
      <c r="O358" s="48"/>
      <c r="P358" s="48"/>
      <c r="Q358" s="48"/>
      <c r="R358" s="48"/>
    </row>
    <row r="359" spans="2:18" ht="12.75" customHeight="1" x14ac:dyDescent="0.2">
      <c r="B359" s="48"/>
      <c r="C359" s="48"/>
      <c r="D359" s="48"/>
      <c r="E359" s="48"/>
      <c r="F359" s="48"/>
      <c r="H359" s="48"/>
      <c r="I359" s="48"/>
      <c r="J359" s="48"/>
      <c r="K359" s="48"/>
      <c r="L359" s="48"/>
      <c r="N359" s="48"/>
      <c r="O359" s="48"/>
      <c r="P359" s="48"/>
      <c r="Q359" s="48"/>
      <c r="R359" s="48"/>
    </row>
    <row r="360" spans="2:18" ht="12.75" customHeight="1" x14ac:dyDescent="0.2">
      <c r="B360" s="48"/>
      <c r="C360" s="48"/>
      <c r="D360" s="48"/>
      <c r="E360" s="48"/>
      <c r="F360" s="48"/>
      <c r="H360" s="48"/>
      <c r="I360" s="48"/>
      <c r="J360" s="48"/>
      <c r="K360" s="48"/>
      <c r="L360" s="48"/>
      <c r="N360" s="48"/>
      <c r="O360" s="48"/>
      <c r="P360" s="48"/>
      <c r="Q360" s="48"/>
      <c r="R360" s="48"/>
    </row>
    <row r="361" spans="2:18" ht="12.75" customHeight="1" x14ac:dyDescent="0.2">
      <c r="B361" s="48"/>
      <c r="C361" s="48"/>
      <c r="D361" s="48"/>
      <c r="E361" s="48"/>
      <c r="F361" s="48"/>
      <c r="H361" s="48"/>
      <c r="I361" s="48"/>
      <c r="J361" s="48"/>
      <c r="K361" s="48"/>
      <c r="L361" s="48"/>
      <c r="N361" s="48"/>
      <c r="O361" s="48"/>
      <c r="P361" s="48"/>
      <c r="Q361" s="48"/>
      <c r="R361" s="48"/>
    </row>
    <row r="362" spans="2:18" ht="12.75" customHeight="1" x14ac:dyDescent="0.2">
      <c r="B362" s="48"/>
      <c r="C362" s="48"/>
      <c r="D362" s="48"/>
      <c r="E362" s="48"/>
      <c r="F362" s="48"/>
      <c r="H362" s="48"/>
      <c r="I362" s="48"/>
      <c r="J362" s="48"/>
      <c r="K362" s="48"/>
      <c r="L362" s="48"/>
      <c r="N362" s="48"/>
      <c r="O362" s="48"/>
      <c r="P362" s="48"/>
      <c r="Q362" s="48"/>
      <c r="R362" s="48"/>
    </row>
    <row r="363" spans="2:18" ht="12.75" customHeight="1" x14ac:dyDescent="0.2">
      <c r="B363" s="48"/>
      <c r="C363" s="48"/>
      <c r="D363" s="48"/>
      <c r="E363" s="48"/>
      <c r="F363" s="48"/>
      <c r="H363" s="48"/>
      <c r="I363" s="48"/>
      <c r="J363" s="48"/>
      <c r="K363" s="48"/>
      <c r="L363" s="48"/>
      <c r="N363" s="48"/>
      <c r="O363" s="48"/>
      <c r="P363" s="48"/>
      <c r="Q363" s="48"/>
      <c r="R363" s="48"/>
    </row>
    <row r="364" spans="2:18" ht="12.75" customHeight="1" x14ac:dyDescent="0.2">
      <c r="B364" s="48"/>
      <c r="C364" s="48"/>
      <c r="D364" s="48"/>
      <c r="E364" s="48"/>
      <c r="F364" s="48"/>
      <c r="H364" s="48"/>
      <c r="I364" s="48"/>
      <c r="J364" s="48"/>
      <c r="K364" s="48"/>
      <c r="L364" s="48"/>
      <c r="N364" s="48"/>
      <c r="O364" s="48"/>
      <c r="P364" s="48"/>
      <c r="Q364" s="48"/>
      <c r="R364" s="48"/>
    </row>
    <row r="365" spans="2:18" ht="12.75" customHeight="1" x14ac:dyDescent="0.2">
      <c r="B365" s="48"/>
      <c r="C365" s="48"/>
      <c r="D365" s="48"/>
      <c r="E365" s="48"/>
      <c r="F365" s="48"/>
      <c r="H365" s="48"/>
      <c r="I365" s="48"/>
      <c r="J365" s="48"/>
      <c r="K365" s="48"/>
      <c r="L365" s="48"/>
      <c r="N365" s="48"/>
      <c r="O365" s="48"/>
      <c r="P365" s="48"/>
      <c r="Q365" s="48"/>
      <c r="R365" s="48"/>
    </row>
    <row r="366" spans="2:18" ht="12.75" customHeight="1" x14ac:dyDescent="0.2">
      <c r="B366" s="48"/>
      <c r="C366" s="48"/>
      <c r="D366" s="48"/>
      <c r="E366" s="48"/>
      <c r="F366" s="48"/>
      <c r="H366" s="48"/>
      <c r="I366" s="48"/>
      <c r="J366" s="48"/>
      <c r="K366" s="48"/>
      <c r="L366" s="48"/>
      <c r="N366" s="48"/>
      <c r="O366" s="48"/>
      <c r="P366" s="48"/>
      <c r="Q366" s="48"/>
      <c r="R366" s="48"/>
    </row>
    <row r="367" spans="2:18" ht="12.75" customHeight="1" x14ac:dyDescent="0.2">
      <c r="B367" s="48"/>
      <c r="C367" s="48"/>
      <c r="D367" s="48"/>
      <c r="E367" s="48"/>
      <c r="F367" s="48"/>
      <c r="H367" s="48"/>
      <c r="I367" s="48"/>
      <c r="J367" s="48"/>
      <c r="K367" s="48"/>
      <c r="L367" s="48"/>
      <c r="N367" s="48"/>
      <c r="O367" s="48"/>
      <c r="P367" s="48"/>
      <c r="Q367" s="48"/>
      <c r="R367" s="48"/>
    </row>
    <row r="368" spans="2:18" ht="12.75" customHeight="1" x14ac:dyDescent="0.2">
      <c r="B368" s="48"/>
      <c r="C368" s="48"/>
      <c r="D368" s="48"/>
      <c r="E368" s="48"/>
      <c r="F368" s="48"/>
      <c r="H368" s="48"/>
      <c r="I368" s="48"/>
      <c r="J368" s="48"/>
      <c r="K368" s="48"/>
      <c r="L368" s="48"/>
      <c r="N368" s="48"/>
      <c r="O368" s="48"/>
      <c r="P368" s="48"/>
      <c r="Q368" s="48"/>
      <c r="R368" s="48"/>
    </row>
    <row r="369" spans="2:18" ht="12.75" customHeight="1" x14ac:dyDescent="0.2">
      <c r="B369" s="48"/>
      <c r="C369" s="48"/>
      <c r="D369" s="48"/>
      <c r="E369" s="48"/>
      <c r="F369" s="48"/>
      <c r="H369" s="48"/>
      <c r="I369" s="48"/>
      <c r="J369" s="48"/>
      <c r="K369" s="48"/>
      <c r="L369" s="48"/>
      <c r="N369" s="48"/>
      <c r="O369" s="48"/>
      <c r="P369" s="48"/>
      <c r="Q369" s="48"/>
      <c r="R369" s="48"/>
    </row>
    <row r="370" spans="2:18" ht="12.75" customHeight="1" x14ac:dyDescent="0.2">
      <c r="B370" s="48"/>
      <c r="C370" s="48"/>
      <c r="D370" s="48"/>
      <c r="E370" s="48"/>
      <c r="F370" s="48"/>
      <c r="H370" s="48"/>
      <c r="I370" s="48"/>
      <c r="J370" s="48"/>
      <c r="K370" s="48"/>
      <c r="L370" s="48"/>
      <c r="N370" s="48"/>
      <c r="O370" s="48"/>
      <c r="P370" s="48"/>
      <c r="Q370" s="48"/>
      <c r="R370" s="48"/>
    </row>
    <row r="371" spans="2:18" ht="12.75" customHeight="1" x14ac:dyDescent="0.2">
      <c r="B371" s="48"/>
      <c r="C371" s="48"/>
      <c r="D371" s="48"/>
      <c r="E371" s="48"/>
      <c r="F371" s="48"/>
      <c r="H371" s="48"/>
      <c r="I371" s="48"/>
      <c r="J371" s="48"/>
      <c r="K371" s="48"/>
      <c r="L371" s="48"/>
      <c r="N371" s="48"/>
      <c r="O371" s="48"/>
      <c r="P371" s="48"/>
      <c r="Q371" s="48"/>
      <c r="R371" s="48"/>
    </row>
    <row r="372" spans="2:18" ht="12.75" customHeight="1" x14ac:dyDescent="0.2">
      <c r="B372" s="48"/>
      <c r="C372" s="48"/>
      <c r="D372" s="48"/>
      <c r="E372" s="48"/>
      <c r="F372" s="48"/>
      <c r="H372" s="48"/>
      <c r="I372" s="48"/>
      <c r="J372" s="48"/>
      <c r="K372" s="48"/>
      <c r="L372" s="48"/>
      <c r="N372" s="48"/>
      <c r="O372" s="48"/>
      <c r="P372" s="48"/>
      <c r="Q372" s="48"/>
      <c r="R372" s="48"/>
    </row>
    <row r="373" spans="2:18" ht="12.75" customHeight="1" x14ac:dyDescent="0.2">
      <c r="B373" s="48"/>
      <c r="C373" s="48"/>
      <c r="D373" s="48"/>
      <c r="E373" s="48"/>
      <c r="F373" s="48"/>
      <c r="H373" s="48"/>
      <c r="I373" s="48"/>
      <c r="J373" s="48"/>
      <c r="K373" s="48"/>
      <c r="L373" s="48"/>
      <c r="N373" s="48"/>
      <c r="O373" s="48"/>
      <c r="P373" s="48"/>
      <c r="Q373" s="48"/>
      <c r="R373" s="48"/>
    </row>
    <row r="374" spans="2:18" ht="12.75" customHeight="1" x14ac:dyDescent="0.2">
      <c r="B374" s="48"/>
      <c r="C374" s="48"/>
      <c r="D374" s="48"/>
      <c r="E374" s="48"/>
      <c r="F374" s="48"/>
      <c r="H374" s="48"/>
      <c r="I374" s="48"/>
      <c r="J374" s="48"/>
      <c r="K374" s="48"/>
      <c r="L374" s="48"/>
      <c r="N374" s="48"/>
      <c r="O374" s="48"/>
      <c r="P374" s="48"/>
      <c r="Q374" s="48"/>
      <c r="R374" s="48"/>
    </row>
    <row r="375" spans="2:18" ht="12.75" customHeight="1" x14ac:dyDescent="0.2">
      <c r="B375" s="48"/>
      <c r="C375" s="48"/>
      <c r="D375" s="48"/>
      <c r="E375" s="48"/>
      <c r="F375" s="48"/>
      <c r="H375" s="48"/>
      <c r="I375" s="48"/>
      <c r="J375" s="48"/>
      <c r="K375" s="48"/>
      <c r="L375" s="48"/>
      <c r="N375" s="48"/>
      <c r="O375" s="48"/>
      <c r="P375" s="48"/>
      <c r="Q375" s="48"/>
      <c r="R375" s="48"/>
    </row>
    <row r="376" spans="2:18" ht="12.75" customHeight="1" x14ac:dyDescent="0.2">
      <c r="B376" s="48"/>
      <c r="C376" s="48"/>
      <c r="D376" s="48"/>
      <c r="E376" s="48"/>
      <c r="F376" s="48"/>
      <c r="H376" s="48"/>
      <c r="I376" s="48"/>
      <c r="J376" s="48"/>
      <c r="K376" s="48"/>
      <c r="L376" s="48"/>
      <c r="N376" s="48"/>
      <c r="O376" s="48"/>
      <c r="P376" s="48"/>
      <c r="Q376" s="48"/>
      <c r="R376" s="48"/>
    </row>
    <row r="377" spans="2:18" ht="12.75" customHeight="1" x14ac:dyDescent="0.2">
      <c r="B377" s="48"/>
      <c r="C377" s="48"/>
      <c r="D377" s="48"/>
      <c r="E377" s="48"/>
      <c r="F377" s="48"/>
      <c r="H377" s="48"/>
      <c r="I377" s="48"/>
      <c r="J377" s="48"/>
      <c r="K377" s="48"/>
      <c r="L377" s="48"/>
      <c r="N377" s="48"/>
      <c r="O377" s="48"/>
      <c r="P377" s="48"/>
      <c r="Q377" s="48"/>
      <c r="R377" s="48"/>
    </row>
    <row r="378" spans="2:18" ht="12.75" customHeight="1" x14ac:dyDescent="0.2">
      <c r="B378" s="48"/>
      <c r="C378" s="48"/>
      <c r="D378" s="48"/>
      <c r="E378" s="48"/>
      <c r="F378" s="48"/>
      <c r="H378" s="48"/>
      <c r="I378" s="48"/>
      <c r="J378" s="48"/>
      <c r="K378" s="48"/>
      <c r="L378" s="48"/>
      <c r="N378" s="48"/>
      <c r="O378" s="48"/>
      <c r="P378" s="48"/>
      <c r="Q378" s="48"/>
      <c r="R378" s="48"/>
    </row>
    <row r="379" spans="2:18" ht="12.75" customHeight="1" x14ac:dyDescent="0.2">
      <c r="B379" s="48"/>
      <c r="C379" s="48"/>
      <c r="D379" s="48"/>
      <c r="E379" s="48"/>
      <c r="F379" s="48"/>
      <c r="H379" s="48"/>
      <c r="I379" s="48"/>
      <c r="J379" s="48"/>
      <c r="K379" s="48"/>
      <c r="L379" s="48"/>
      <c r="N379" s="48"/>
      <c r="O379" s="48"/>
      <c r="P379" s="48"/>
      <c r="Q379" s="48"/>
      <c r="R379" s="48"/>
    </row>
    <row r="380" spans="2:18" ht="12.75" customHeight="1" x14ac:dyDescent="0.2">
      <c r="B380" s="48"/>
      <c r="C380" s="48"/>
      <c r="D380" s="48"/>
      <c r="E380" s="48"/>
      <c r="F380" s="48"/>
      <c r="H380" s="48"/>
      <c r="I380" s="48"/>
      <c r="J380" s="48"/>
      <c r="K380" s="48"/>
      <c r="L380" s="48"/>
      <c r="N380" s="48"/>
      <c r="O380" s="48"/>
      <c r="P380" s="48"/>
      <c r="Q380" s="48"/>
      <c r="R380" s="48"/>
    </row>
    <row r="381" spans="2:18" ht="12.75" customHeight="1" x14ac:dyDescent="0.2">
      <c r="B381" s="48"/>
      <c r="C381" s="48"/>
      <c r="D381" s="48"/>
      <c r="E381" s="48"/>
      <c r="F381" s="48"/>
      <c r="H381" s="48"/>
      <c r="I381" s="48"/>
      <c r="J381" s="48"/>
      <c r="K381" s="48"/>
      <c r="L381" s="48"/>
      <c r="N381" s="48"/>
      <c r="O381" s="48"/>
      <c r="P381" s="48"/>
      <c r="Q381" s="48"/>
      <c r="R381" s="48"/>
    </row>
    <row r="382" spans="2:18" ht="12.75" customHeight="1" x14ac:dyDescent="0.2">
      <c r="B382" s="48"/>
      <c r="C382" s="48"/>
      <c r="D382" s="48"/>
      <c r="E382" s="48"/>
      <c r="F382" s="48"/>
      <c r="H382" s="48"/>
      <c r="I382" s="48"/>
      <c r="J382" s="48"/>
      <c r="K382" s="48"/>
      <c r="L382" s="48"/>
      <c r="N382" s="48"/>
      <c r="O382" s="48"/>
      <c r="P382" s="48"/>
      <c r="Q382" s="48"/>
      <c r="R382" s="48"/>
    </row>
    <row r="383" spans="2:18" ht="12.75" customHeight="1" x14ac:dyDescent="0.2">
      <c r="B383" s="48"/>
      <c r="C383" s="48"/>
      <c r="D383" s="48"/>
      <c r="E383" s="48"/>
      <c r="F383" s="48"/>
      <c r="H383" s="48"/>
      <c r="I383" s="48"/>
      <c r="J383" s="48"/>
      <c r="K383" s="48"/>
      <c r="L383" s="48"/>
      <c r="N383" s="48"/>
      <c r="O383" s="48"/>
      <c r="P383" s="48"/>
      <c r="Q383" s="48"/>
      <c r="R383" s="48"/>
    </row>
    <row r="384" spans="2:18" ht="12.75" customHeight="1" x14ac:dyDescent="0.2">
      <c r="B384" s="48"/>
      <c r="C384" s="48"/>
      <c r="D384" s="48"/>
      <c r="E384" s="48"/>
      <c r="F384" s="48"/>
      <c r="H384" s="48"/>
      <c r="I384" s="48"/>
      <c r="J384" s="48"/>
      <c r="K384" s="48"/>
      <c r="L384" s="48"/>
      <c r="N384" s="48"/>
      <c r="O384" s="48"/>
      <c r="P384" s="48"/>
      <c r="Q384" s="48"/>
      <c r="R384" s="48"/>
    </row>
    <row r="385" spans="2:18" ht="12.75" customHeight="1" x14ac:dyDescent="0.2">
      <c r="B385" s="48"/>
      <c r="C385" s="48"/>
      <c r="D385" s="48"/>
      <c r="E385" s="48"/>
      <c r="F385" s="48"/>
      <c r="H385" s="48"/>
      <c r="I385" s="48"/>
      <c r="J385" s="48"/>
      <c r="K385" s="48"/>
      <c r="L385" s="48"/>
      <c r="N385" s="48"/>
      <c r="O385" s="48"/>
      <c r="P385" s="48"/>
      <c r="Q385" s="48"/>
      <c r="R385" s="48"/>
    </row>
    <row r="386" spans="2:18" ht="12.75" customHeight="1" x14ac:dyDescent="0.2">
      <c r="B386" s="48"/>
      <c r="C386" s="48"/>
      <c r="D386" s="48"/>
      <c r="E386" s="48"/>
      <c r="F386" s="48"/>
      <c r="H386" s="48"/>
      <c r="I386" s="48"/>
      <c r="J386" s="48"/>
      <c r="K386" s="48"/>
      <c r="L386" s="48"/>
      <c r="N386" s="48"/>
      <c r="O386" s="48"/>
      <c r="P386" s="48"/>
      <c r="Q386" s="48"/>
      <c r="R386" s="48"/>
    </row>
    <row r="387" spans="2:18" ht="12.75" customHeight="1" x14ac:dyDescent="0.2">
      <c r="B387" s="48"/>
      <c r="C387" s="48"/>
      <c r="D387" s="48"/>
      <c r="E387" s="48"/>
      <c r="F387" s="48"/>
      <c r="H387" s="48"/>
      <c r="I387" s="48"/>
      <c r="J387" s="48"/>
      <c r="K387" s="48"/>
      <c r="L387" s="48"/>
      <c r="N387" s="48"/>
      <c r="O387" s="48"/>
      <c r="P387" s="48"/>
      <c r="Q387" s="48"/>
      <c r="R387" s="48"/>
    </row>
    <row r="388" spans="2:18" ht="12.75" customHeight="1" x14ac:dyDescent="0.2">
      <c r="B388" s="48"/>
      <c r="C388" s="48"/>
      <c r="D388" s="48"/>
      <c r="E388" s="48"/>
      <c r="F388" s="48"/>
      <c r="H388" s="48"/>
      <c r="I388" s="48"/>
      <c r="J388" s="48"/>
      <c r="K388" s="48"/>
      <c r="L388" s="48"/>
      <c r="N388" s="48"/>
      <c r="O388" s="48"/>
      <c r="P388" s="48"/>
      <c r="Q388" s="48"/>
      <c r="R388" s="48"/>
    </row>
    <row r="389" spans="2:18" ht="12.75" customHeight="1" x14ac:dyDescent="0.2">
      <c r="B389" s="48"/>
      <c r="C389" s="48"/>
      <c r="D389" s="48"/>
      <c r="E389" s="48"/>
      <c r="F389" s="48"/>
      <c r="H389" s="48"/>
      <c r="I389" s="48"/>
      <c r="J389" s="48"/>
      <c r="K389" s="48"/>
      <c r="L389" s="48"/>
      <c r="N389" s="48"/>
      <c r="O389" s="48"/>
      <c r="P389" s="48"/>
      <c r="Q389" s="48"/>
      <c r="R389" s="48"/>
    </row>
    <row r="390" spans="2:18" ht="12.75" customHeight="1" x14ac:dyDescent="0.2">
      <c r="B390" s="48"/>
      <c r="C390" s="48"/>
      <c r="D390" s="48"/>
      <c r="E390" s="48"/>
      <c r="F390" s="48"/>
      <c r="H390" s="48"/>
      <c r="I390" s="48"/>
      <c r="J390" s="48"/>
      <c r="K390" s="48"/>
      <c r="L390" s="48"/>
      <c r="N390" s="48"/>
      <c r="O390" s="48"/>
      <c r="P390" s="48"/>
      <c r="Q390" s="48"/>
      <c r="R390" s="48"/>
    </row>
    <row r="391" spans="2:18" ht="12.75" customHeight="1" x14ac:dyDescent="0.2">
      <c r="B391" s="48"/>
      <c r="C391" s="48"/>
      <c r="D391" s="48"/>
      <c r="E391" s="48"/>
      <c r="F391" s="48"/>
      <c r="H391" s="48"/>
      <c r="I391" s="48"/>
      <c r="J391" s="48"/>
      <c r="K391" s="48"/>
      <c r="L391" s="48"/>
      <c r="N391" s="48"/>
      <c r="O391" s="48"/>
      <c r="P391" s="48"/>
      <c r="Q391" s="48"/>
      <c r="R391" s="48"/>
    </row>
    <row r="392" spans="2:18" ht="12.75" customHeight="1" x14ac:dyDescent="0.2">
      <c r="B392" s="48"/>
      <c r="C392" s="48"/>
      <c r="D392" s="48"/>
      <c r="E392" s="48"/>
      <c r="F392" s="48"/>
      <c r="H392" s="48"/>
      <c r="I392" s="48"/>
      <c r="J392" s="48"/>
      <c r="K392" s="48"/>
      <c r="L392" s="48"/>
      <c r="N392" s="48"/>
      <c r="O392" s="48"/>
      <c r="P392" s="48"/>
      <c r="Q392" s="48"/>
      <c r="R392" s="48"/>
    </row>
    <row r="393" spans="2:18" ht="12.75" customHeight="1" x14ac:dyDescent="0.2">
      <c r="B393" s="48"/>
      <c r="C393" s="48"/>
      <c r="D393" s="48"/>
      <c r="E393" s="48"/>
      <c r="F393" s="48"/>
      <c r="H393" s="48"/>
      <c r="I393" s="48"/>
      <c r="J393" s="48"/>
      <c r="K393" s="48"/>
      <c r="L393" s="48"/>
      <c r="N393" s="48"/>
      <c r="O393" s="48"/>
      <c r="P393" s="48"/>
      <c r="Q393" s="48"/>
      <c r="R393" s="48"/>
    </row>
    <row r="394" spans="2:18" ht="12.75" customHeight="1" x14ac:dyDescent="0.2">
      <c r="B394" s="48"/>
      <c r="C394" s="48"/>
      <c r="D394" s="48"/>
      <c r="E394" s="48"/>
      <c r="F394" s="48"/>
      <c r="H394" s="48"/>
      <c r="I394" s="48"/>
      <c r="J394" s="48"/>
      <c r="K394" s="48"/>
      <c r="L394" s="48"/>
      <c r="N394" s="48"/>
      <c r="O394" s="48"/>
      <c r="P394" s="48"/>
      <c r="Q394" s="48"/>
      <c r="R394" s="48"/>
    </row>
    <row r="395" spans="2:18" ht="12.75" customHeight="1" x14ac:dyDescent="0.2">
      <c r="B395" s="48"/>
      <c r="C395" s="48"/>
      <c r="D395" s="48"/>
      <c r="E395" s="48"/>
      <c r="F395" s="48"/>
      <c r="H395" s="48"/>
      <c r="I395" s="48"/>
      <c r="J395" s="48"/>
      <c r="K395" s="48"/>
      <c r="L395" s="48"/>
      <c r="N395" s="48"/>
      <c r="O395" s="48"/>
      <c r="P395" s="48"/>
      <c r="Q395" s="48"/>
      <c r="R395" s="48"/>
    </row>
    <row r="396" spans="2:18" ht="12.75" customHeight="1" x14ac:dyDescent="0.2">
      <c r="B396" s="48"/>
      <c r="C396" s="48"/>
      <c r="D396" s="48"/>
      <c r="E396" s="48"/>
      <c r="F396" s="48"/>
      <c r="H396" s="48"/>
      <c r="I396" s="48"/>
      <c r="J396" s="48"/>
      <c r="K396" s="48"/>
      <c r="L396" s="48"/>
      <c r="N396" s="48"/>
      <c r="O396" s="48"/>
      <c r="P396" s="48"/>
      <c r="Q396" s="48"/>
      <c r="R396" s="48"/>
    </row>
    <row r="397" spans="2:18" ht="12.75" customHeight="1" x14ac:dyDescent="0.2">
      <c r="B397" s="48"/>
      <c r="C397" s="48"/>
      <c r="D397" s="48"/>
      <c r="E397" s="48"/>
      <c r="F397" s="48"/>
      <c r="H397" s="48"/>
      <c r="I397" s="48"/>
      <c r="J397" s="48"/>
      <c r="K397" s="48"/>
      <c r="L397" s="48"/>
      <c r="N397" s="48"/>
      <c r="O397" s="48"/>
      <c r="P397" s="48"/>
      <c r="Q397" s="48"/>
      <c r="R397" s="48"/>
    </row>
    <row r="398" spans="2:18" ht="12.75" customHeight="1" x14ac:dyDescent="0.2">
      <c r="B398" s="48"/>
      <c r="C398" s="48"/>
      <c r="D398" s="48"/>
      <c r="E398" s="48"/>
      <c r="F398" s="48"/>
      <c r="H398" s="48"/>
      <c r="I398" s="48"/>
      <c r="J398" s="48"/>
      <c r="K398" s="48"/>
      <c r="L398" s="48"/>
      <c r="N398" s="48"/>
      <c r="O398" s="48"/>
      <c r="P398" s="48"/>
      <c r="Q398" s="48"/>
      <c r="R398" s="48"/>
    </row>
    <row r="399" spans="2:18" ht="12.75" customHeight="1" x14ac:dyDescent="0.2">
      <c r="B399" s="48"/>
      <c r="C399" s="48"/>
      <c r="D399" s="48"/>
      <c r="E399" s="48"/>
      <c r="F399" s="48"/>
      <c r="H399" s="48"/>
      <c r="I399" s="48"/>
      <c r="J399" s="48"/>
      <c r="K399" s="48"/>
      <c r="L399" s="48"/>
      <c r="N399" s="48"/>
      <c r="O399" s="48"/>
      <c r="P399" s="48"/>
      <c r="Q399" s="48"/>
      <c r="R399" s="48"/>
    </row>
    <row r="400" spans="2:18" ht="12.75" customHeight="1" x14ac:dyDescent="0.2">
      <c r="B400" s="48"/>
      <c r="C400" s="48"/>
      <c r="D400" s="48"/>
      <c r="E400" s="48"/>
      <c r="F400" s="48"/>
      <c r="H400" s="48"/>
      <c r="I400" s="48"/>
      <c r="J400" s="48"/>
      <c r="K400" s="48"/>
      <c r="L400" s="48"/>
      <c r="N400" s="48"/>
      <c r="O400" s="48"/>
      <c r="P400" s="48"/>
      <c r="Q400" s="48"/>
      <c r="R400" s="48"/>
    </row>
    <row r="401" spans="2:18" ht="12.75" customHeight="1" x14ac:dyDescent="0.2">
      <c r="B401" s="48"/>
      <c r="C401" s="48"/>
      <c r="D401" s="48"/>
      <c r="E401" s="48"/>
      <c r="F401" s="48"/>
      <c r="H401" s="48"/>
      <c r="I401" s="48"/>
      <c r="J401" s="48"/>
      <c r="K401" s="48"/>
      <c r="L401" s="48"/>
      <c r="N401" s="48"/>
      <c r="O401" s="48"/>
      <c r="P401" s="48"/>
      <c r="Q401" s="48"/>
      <c r="R401" s="48"/>
    </row>
    <row r="402" spans="2:18" ht="12.75" customHeight="1" x14ac:dyDescent="0.2">
      <c r="B402" s="48"/>
      <c r="C402" s="48"/>
      <c r="D402" s="48"/>
      <c r="E402" s="48"/>
      <c r="F402" s="48"/>
      <c r="H402" s="48"/>
      <c r="I402" s="48"/>
      <c r="J402" s="48"/>
      <c r="K402" s="48"/>
      <c r="L402" s="48"/>
      <c r="N402" s="48"/>
      <c r="O402" s="48"/>
      <c r="P402" s="48"/>
      <c r="Q402" s="48"/>
      <c r="R402" s="48"/>
    </row>
    <row r="403" spans="2:18" ht="12.75" customHeight="1" x14ac:dyDescent="0.2">
      <c r="B403" s="48"/>
      <c r="C403" s="48"/>
      <c r="D403" s="48"/>
      <c r="E403" s="48"/>
      <c r="F403" s="48"/>
      <c r="H403" s="48"/>
      <c r="I403" s="48"/>
      <c r="J403" s="48"/>
      <c r="K403" s="48"/>
      <c r="L403" s="48"/>
      <c r="N403" s="48"/>
      <c r="O403" s="48"/>
      <c r="P403" s="48"/>
      <c r="Q403" s="48"/>
      <c r="R403" s="48"/>
    </row>
    <row r="404" spans="2:18" ht="12.75" customHeight="1" x14ac:dyDescent="0.2">
      <c r="B404" s="48"/>
      <c r="C404" s="48"/>
      <c r="D404" s="48"/>
      <c r="E404" s="48"/>
      <c r="F404" s="48"/>
      <c r="H404" s="48"/>
      <c r="I404" s="48"/>
      <c r="J404" s="48"/>
      <c r="K404" s="48"/>
      <c r="L404" s="48"/>
      <c r="N404" s="48"/>
      <c r="O404" s="48"/>
      <c r="P404" s="48"/>
      <c r="Q404" s="48"/>
      <c r="R404" s="48"/>
    </row>
    <row r="405" spans="2:18" ht="12.75" customHeight="1" x14ac:dyDescent="0.2">
      <c r="B405" s="48"/>
      <c r="C405" s="48"/>
      <c r="D405" s="48"/>
      <c r="E405" s="48"/>
      <c r="F405" s="48"/>
      <c r="H405" s="48"/>
      <c r="I405" s="48"/>
      <c r="J405" s="48"/>
      <c r="K405" s="48"/>
      <c r="L405" s="48"/>
      <c r="N405" s="48"/>
      <c r="O405" s="48"/>
      <c r="P405" s="48"/>
      <c r="Q405" s="48"/>
      <c r="R405" s="48"/>
    </row>
    <row r="406" spans="2:18" ht="12.75" customHeight="1" x14ac:dyDescent="0.2">
      <c r="B406" s="48"/>
      <c r="C406" s="48"/>
      <c r="D406" s="48"/>
      <c r="E406" s="48"/>
      <c r="F406" s="48"/>
      <c r="H406" s="48"/>
      <c r="I406" s="48"/>
      <c r="J406" s="48"/>
      <c r="K406" s="48"/>
      <c r="L406" s="48"/>
      <c r="N406" s="48"/>
      <c r="O406" s="48"/>
      <c r="P406" s="48"/>
      <c r="Q406" s="48"/>
      <c r="R406" s="48"/>
    </row>
    <row r="407" spans="2:18" ht="12.75" customHeight="1" x14ac:dyDescent="0.2">
      <c r="B407" s="48"/>
      <c r="C407" s="48"/>
      <c r="D407" s="48"/>
      <c r="E407" s="48"/>
      <c r="F407" s="48"/>
      <c r="H407" s="48"/>
      <c r="I407" s="48"/>
      <c r="J407" s="48"/>
      <c r="K407" s="48"/>
      <c r="L407" s="48"/>
      <c r="N407" s="48"/>
      <c r="O407" s="48"/>
      <c r="P407" s="48"/>
      <c r="Q407" s="48"/>
      <c r="R407" s="48"/>
    </row>
    <row r="408" spans="2:18" ht="12.75" customHeight="1" x14ac:dyDescent="0.2">
      <c r="B408" s="48"/>
      <c r="C408" s="48"/>
      <c r="D408" s="48"/>
      <c r="E408" s="48"/>
      <c r="F408" s="48"/>
      <c r="H408" s="48"/>
      <c r="I408" s="48"/>
      <c r="J408" s="48"/>
      <c r="K408" s="48"/>
      <c r="L408" s="48"/>
      <c r="N408" s="48"/>
      <c r="O408" s="48"/>
      <c r="P408" s="48"/>
      <c r="Q408" s="48"/>
      <c r="R408" s="48"/>
    </row>
    <row r="409" spans="2:18" ht="12.75" customHeight="1" x14ac:dyDescent="0.2">
      <c r="B409" s="48"/>
      <c r="C409" s="48"/>
      <c r="D409" s="48"/>
      <c r="E409" s="48"/>
      <c r="F409" s="48"/>
      <c r="H409" s="48"/>
      <c r="I409" s="48"/>
      <c r="J409" s="48"/>
      <c r="K409" s="48"/>
      <c r="L409" s="48"/>
      <c r="N409" s="48"/>
      <c r="O409" s="48"/>
      <c r="P409" s="48"/>
      <c r="Q409" s="48"/>
      <c r="R409" s="48"/>
    </row>
    <row r="410" spans="2:18" ht="12.75" customHeight="1" x14ac:dyDescent="0.2">
      <c r="B410" s="48"/>
      <c r="C410" s="48"/>
      <c r="D410" s="48"/>
      <c r="E410" s="48"/>
      <c r="F410" s="48"/>
      <c r="H410" s="48"/>
      <c r="I410" s="48"/>
      <c r="J410" s="48"/>
      <c r="K410" s="48"/>
      <c r="L410" s="48"/>
      <c r="N410" s="48"/>
      <c r="O410" s="48"/>
      <c r="P410" s="48"/>
      <c r="Q410" s="48"/>
      <c r="R410" s="48"/>
    </row>
    <row r="411" spans="2:18" ht="12.75" customHeight="1" x14ac:dyDescent="0.2">
      <c r="B411" s="48"/>
      <c r="C411" s="48"/>
      <c r="D411" s="48"/>
      <c r="E411" s="48"/>
      <c r="F411" s="48"/>
      <c r="H411" s="48"/>
      <c r="I411" s="48"/>
      <c r="J411" s="48"/>
      <c r="K411" s="48"/>
      <c r="L411" s="48"/>
      <c r="N411" s="48"/>
      <c r="O411" s="48"/>
      <c r="P411" s="48"/>
      <c r="Q411" s="48"/>
      <c r="R411" s="48"/>
    </row>
    <row r="412" spans="2:18" ht="12.75" customHeight="1" x14ac:dyDescent="0.2">
      <c r="B412" s="48"/>
      <c r="C412" s="48"/>
      <c r="D412" s="48"/>
      <c r="E412" s="48"/>
      <c r="F412" s="48"/>
      <c r="H412" s="48"/>
      <c r="I412" s="48"/>
      <c r="J412" s="48"/>
      <c r="K412" s="48"/>
      <c r="L412" s="48"/>
      <c r="N412" s="48"/>
      <c r="O412" s="48"/>
      <c r="P412" s="48"/>
      <c r="Q412" s="48"/>
      <c r="R412" s="48"/>
    </row>
    <row r="413" spans="2:18" ht="12.75" customHeight="1" x14ac:dyDescent="0.2">
      <c r="B413" s="48"/>
      <c r="C413" s="48"/>
      <c r="D413" s="48"/>
      <c r="E413" s="48"/>
      <c r="F413" s="48"/>
      <c r="H413" s="48"/>
      <c r="I413" s="48"/>
      <c r="J413" s="48"/>
      <c r="K413" s="48"/>
      <c r="L413" s="48"/>
      <c r="N413" s="48"/>
      <c r="O413" s="48"/>
      <c r="P413" s="48"/>
      <c r="Q413" s="48"/>
      <c r="R413" s="48"/>
    </row>
    <row r="414" spans="2:18" ht="12.75" customHeight="1" x14ac:dyDescent="0.2">
      <c r="B414" s="48"/>
      <c r="C414" s="48"/>
      <c r="D414" s="48"/>
      <c r="E414" s="48"/>
      <c r="F414" s="48"/>
      <c r="H414" s="48"/>
      <c r="I414" s="48"/>
      <c r="J414" s="48"/>
      <c r="K414" s="48"/>
      <c r="L414" s="48"/>
      <c r="N414" s="48"/>
      <c r="O414" s="48"/>
      <c r="P414" s="48"/>
      <c r="Q414" s="48"/>
      <c r="R414" s="48"/>
    </row>
    <row r="415" spans="2:18" ht="12.75" customHeight="1" x14ac:dyDescent="0.2">
      <c r="B415" s="48"/>
      <c r="C415" s="48"/>
      <c r="D415" s="48"/>
      <c r="E415" s="48"/>
      <c r="F415" s="48"/>
      <c r="H415" s="48"/>
      <c r="I415" s="48"/>
      <c r="J415" s="48"/>
      <c r="K415" s="48"/>
      <c r="L415" s="48"/>
      <c r="N415" s="48"/>
      <c r="O415" s="48"/>
      <c r="P415" s="48"/>
      <c r="Q415" s="48"/>
      <c r="R415" s="48"/>
    </row>
    <row r="416" spans="2:18" ht="12.75" customHeight="1" x14ac:dyDescent="0.2">
      <c r="B416" s="48"/>
      <c r="C416" s="48"/>
      <c r="D416" s="48"/>
      <c r="E416" s="48"/>
      <c r="F416" s="48"/>
      <c r="H416" s="48"/>
      <c r="I416" s="48"/>
      <c r="J416" s="48"/>
      <c r="K416" s="48"/>
      <c r="L416" s="48"/>
      <c r="N416" s="48"/>
      <c r="O416" s="48"/>
      <c r="P416" s="48"/>
      <c r="Q416" s="48"/>
      <c r="R416" s="48"/>
    </row>
    <row r="417" spans="2:18" ht="12.75" customHeight="1" x14ac:dyDescent="0.2">
      <c r="B417" s="48"/>
      <c r="C417" s="48"/>
      <c r="D417" s="48"/>
      <c r="E417" s="48"/>
      <c r="F417" s="48"/>
      <c r="H417" s="48"/>
      <c r="I417" s="48"/>
      <c r="J417" s="48"/>
      <c r="K417" s="48"/>
      <c r="L417" s="48"/>
      <c r="N417" s="48"/>
      <c r="O417" s="48"/>
      <c r="P417" s="48"/>
      <c r="Q417" s="48"/>
      <c r="R417" s="48"/>
    </row>
    <row r="418" spans="2:18" ht="12.75" customHeight="1" x14ac:dyDescent="0.2">
      <c r="B418" s="48"/>
      <c r="C418" s="48"/>
      <c r="D418" s="48"/>
      <c r="E418" s="48"/>
      <c r="F418" s="48"/>
      <c r="H418" s="48"/>
      <c r="I418" s="48"/>
      <c r="J418" s="48"/>
      <c r="K418" s="48"/>
      <c r="L418" s="48"/>
      <c r="N418" s="48"/>
      <c r="O418" s="48"/>
      <c r="P418" s="48"/>
      <c r="Q418" s="48"/>
      <c r="R418" s="48"/>
    </row>
    <row r="419" spans="2:18" ht="12.75" customHeight="1" x14ac:dyDescent="0.2">
      <c r="B419" s="48"/>
      <c r="C419" s="48"/>
      <c r="D419" s="48"/>
      <c r="E419" s="48"/>
      <c r="F419" s="48"/>
      <c r="H419" s="48"/>
      <c r="I419" s="48"/>
      <c r="J419" s="48"/>
      <c r="K419" s="48"/>
      <c r="L419" s="48"/>
      <c r="N419" s="48"/>
      <c r="O419" s="48"/>
      <c r="P419" s="48"/>
      <c r="Q419" s="48"/>
      <c r="R419" s="48"/>
    </row>
    <row r="420" spans="2:18" ht="12.75" customHeight="1" x14ac:dyDescent="0.2">
      <c r="B420" s="48"/>
      <c r="C420" s="48"/>
      <c r="D420" s="48"/>
      <c r="E420" s="48"/>
      <c r="F420" s="48"/>
      <c r="H420" s="48"/>
      <c r="I420" s="48"/>
      <c r="J420" s="48"/>
      <c r="K420" s="48"/>
      <c r="L420" s="48"/>
      <c r="N420" s="48"/>
      <c r="O420" s="48"/>
      <c r="P420" s="48"/>
      <c r="Q420" s="48"/>
      <c r="R420" s="48"/>
    </row>
    <row r="421" spans="2:18" ht="12.75" customHeight="1" x14ac:dyDescent="0.2">
      <c r="B421" s="48"/>
      <c r="C421" s="48"/>
      <c r="D421" s="48"/>
      <c r="E421" s="48"/>
      <c r="F421" s="48"/>
      <c r="H421" s="48"/>
      <c r="I421" s="48"/>
      <c r="J421" s="48"/>
      <c r="K421" s="48"/>
      <c r="L421" s="48"/>
      <c r="N421" s="48"/>
      <c r="O421" s="48"/>
      <c r="P421" s="48"/>
      <c r="Q421" s="48"/>
      <c r="R421" s="48"/>
    </row>
    <row r="422" spans="2:18" ht="12.75" customHeight="1" x14ac:dyDescent="0.2">
      <c r="B422" s="48"/>
      <c r="C422" s="48"/>
      <c r="D422" s="48"/>
      <c r="E422" s="48"/>
      <c r="F422" s="48"/>
      <c r="H422" s="48"/>
      <c r="I422" s="48"/>
      <c r="J422" s="48"/>
      <c r="K422" s="48"/>
      <c r="L422" s="48"/>
      <c r="N422" s="48"/>
      <c r="O422" s="48"/>
      <c r="P422" s="48"/>
      <c r="Q422" s="48"/>
      <c r="R422" s="48"/>
    </row>
    <row r="423" spans="2:18" ht="12.75" customHeight="1" x14ac:dyDescent="0.2">
      <c r="B423" s="48"/>
      <c r="C423" s="48"/>
      <c r="D423" s="48"/>
      <c r="E423" s="48"/>
      <c r="F423" s="48"/>
      <c r="H423" s="48"/>
      <c r="I423" s="48"/>
      <c r="J423" s="48"/>
      <c r="K423" s="48"/>
      <c r="L423" s="48"/>
      <c r="N423" s="48"/>
      <c r="O423" s="48"/>
      <c r="P423" s="48"/>
      <c r="Q423" s="48"/>
      <c r="R423" s="48"/>
    </row>
    <row r="424" spans="2:18" ht="12.75" customHeight="1" x14ac:dyDescent="0.2">
      <c r="B424" s="48"/>
      <c r="C424" s="48"/>
      <c r="D424" s="48"/>
      <c r="E424" s="48"/>
      <c r="F424" s="48"/>
      <c r="H424" s="48"/>
      <c r="I424" s="48"/>
      <c r="J424" s="48"/>
      <c r="K424" s="48"/>
      <c r="L424" s="48"/>
      <c r="N424" s="48"/>
      <c r="O424" s="48"/>
      <c r="P424" s="48"/>
      <c r="Q424" s="48"/>
      <c r="R424" s="48"/>
    </row>
    <row r="425" spans="2:18" ht="12.75" customHeight="1" x14ac:dyDescent="0.2">
      <c r="B425" s="48"/>
      <c r="C425" s="48"/>
      <c r="D425" s="48"/>
      <c r="E425" s="48"/>
      <c r="F425" s="48"/>
      <c r="H425" s="48"/>
      <c r="I425" s="48"/>
      <c r="J425" s="48"/>
      <c r="K425" s="48"/>
      <c r="L425" s="48"/>
      <c r="N425" s="48"/>
      <c r="O425" s="48"/>
      <c r="P425" s="48"/>
      <c r="Q425" s="48"/>
      <c r="R425" s="48"/>
    </row>
    <row r="426" spans="2:18" ht="12.75" customHeight="1" x14ac:dyDescent="0.2">
      <c r="B426" s="48"/>
      <c r="C426" s="48"/>
      <c r="D426" s="48"/>
      <c r="E426" s="48"/>
      <c r="F426" s="48"/>
      <c r="H426" s="48"/>
      <c r="I426" s="48"/>
      <c r="J426" s="48"/>
      <c r="K426" s="48"/>
      <c r="L426" s="48"/>
      <c r="N426" s="48"/>
      <c r="O426" s="48"/>
      <c r="P426" s="48"/>
      <c r="Q426" s="48"/>
      <c r="R426" s="48"/>
    </row>
    <row r="427" spans="2:18" ht="12.75" customHeight="1" x14ac:dyDescent="0.2">
      <c r="B427" s="48"/>
      <c r="C427" s="48"/>
      <c r="D427" s="48"/>
      <c r="E427" s="48"/>
      <c r="F427" s="48"/>
      <c r="H427" s="48"/>
      <c r="I427" s="48"/>
      <c r="J427" s="48"/>
      <c r="K427" s="48"/>
      <c r="L427" s="48"/>
      <c r="N427" s="48"/>
      <c r="O427" s="48"/>
      <c r="P427" s="48"/>
      <c r="Q427" s="48"/>
      <c r="R427" s="48"/>
    </row>
    <row r="428" spans="2:18" ht="12.75" customHeight="1" x14ac:dyDescent="0.2">
      <c r="B428" s="48"/>
      <c r="C428" s="48"/>
      <c r="D428" s="48"/>
      <c r="E428" s="48"/>
      <c r="F428" s="48"/>
      <c r="H428" s="48"/>
      <c r="I428" s="48"/>
      <c r="J428" s="48"/>
      <c r="K428" s="48"/>
      <c r="L428" s="48"/>
      <c r="N428" s="48"/>
      <c r="O428" s="48"/>
      <c r="P428" s="48"/>
      <c r="Q428" s="48"/>
      <c r="R428" s="48"/>
    </row>
    <row r="429" spans="2:18" ht="12.75" customHeight="1" x14ac:dyDescent="0.2">
      <c r="B429" s="48"/>
      <c r="C429" s="48"/>
      <c r="D429" s="48"/>
      <c r="E429" s="48"/>
      <c r="F429" s="48"/>
      <c r="H429" s="48"/>
      <c r="I429" s="48"/>
      <c r="J429" s="48"/>
      <c r="K429" s="48"/>
      <c r="L429" s="48"/>
      <c r="N429" s="48"/>
      <c r="O429" s="48"/>
      <c r="P429" s="48"/>
      <c r="Q429" s="48"/>
      <c r="R429" s="48"/>
    </row>
    <row r="430" spans="2:18" ht="12.75" customHeight="1" x14ac:dyDescent="0.2">
      <c r="B430" s="48"/>
      <c r="C430" s="48"/>
      <c r="D430" s="48"/>
      <c r="E430" s="48"/>
      <c r="F430" s="48"/>
      <c r="H430" s="48"/>
      <c r="I430" s="48"/>
      <c r="J430" s="48"/>
      <c r="K430" s="48"/>
      <c r="L430" s="48"/>
      <c r="N430" s="48"/>
      <c r="O430" s="48"/>
      <c r="P430" s="48"/>
      <c r="Q430" s="48"/>
      <c r="R430" s="48"/>
    </row>
    <row r="431" spans="2:18" ht="12.75" customHeight="1" x14ac:dyDescent="0.2">
      <c r="B431" s="48"/>
      <c r="C431" s="48"/>
      <c r="D431" s="48"/>
      <c r="E431" s="48"/>
      <c r="F431" s="48"/>
      <c r="H431" s="48"/>
      <c r="I431" s="48"/>
      <c r="J431" s="48"/>
      <c r="K431" s="48"/>
      <c r="L431" s="48"/>
      <c r="N431" s="48"/>
      <c r="O431" s="48"/>
      <c r="P431" s="48"/>
      <c r="Q431" s="48"/>
      <c r="R431" s="48"/>
    </row>
    <row r="432" spans="2:18" ht="12.75" customHeight="1" x14ac:dyDescent="0.2">
      <c r="B432" s="48"/>
      <c r="C432" s="48"/>
      <c r="D432" s="48"/>
      <c r="E432" s="48"/>
      <c r="F432" s="48"/>
      <c r="H432" s="48"/>
      <c r="I432" s="48"/>
      <c r="J432" s="48"/>
      <c r="K432" s="48"/>
      <c r="L432" s="48"/>
      <c r="N432" s="48"/>
      <c r="O432" s="48"/>
      <c r="P432" s="48"/>
      <c r="Q432" s="48"/>
      <c r="R432" s="48"/>
    </row>
    <row r="433" spans="2:18" ht="12.75" customHeight="1" x14ac:dyDescent="0.2">
      <c r="B433" s="48"/>
      <c r="C433" s="48"/>
      <c r="D433" s="48"/>
      <c r="E433" s="48"/>
      <c r="F433" s="48"/>
      <c r="H433" s="48"/>
      <c r="I433" s="48"/>
      <c r="J433" s="48"/>
      <c r="K433" s="48"/>
      <c r="L433" s="48"/>
      <c r="N433" s="48"/>
      <c r="O433" s="48"/>
      <c r="P433" s="48"/>
      <c r="Q433" s="48"/>
      <c r="R433" s="48"/>
    </row>
    <row r="434" spans="2:18" ht="12.75" customHeight="1" x14ac:dyDescent="0.2">
      <c r="B434" s="48"/>
      <c r="C434" s="48"/>
      <c r="D434" s="48"/>
      <c r="E434" s="48"/>
      <c r="F434" s="48"/>
      <c r="H434" s="48"/>
      <c r="I434" s="48"/>
      <c r="J434" s="48"/>
      <c r="K434" s="48"/>
      <c r="L434" s="48"/>
      <c r="N434" s="48"/>
      <c r="O434" s="48"/>
      <c r="P434" s="48"/>
      <c r="Q434" s="48"/>
      <c r="R434" s="48"/>
    </row>
    <row r="435" spans="2:18" ht="12.75" customHeight="1" x14ac:dyDescent="0.2">
      <c r="B435" s="48"/>
      <c r="C435" s="48"/>
      <c r="D435" s="48"/>
      <c r="E435" s="48"/>
      <c r="F435" s="48"/>
      <c r="H435" s="48"/>
      <c r="I435" s="48"/>
      <c r="J435" s="48"/>
      <c r="K435" s="48"/>
      <c r="L435" s="48"/>
      <c r="N435" s="48"/>
      <c r="O435" s="48"/>
      <c r="P435" s="48"/>
      <c r="Q435" s="48"/>
      <c r="R435" s="48"/>
    </row>
    <row r="436" spans="2:18" ht="12.75" customHeight="1" x14ac:dyDescent="0.2">
      <c r="B436" s="48"/>
      <c r="C436" s="48"/>
      <c r="D436" s="48"/>
      <c r="E436" s="48"/>
      <c r="F436" s="48"/>
      <c r="H436" s="48"/>
      <c r="I436" s="48"/>
      <c r="J436" s="48"/>
      <c r="K436" s="48"/>
      <c r="L436" s="48"/>
      <c r="N436" s="48"/>
      <c r="O436" s="48"/>
      <c r="P436" s="48"/>
      <c r="Q436" s="48"/>
      <c r="R436" s="48"/>
    </row>
    <row r="437" spans="2:18" ht="12.75" customHeight="1" x14ac:dyDescent="0.2">
      <c r="B437" s="48"/>
      <c r="C437" s="48"/>
      <c r="D437" s="48"/>
      <c r="E437" s="48"/>
      <c r="F437" s="48"/>
      <c r="H437" s="48"/>
      <c r="I437" s="48"/>
      <c r="J437" s="48"/>
      <c r="K437" s="48"/>
      <c r="L437" s="48"/>
      <c r="N437" s="48"/>
      <c r="O437" s="48"/>
      <c r="P437" s="48"/>
      <c r="Q437" s="48"/>
      <c r="R437" s="48"/>
    </row>
    <row r="438" spans="2:18" ht="12.75" customHeight="1" x14ac:dyDescent="0.2">
      <c r="B438" s="48"/>
      <c r="C438" s="48"/>
      <c r="D438" s="48"/>
      <c r="E438" s="48"/>
      <c r="F438" s="48"/>
      <c r="H438" s="48"/>
      <c r="I438" s="48"/>
      <c r="J438" s="48"/>
      <c r="K438" s="48"/>
      <c r="L438" s="48"/>
      <c r="N438" s="48"/>
      <c r="O438" s="48"/>
      <c r="P438" s="48"/>
      <c r="Q438" s="48"/>
      <c r="R438" s="48"/>
    </row>
    <row r="439" spans="2:18" ht="12.75" customHeight="1" x14ac:dyDescent="0.2">
      <c r="B439" s="48"/>
      <c r="C439" s="48"/>
      <c r="D439" s="48"/>
      <c r="E439" s="48"/>
      <c r="F439" s="48"/>
      <c r="H439" s="48"/>
      <c r="I439" s="48"/>
      <c r="J439" s="48"/>
      <c r="K439" s="48"/>
      <c r="L439" s="48"/>
      <c r="N439" s="48"/>
      <c r="O439" s="48"/>
      <c r="P439" s="48"/>
      <c r="Q439" s="48"/>
      <c r="R439" s="48"/>
    </row>
    <row r="440" spans="2:18" ht="12.75" customHeight="1" x14ac:dyDescent="0.2">
      <c r="B440" s="48"/>
      <c r="C440" s="48"/>
      <c r="D440" s="48"/>
      <c r="E440" s="48"/>
      <c r="F440" s="48"/>
      <c r="H440" s="48"/>
      <c r="I440" s="48"/>
      <c r="J440" s="48"/>
      <c r="K440" s="48"/>
      <c r="L440" s="48"/>
      <c r="N440" s="48"/>
      <c r="O440" s="48"/>
      <c r="P440" s="48"/>
      <c r="Q440" s="48"/>
      <c r="R440" s="48"/>
    </row>
    <row r="441" spans="2:18" ht="12.75" customHeight="1" x14ac:dyDescent="0.2">
      <c r="B441" s="48"/>
      <c r="C441" s="48"/>
      <c r="D441" s="48"/>
      <c r="E441" s="48"/>
      <c r="F441" s="48"/>
      <c r="H441" s="48"/>
      <c r="I441" s="48"/>
      <c r="J441" s="48"/>
      <c r="K441" s="48"/>
      <c r="L441" s="48"/>
      <c r="N441" s="48"/>
      <c r="O441" s="48"/>
      <c r="P441" s="48"/>
      <c r="Q441" s="48"/>
      <c r="R441" s="48"/>
    </row>
    <row r="442" spans="2:18" ht="12.75" customHeight="1" x14ac:dyDescent="0.2">
      <c r="B442" s="48"/>
      <c r="C442" s="48"/>
      <c r="D442" s="48"/>
      <c r="E442" s="48"/>
      <c r="F442" s="48"/>
      <c r="H442" s="48"/>
      <c r="I442" s="48"/>
      <c r="J442" s="48"/>
      <c r="K442" s="48"/>
      <c r="L442" s="48"/>
      <c r="N442" s="48"/>
      <c r="O442" s="48"/>
      <c r="P442" s="48"/>
      <c r="Q442" s="48"/>
      <c r="R442" s="48"/>
    </row>
    <row r="443" spans="2:18" ht="12.75" customHeight="1" x14ac:dyDescent="0.2">
      <c r="B443" s="48"/>
      <c r="C443" s="48"/>
      <c r="D443" s="48"/>
      <c r="E443" s="48"/>
      <c r="F443" s="48"/>
      <c r="H443" s="48"/>
      <c r="I443" s="48"/>
      <c r="J443" s="48"/>
      <c r="K443" s="48"/>
      <c r="L443" s="48"/>
      <c r="N443" s="48"/>
      <c r="O443" s="48"/>
      <c r="P443" s="48"/>
      <c r="Q443" s="48"/>
      <c r="R443" s="48"/>
    </row>
    <row r="444" spans="2:18" ht="12.75" customHeight="1" x14ac:dyDescent="0.2">
      <c r="B444" s="48"/>
      <c r="C444" s="48"/>
      <c r="D444" s="48"/>
      <c r="E444" s="48"/>
      <c r="F444" s="48"/>
      <c r="H444" s="48"/>
      <c r="I444" s="48"/>
      <c r="J444" s="48"/>
      <c r="K444" s="48"/>
      <c r="L444" s="48"/>
      <c r="N444" s="48"/>
      <c r="O444" s="48"/>
      <c r="P444" s="48"/>
      <c r="Q444" s="48"/>
      <c r="R444" s="48"/>
    </row>
    <row r="445" spans="2:18" ht="12.75" customHeight="1" x14ac:dyDescent="0.2">
      <c r="B445" s="48"/>
      <c r="C445" s="48"/>
      <c r="D445" s="48"/>
      <c r="E445" s="48"/>
      <c r="F445" s="48"/>
      <c r="H445" s="48"/>
      <c r="I445" s="48"/>
      <c r="J445" s="48"/>
      <c r="K445" s="48"/>
      <c r="L445" s="48"/>
      <c r="N445" s="48"/>
      <c r="O445" s="48"/>
      <c r="P445" s="48"/>
      <c r="Q445" s="48"/>
      <c r="R445" s="48"/>
    </row>
    <row r="446" spans="2:18" ht="12.75" customHeight="1" x14ac:dyDescent="0.2">
      <c r="B446" s="48"/>
      <c r="C446" s="48"/>
      <c r="D446" s="48"/>
      <c r="E446" s="48"/>
      <c r="F446" s="48"/>
      <c r="H446" s="48"/>
      <c r="I446" s="48"/>
      <c r="J446" s="48"/>
      <c r="K446" s="48"/>
      <c r="L446" s="48"/>
      <c r="N446" s="48"/>
      <c r="O446" s="48"/>
      <c r="P446" s="48"/>
      <c r="Q446" s="48"/>
      <c r="R446" s="48"/>
    </row>
    <row r="447" spans="2:18" ht="12.75" customHeight="1" x14ac:dyDescent="0.2">
      <c r="B447" s="48"/>
      <c r="C447" s="48"/>
      <c r="D447" s="48"/>
      <c r="E447" s="48"/>
      <c r="F447" s="48"/>
      <c r="H447" s="48"/>
      <c r="I447" s="48"/>
      <c r="J447" s="48"/>
      <c r="K447" s="48"/>
      <c r="L447" s="48"/>
      <c r="N447" s="48"/>
      <c r="O447" s="48"/>
      <c r="P447" s="48"/>
      <c r="Q447" s="48"/>
      <c r="R447" s="48"/>
    </row>
    <row r="448" spans="2:18" ht="12.75" customHeight="1" x14ac:dyDescent="0.2">
      <c r="B448" s="48"/>
      <c r="C448" s="48"/>
      <c r="D448" s="48"/>
      <c r="E448" s="48"/>
      <c r="F448" s="48"/>
      <c r="H448" s="48"/>
      <c r="I448" s="48"/>
      <c r="J448" s="48"/>
      <c r="K448" s="48"/>
      <c r="L448" s="48"/>
      <c r="N448" s="48"/>
      <c r="O448" s="48"/>
      <c r="P448" s="48"/>
      <c r="Q448" s="48"/>
      <c r="R448" s="48"/>
    </row>
    <row r="449" spans="2:18" ht="12.75" customHeight="1" x14ac:dyDescent="0.2">
      <c r="B449" s="48"/>
      <c r="C449" s="48"/>
      <c r="D449" s="48"/>
      <c r="E449" s="48"/>
      <c r="F449" s="48"/>
      <c r="H449" s="48"/>
      <c r="I449" s="48"/>
      <c r="J449" s="48"/>
      <c r="K449" s="48"/>
      <c r="L449" s="48"/>
      <c r="N449" s="48"/>
      <c r="O449" s="48"/>
      <c r="P449" s="48"/>
      <c r="Q449" s="48"/>
      <c r="R449" s="48"/>
    </row>
    <row r="450" spans="2:18" ht="12.75" customHeight="1" x14ac:dyDescent="0.2">
      <c r="B450" s="48"/>
      <c r="C450" s="48"/>
      <c r="D450" s="48"/>
      <c r="E450" s="48"/>
      <c r="F450" s="48"/>
      <c r="H450" s="48"/>
      <c r="I450" s="48"/>
      <c r="J450" s="48"/>
      <c r="K450" s="48"/>
      <c r="L450" s="48"/>
      <c r="N450" s="48"/>
      <c r="O450" s="48"/>
      <c r="P450" s="48"/>
      <c r="Q450" s="48"/>
      <c r="R450" s="48"/>
    </row>
    <row r="451" spans="2:18" ht="12.75" customHeight="1" x14ac:dyDescent="0.2">
      <c r="B451" s="48"/>
      <c r="C451" s="48"/>
      <c r="D451" s="48"/>
      <c r="E451" s="48"/>
      <c r="F451" s="48"/>
      <c r="H451" s="48"/>
      <c r="I451" s="48"/>
      <c r="J451" s="48"/>
      <c r="K451" s="48"/>
      <c r="L451" s="48"/>
      <c r="N451" s="48"/>
      <c r="O451" s="48"/>
      <c r="P451" s="48"/>
      <c r="Q451" s="48"/>
      <c r="R451" s="48"/>
    </row>
    <row r="452" spans="2:18" ht="12.75" customHeight="1" x14ac:dyDescent="0.2">
      <c r="B452" s="48"/>
      <c r="C452" s="48"/>
      <c r="D452" s="48"/>
      <c r="E452" s="48"/>
      <c r="F452" s="48"/>
      <c r="H452" s="48"/>
      <c r="I452" s="48"/>
      <c r="J452" s="48"/>
      <c r="K452" s="48"/>
      <c r="L452" s="48"/>
      <c r="N452" s="48"/>
      <c r="O452" s="48"/>
      <c r="P452" s="48"/>
      <c r="Q452" s="48"/>
      <c r="R452" s="48"/>
    </row>
    <row r="453" spans="2:18" ht="12.75" customHeight="1" x14ac:dyDescent="0.2">
      <c r="B453" s="48"/>
      <c r="C453" s="48"/>
      <c r="D453" s="48"/>
      <c r="E453" s="48"/>
      <c r="F453" s="48"/>
      <c r="H453" s="48"/>
      <c r="I453" s="48"/>
      <c r="J453" s="48"/>
      <c r="K453" s="48"/>
      <c r="L453" s="48"/>
      <c r="N453" s="48"/>
      <c r="O453" s="48"/>
      <c r="P453" s="48"/>
      <c r="Q453" s="48"/>
      <c r="R453" s="48"/>
    </row>
    <row r="454" spans="2:18" ht="12.75" customHeight="1" x14ac:dyDescent="0.2">
      <c r="B454" s="48"/>
      <c r="C454" s="48"/>
      <c r="D454" s="48"/>
      <c r="E454" s="48"/>
      <c r="F454" s="48"/>
      <c r="H454" s="48"/>
      <c r="I454" s="48"/>
      <c r="J454" s="48"/>
      <c r="K454" s="48"/>
      <c r="L454" s="48"/>
      <c r="N454" s="48"/>
      <c r="O454" s="48"/>
      <c r="P454" s="48"/>
      <c r="Q454" s="48"/>
      <c r="R454" s="48"/>
    </row>
    <row r="455" spans="2:18" ht="12.75" customHeight="1" x14ac:dyDescent="0.2">
      <c r="B455" s="48"/>
      <c r="C455" s="48"/>
      <c r="D455" s="48"/>
      <c r="E455" s="48"/>
      <c r="F455" s="48"/>
      <c r="H455" s="48"/>
      <c r="I455" s="48"/>
      <c r="J455" s="48"/>
      <c r="K455" s="48"/>
      <c r="L455" s="48"/>
      <c r="N455" s="48"/>
      <c r="O455" s="48"/>
      <c r="P455" s="48"/>
      <c r="Q455" s="48"/>
      <c r="R455" s="48"/>
    </row>
    <row r="456" spans="2:18" ht="12.75" customHeight="1" x14ac:dyDescent="0.2">
      <c r="B456" s="48"/>
      <c r="C456" s="48"/>
      <c r="D456" s="48"/>
      <c r="E456" s="48"/>
      <c r="F456" s="48"/>
      <c r="H456" s="48"/>
      <c r="I456" s="48"/>
      <c r="J456" s="48"/>
      <c r="K456" s="48"/>
      <c r="L456" s="48"/>
      <c r="N456" s="48"/>
      <c r="O456" s="48"/>
      <c r="P456" s="48"/>
      <c r="Q456" s="48"/>
      <c r="R456" s="48"/>
    </row>
    <row r="457" spans="2:18" ht="12.75" customHeight="1" x14ac:dyDescent="0.2">
      <c r="B457" s="48"/>
      <c r="C457" s="48"/>
      <c r="D457" s="48"/>
      <c r="E457" s="48"/>
      <c r="F457" s="48"/>
      <c r="H457" s="48"/>
      <c r="I457" s="48"/>
      <c r="J457" s="48"/>
      <c r="K457" s="48"/>
      <c r="L457" s="48"/>
      <c r="N457" s="48"/>
      <c r="O457" s="48"/>
      <c r="P457" s="48"/>
      <c r="Q457" s="48"/>
      <c r="R457" s="48"/>
    </row>
    <row r="458" spans="2:18" ht="12.75" customHeight="1" x14ac:dyDescent="0.2">
      <c r="B458" s="48"/>
      <c r="C458" s="48"/>
      <c r="D458" s="48"/>
      <c r="E458" s="48"/>
      <c r="F458" s="48"/>
      <c r="H458" s="48"/>
      <c r="I458" s="48"/>
      <c r="J458" s="48"/>
      <c r="K458" s="48"/>
      <c r="L458" s="48"/>
      <c r="N458" s="48"/>
      <c r="O458" s="48"/>
      <c r="P458" s="48"/>
      <c r="Q458" s="48"/>
      <c r="R458" s="48"/>
    </row>
    <row r="459" spans="2:18" ht="12.75" customHeight="1" x14ac:dyDescent="0.2">
      <c r="B459" s="48"/>
      <c r="C459" s="48"/>
      <c r="D459" s="48"/>
      <c r="E459" s="48"/>
      <c r="F459" s="48"/>
      <c r="H459" s="48"/>
      <c r="I459" s="48"/>
      <c r="J459" s="48"/>
      <c r="K459" s="48"/>
      <c r="L459" s="48"/>
      <c r="N459" s="48"/>
      <c r="O459" s="48"/>
      <c r="P459" s="48"/>
      <c r="Q459" s="48"/>
      <c r="R459" s="48"/>
    </row>
    <row r="460" spans="2:18" ht="12.75" customHeight="1" x14ac:dyDescent="0.2">
      <c r="B460" s="48"/>
      <c r="C460" s="48"/>
      <c r="D460" s="48"/>
      <c r="E460" s="48"/>
      <c r="F460" s="48"/>
      <c r="H460" s="48"/>
      <c r="I460" s="48"/>
      <c r="J460" s="48"/>
      <c r="K460" s="48"/>
      <c r="L460" s="48"/>
      <c r="N460" s="48"/>
      <c r="O460" s="48"/>
      <c r="P460" s="48"/>
      <c r="Q460" s="48"/>
      <c r="R460" s="48"/>
    </row>
    <row r="461" spans="2:18" ht="12.75" customHeight="1" x14ac:dyDescent="0.2">
      <c r="B461" s="48"/>
      <c r="C461" s="48"/>
      <c r="D461" s="48"/>
      <c r="E461" s="48"/>
      <c r="F461" s="48"/>
      <c r="H461" s="48"/>
      <c r="I461" s="48"/>
      <c r="J461" s="48"/>
      <c r="K461" s="48"/>
      <c r="L461" s="48"/>
      <c r="N461" s="48"/>
      <c r="O461" s="48"/>
      <c r="P461" s="48"/>
      <c r="Q461" s="48"/>
      <c r="R461" s="48"/>
    </row>
    <row r="462" spans="2:18" ht="12.75" customHeight="1" x14ac:dyDescent="0.2">
      <c r="B462" s="48"/>
      <c r="C462" s="48"/>
      <c r="D462" s="48"/>
      <c r="E462" s="48"/>
      <c r="F462" s="48"/>
      <c r="H462" s="48"/>
      <c r="I462" s="48"/>
      <c r="J462" s="48"/>
      <c r="K462" s="48"/>
      <c r="L462" s="48"/>
      <c r="N462" s="48"/>
      <c r="O462" s="48"/>
      <c r="P462" s="48"/>
      <c r="Q462" s="48"/>
      <c r="R462" s="48"/>
    </row>
    <row r="463" spans="2:18" ht="12.75" customHeight="1" x14ac:dyDescent="0.2">
      <c r="B463" s="48"/>
      <c r="C463" s="48"/>
      <c r="D463" s="48"/>
      <c r="E463" s="48"/>
      <c r="F463" s="48"/>
      <c r="H463" s="48"/>
      <c r="I463" s="48"/>
      <c r="J463" s="48"/>
      <c r="K463" s="48"/>
      <c r="L463" s="48"/>
      <c r="N463" s="48"/>
      <c r="O463" s="48"/>
      <c r="P463" s="48"/>
      <c r="Q463" s="48"/>
      <c r="R463" s="48"/>
    </row>
    <row r="464" spans="2:18" ht="12.75" customHeight="1" x14ac:dyDescent="0.2">
      <c r="B464" s="48"/>
      <c r="C464" s="48"/>
      <c r="D464" s="48"/>
      <c r="E464" s="48"/>
      <c r="F464" s="48"/>
      <c r="H464" s="48"/>
      <c r="I464" s="48"/>
      <c r="J464" s="48"/>
      <c r="K464" s="48"/>
      <c r="L464" s="48"/>
      <c r="N464" s="48"/>
      <c r="O464" s="48"/>
      <c r="P464" s="48"/>
      <c r="Q464" s="48"/>
      <c r="R464" s="48"/>
    </row>
    <row r="465" spans="2:18" ht="12.75" customHeight="1" x14ac:dyDescent="0.2">
      <c r="B465" s="48"/>
      <c r="C465" s="48"/>
      <c r="D465" s="48"/>
      <c r="E465" s="48"/>
      <c r="F465" s="48"/>
      <c r="H465" s="48"/>
      <c r="I465" s="48"/>
      <c r="J465" s="48"/>
      <c r="K465" s="48"/>
      <c r="L465" s="48"/>
      <c r="N465" s="48"/>
      <c r="O465" s="48"/>
      <c r="P465" s="48"/>
      <c r="Q465" s="48"/>
      <c r="R465" s="48"/>
    </row>
    <row r="466" spans="2:18" ht="12.75" customHeight="1" x14ac:dyDescent="0.2">
      <c r="B466" s="48"/>
      <c r="C466" s="48"/>
      <c r="D466" s="48"/>
      <c r="E466" s="48"/>
      <c r="F466" s="48"/>
      <c r="H466" s="48"/>
      <c r="I466" s="48"/>
      <c r="J466" s="48"/>
      <c r="K466" s="48"/>
      <c r="L466" s="48"/>
      <c r="N466" s="48"/>
      <c r="O466" s="48"/>
      <c r="P466" s="48"/>
      <c r="Q466" s="48"/>
      <c r="R466" s="48"/>
    </row>
    <row r="467" spans="2:18" ht="12.75" customHeight="1" x14ac:dyDescent="0.2">
      <c r="B467" s="48"/>
      <c r="C467" s="48"/>
      <c r="D467" s="48"/>
      <c r="E467" s="48"/>
      <c r="F467" s="48"/>
      <c r="H467" s="48"/>
      <c r="I467" s="48"/>
      <c r="J467" s="48"/>
      <c r="K467" s="48"/>
      <c r="L467" s="48"/>
      <c r="N467" s="48"/>
      <c r="O467" s="48"/>
      <c r="P467" s="48"/>
      <c r="Q467" s="48"/>
      <c r="R467" s="48"/>
    </row>
    <row r="468" spans="2:18" ht="12.75" customHeight="1" x14ac:dyDescent="0.2">
      <c r="B468" s="48"/>
      <c r="C468" s="48"/>
      <c r="D468" s="48"/>
      <c r="E468" s="48"/>
      <c r="F468" s="48"/>
      <c r="H468" s="48"/>
      <c r="I468" s="48"/>
      <c r="J468" s="48"/>
      <c r="K468" s="48"/>
      <c r="L468" s="48"/>
      <c r="N468" s="48"/>
      <c r="O468" s="48"/>
      <c r="P468" s="48"/>
      <c r="Q468" s="48"/>
      <c r="R468" s="48"/>
    </row>
    <row r="469" spans="2:18" ht="12.75" customHeight="1" x14ac:dyDescent="0.2">
      <c r="B469" s="48"/>
      <c r="C469" s="48"/>
      <c r="D469" s="48"/>
      <c r="E469" s="48"/>
      <c r="F469" s="48"/>
      <c r="H469" s="48"/>
      <c r="I469" s="48"/>
      <c r="J469" s="48"/>
      <c r="K469" s="48"/>
      <c r="L469" s="48"/>
      <c r="N469" s="48"/>
      <c r="O469" s="48"/>
      <c r="P469" s="48"/>
      <c r="Q469" s="48"/>
      <c r="R469" s="48"/>
    </row>
    <row r="470" spans="2:18" ht="12.75" customHeight="1" x14ac:dyDescent="0.2">
      <c r="B470" s="48"/>
      <c r="C470" s="48"/>
      <c r="D470" s="48"/>
      <c r="E470" s="48"/>
      <c r="F470" s="48"/>
      <c r="H470" s="48"/>
      <c r="I470" s="48"/>
      <c r="J470" s="48"/>
      <c r="K470" s="48"/>
      <c r="L470" s="48"/>
      <c r="N470" s="48"/>
      <c r="O470" s="48"/>
      <c r="P470" s="48"/>
      <c r="Q470" s="48"/>
      <c r="R470" s="48"/>
    </row>
    <row r="471" spans="2:18" ht="12.75" customHeight="1" x14ac:dyDescent="0.2">
      <c r="B471" s="48"/>
      <c r="C471" s="48"/>
      <c r="D471" s="48"/>
      <c r="E471" s="48"/>
      <c r="F471" s="48"/>
      <c r="H471" s="48"/>
      <c r="I471" s="48"/>
      <c r="J471" s="48"/>
      <c r="K471" s="48"/>
      <c r="L471" s="48"/>
      <c r="N471" s="48"/>
      <c r="O471" s="48"/>
      <c r="P471" s="48"/>
      <c r="Q471" s="48"/>
      <c r="R471" s="48"/>
    </row>
    <row r="472" spans="2:18" ht="12.75" customHeight="1" x14ac:dyDescent="0.2">
      <c r="B472" s="48"/>
      <c r="C472" s="48"/>
      <c r="D472" s="48"/>
      <c r="E472" s="48"/>
      <c r="F472" s="48"/>
      <c r="H472" s="48"/>
      <c r="I472" s="48"/>
      <c r="J472" s="48"/>
      <c r="K472" s="48"/>
      <c r="L472" s="48"/>
      <c r="N472" s="48"/>
      <c r="O472" s="48"/>
      <c r="P472" s="48"/>
      <c r="Q472" s="48"/>
      <c r="R472" s="48"/>
    </row>
    <row r="473" spans="2:18" ht="12.75" customHeight="1" x14ac:dyDescent="0.2">
      <c r="B473" s="48"/>
      <c r="C473" s="48"/>
      <c r="D473" s="48"/>
      <c r="E473" s="48"/>
      <c r="F473" s="48"/>
      <c r="H473" s="48"/>
      <c r="I473" s="48"/>
      <c r="J473" s="48"/>
      <c r="K473" s="48"/>
      <c r="L473" s="48"/>
      <c r="N473" s="48"/>
      <c r="O473" s="48"/>
      <c r="P473" s="48"/>
      <c r="Q473" s="48"/>
      <c r="R473" s="48"/>
    </row>
    <row r="474" spans="2:18" ht="12.75" customHeight="1" x14ac:dyDescent="0.2">
      <c r="B474" s="48"/>
      <c r="C474" s="48"/>
      <c r="D474" s="48"/>
      <c r="E474" s="48"/>
      <c r="F474" s="48"/>
      <c r="H474" s="48"/>
      <c r="I474" s="48"/>
      <c r="J474" s="48"/>
      <c r="K474" s="48"/>
      <c r="L474" s="48"/>
      <c r="N474" s="48"/>
      <c r="O474" s="48"/>
      <c r="P474" s="48"/>
      <c r="Q474" s="48"/>
      <c r="R474" s="48"/>
    </row>
    <row r="475" spans="2:18" ht="12.75" customHeight="1" x14ac:dyDescent="0.2">
      <c r="B475" s="48"/>
      <c r="C475" s="48"/>
      <c r="D475" s="48"/>
      <c r="E475" s="48"/>
      <c r="F475" s="48"/>
      <c r="H475" s="48"/>
      <c r="I475" s="48"/>
      <c r="J475" s="48"/>
      <c r="K475" s="48"/>
      <c r="L475" s="48"/>
      <c r="N475" s="48"/>
      <c r="O475" s="48"/>
      <c r="P475" s="48"/>
      <c r="Q475" s="48"/>
      <c r="R475" s="48"/>
    </row>
    <row r="476" spans="2:18" ht="12.75" customHeight="1" x14ac:dyDescent="0.2">
      <c r="B476" s="48"/>
      <c r="C476" s="48"/>
      <c r="D476" s="48"/>
      <c r="E476" s="48"/>
      <c r="F476" s="48"/>
      <c r="H476" s="48"/>
      <c r="I476" s="48"/>
      <c r="J476" s="48"/>
      <c r="K476" s="48"/>
      <c r="L476" s="48"/>
      <c r="N476" s="48"/>
      <c r="O476" s="48"/>
      <c r="P476" s="48"/>
      <c r="Q476" s="48"/>
      <c r="R476" s="48"/>
    </row>
    <row r="477" spans="2:18" ht="12.75" customHeight="1" x14ac:dyDescent="0.2">
      <c r="B477" s="48"/>
      <c r="C477" s="48"/>
      <c r="D477" s="48"/>
      <c r="E477" s="48"/>
      <c r="F477" s="48"/>
      <c r="H477" s="48"/>
      <c r="I477" s="48"/>
      <c r="J477" s="48"/>
      <c r="K477" s="48"/>
      <c r="L477" s="48"/>
      <c r="N477" s="48"/>
      <c r="O477" s="48"/>
      <c r="P477" s="48"/>
      <c r="Q477" s="48"/>
      <c r="R477" s="48"/>
    </row>
    <row r="478" spans="2:18" ht="12.75" customHeight="1" x14ac:dyDescent="0.2">
      <c r="B478" s="48"/>
      <c r="C478" s="48"/>
      <c r="D478" s="48"/>
      <c r="E478" s="48"/>
      <c r="F478" s="48"/>
      <c r="H478" s="48"/>
      <c r="I478" s="48"/>
      <c r="J478" s="48"/>
      <c r="K478" s="48"/>
      <c r="L478" s="48"/>
      <c r="N478" s="48"/>
      <c r="O478" s="48"/>
      <c r="P478" s="48"/>
      <c r="Q478" s="48"/>
      <c r="R478" s="48"/>
    </row>
    <row r="479" spans="2:18" ht="12.75" customHeight="1" x14ac:dyDescent="0.2">
      <c r="B479" s="48"/>
      <c r="C479" s="48"/>
      <c r="D479" s="48"/>
      <c r="E479" s="48"/>
      <c r="F479" s="48"/>
      <c r="H479" s="48"/>
      <c r="I479" s="48"/>
      <c r="J479" s="48"/>
      <c r="K479" s="48"/>
      <c r="L479" s="48"/>
      <c r="N479" s="48"/>
      <c r="O479" s="48"/>
      <c r="P479" s="48"/>
      <c r="Q479" s="48"/>
      <c r="R479" s="48"/>
    </row>
    <row r="480" spans="2:18" ht="12.75" customHeight="1" x14ac:dyDescent="0.2">
      <c r="B480" s="48"/>
      <c r="C480" s="48"/>
      <c r="D480" s="48"/>
      <c r="E480" s="48"/>
      <c r="F480" s="48"/>
      <c r="H480" s="48"/>
      <c r="I480" s="48"/>
      <c r="J480" s="48"/>
      <c r="K480" s="48"/>
      <c r="L480" s="48"/>
      <c r="N480" s="48"/>
      <c r="O480" s="48"/>
      <c r="P480" s="48"/>
      <c r="Q480" s="48"/>
      <c r="R480" s="48"/>
    </row>
    <row r="481" spans="2:18" ht="12.75" customHeight="1" x14ac:dyDescent="0.2">
      <c r="B481" s="48"/>
      <c r="C481" s="48"/>
      <c r="D481" s="48"/>
      <c r="E481" s="48"/>
      <c r="F481" s="48"/>
      <c r="H481" s="48"/>
      <c r="I481" s="48"/>
      <c r="J481" s="48"/>
      <c r="K481" s="48"/>
      <c r="L481" s="48"/>
      <c r="N481" s="48"/>
      <c r="O481" s="48"/>
      <c r="P481" s="48"/>
      <c r="Q481" s="48"/>
      <c r="R481" s="48"/>
    </row>
    <row r="482" spans="2:18" ht="12.75" customHeight="1" x14ac:dyDescent="0.2">
      <c r="B482" s="48"/>
      <c r="C482" s="48"/>
      <c r="D482" s="48"/>
      <c r="E482" s="48"/>
      <c r="F482" s="48"/>
      <c r="H482" s="48"/>
      <c r="I482" s="48"/>
      <c r="J482" s="48"/>
      <c r="K482" s="48"/>
      <c r="L482" s="48"/>
      <c r="N482" s="48"/>
      <c r="O482" s="48"/>
      <c r="P482" s="48"/>
      <c r="Q482" s="48"/>
      <c r="R482" s="48"/>
    </row>
    <row r="483" spans="2:18" ht="12.75" customHeight="1" x14ac:dyDescent="0.2">
      <c r="B483" s="48"/>
      <c r="C483" s="48"/>
      <c r="D483" s="48"/>
      <c r="E483" s="48"/>
      <c r="F483" s="48"/>
      <c r="H483" s="48"/>
      <c r="I483" s="48"/>
      <c r="J483" s="48"/>
      <c r="K483" s="48"/>
      <c r="L483" s="48"/>
      <c r="N483" s="48"/>
      <c r="O483" s="48"/>
      <c r="P483" s="48"/>
      <c r="Q483" s="48"/>
      <c r="R483" s="48"/>
    </row>
    <row r="484" spans="2:18" ht="12.75" customHeight="1" x14ac:dyDescent="0.2">
      <c r="B484" s="48"/>
      <c r="C484" s="48"/>
      <c r="D484" s="48"/>
      <c r="E484" s="48"/>
      <c r="F484" s="48"/>
      <c r="H484" s="48"/>
      <c r="I484" s="48"/>
      <c r="J484" s="48"/>
      <c r="K484" s="48"/>
      <c r="L484" s="48"/>
      <c r="N484" s="48"/>
      <c r="O484" s="48"/>
      <c r="P484" s="48"/>
      <c r="Q484" s="48"/>
      <c r="R484" s="48"/>
    </row>
    <row r="485" spans="2:18" ht="12.75" customHeight="1" x14ac:dyDescent="0.2">
      <c r="B485" s="48"/>
      <c r="C485" s="48"/>
      <c r="D485" s="48"/>
      <c r="E485" s="48"/>
      <c r="F485" s="48"/>
      <c r="H485" s="48"/>
      <c r="I485" s="48"/>
      <c r="J485" s="48"/>
      <c r="K485" s="48"/>
      <c r="L485" s="48"/>
      <c r="N485" s="48"/>
      <c r="O485" s="48"/>
      <c r="P485" s="48"/>
      <c r="Q485" s="48"/>
      <c r="R485" s="48"/>
    </row>
    <row r="486" spans="2:18" ht="12.75" customHeight="1" x14ac:dyDescent="0.2">
      <c r="B486" s="48"/>
      <c r="C486" s="48"/>
      <c r="D486" s="48"/>
      <c r="E486" s="48"/>
      <c r="F486" s="48"/>
      <c r="H486" s="48"/>
      <c r="I486" s="48"/>
      <c r="J486" s="48"/>
      <c r="K486" s="48"/>
      <c r="L486" s="48"/>
      <c r="N486" s="48"/>
      <c r="O486" s="48"/>
      <c r="P486" s="48"/>
      <c r="Q486" s="48"/>
      <c r="R486" s="48"/>
    </row>
    <row r="487" spans="2:18" ht="12.75" customHeight="1" x14ac:dyDescent="0.2">
      <c r="B487" s="48"/>
      <c r="C487" s="48"/>
      <c r="D487" s="48"/>
      <c r="E487" s="48"/>
      <c r="F487" s="48"/>
      <c r="H487" s="48"/>
      <c r="I487" s="48"/>
      <c r="J487" s="48"/>
      <c r="K487" s="48"/>
      <c r="L487" s="48"/>
      <c r="N487" s="48"/>
      <c r="O487" s="48"/>
      <c r="P487" s="48"/>
      <c r="Q487" s="48"/>
      <c r="R487" s="48"/>
    </row>
    <row r="488" spans="2:18" ht="12.75" customHeight="1" x14ac:dyDescent="0.2">
      <c r="B488" s="48"/>
      <c r="C488" s="48"/>
      <c r="D488" s="48"/>
      <c r="E488" s="48"/>
      <c r="F488" s="48"/>
      <c r="H488" s="48"/>
      <c r="I488" s="48"/>
      <c r="J488" s="48"/>
      <c r="K488" s="48"/>
      <c r="L488" s="48"/>
      <c r="N488" s="48"/>
      <c r="O488" s="48"/>
      <c r="P488" s="48"/>
      <c r="Q488" s="48"/>
      <c r="R488" s="48"/>
    </row>
    <row r="489" spans="2:18" ht="12.75" customHeight="1" x14ac:dyDescent="0.2">
      <c r="B489" s="48"/>
      <c r="C489" s="48"/>
      <c r="D489" s="48"/>
      <c r="E489" s="48"/>
      <c r="F489" s="48"/>
      <c r="H489" s="48"/>
      <c r="I489" s="48"/>
      <c r="J489" s="48"/>
      <c r="K489" s="48"/>
      <c r="L489" s="48"/>
      <c r="N489" s="48"/>
      <c r="O489" s="48"/>
      <c r="P489" s="48"/>
      <c r="Q489" s="48"/>
      <c r="R489" s="48"/>
    </row>
    <row r="490" spans="2:18" ht="12.75" customHeight="1" x14ac:dyDescent="0.2">
      <c r="B490" s="48"/>
      <c r="C490" s="48"/>
      <c r="D490" s="48"/>
      <c r="E490" s="48"/>
      <c r="F490" s="48"/>
      <c r="H490" s="48"/>
      <c r="I490" s="48"/>
      <c r="J490" s="48"/>
      <c r="K490" s="48"/>
      <c r="L490" s="48"/>
      <c r="N490" s="48"/>
      <c r="O490" s="48"/>
      <c r="P490" s="48"/>
      <c r="Q490" s="48"/>
      <c r="R490" s="48"/>
    </row>
    <row r="491" spans="2:18" ht="12.75" customHeight="1" x14ac:dyDescent="0.2">
      <c r="B491" s="48"/>
      <c r="C491" s="48"/>
      <c r="D491" s="48"/>
      <c r="E491" s="48"/>
      <c r="F491" s="48"/>
      <c r="H491" s="48"/>
      <c r="I491" s="48"/>
      <c r="J491" s="48"/>
      <c r="K491" s="48"/>
      <c r="L491" s="48"/>
      <c r="N491" s="48"/>
      <c r="O491" s="48"/>
      <c r="P491" s="48"/>
      <c r="Q491" s="48"/>
      <c r="R491" s="48"/>
    </row>
    <row r="492" spans="2:18" ht="12.75" customHeight="1" x14ac:dyDescent="0.2">
      <c r="B492" s="48"/>
      <c r="C492" s="48"/>
      <c r="D492" s="48"/>
      <c r="E492" s="48"/>
      <c r="F492" s="48"/>
      <c r="H492" s="48"/>
      <c r="I492" s="48"/>
      <c r="J492" s="48"/>
      <c r="K492" s="48"/>
      <c r="L492" s="48"/>
      <c r="N492" s="48"/>
      <c r="O492" s="48"/>
      <c r="P492" s="48"/>
      <c r="Q492" s="48"/>
      <c r="R492" s="48"/>
    </row>
    <row r="493" spans="2:18" ht="12.75" customHeight="1" x14ac:dyDescent="0.2">
      <c r="B493" s="48"/>
      <c r="C493" s="48"/>
      <c r="D493" s="48"/>
      <c r="E493" s="48"/>
      <c r="F493" s="48"/>
      <c r="H493" s="48"/>
      <c r="I493" s="48"/>
      <c r="J493" s="48"/>
      <c r="K493" s="48"/>
      <c r="L493" s="48"/>
      <c r="N493" s="48"/>
      <c r="O493" s="48"/>
      <c r="P493" s="48"/>
      <c r="Q493" s="48"/>
      <c r="R493" s="48"/>
    </row>
    <row r="494" spans="2:18" ht="12.75" customHeight="1" x14ac:dyDescent="0.2">
      <c r="B494" s="48"/>
      <c r="C494" s="48"/>
      <c r="D494" s="48"/>
      <c r="E494" s="48"/>
      <c r="F494" s="48"/>
      <c r="H494" s="48"/>
      <c r="I494" s="48"/>
      <c r="J494" s="48"/>
      <c r="K494" s="48"/>
      <c r="L494" s="48"/>
      <c r="N494" s="48"/>
      <c r="O494" s="48"/>
      <c r="P494" s="48"/>
      <c r="Q494" s="48"/>
      <c r="R494" s="48"/>
    </row>
    <row r="495" spans="2:18" ht="12.75" customHeight="1" x14ac:dyDescent="0.2">
      <c r="B495" s="48"/>
      <c r="C495" s="48"/>
      <c r="D495" s="48"/>
      <c r="E495" s="48"/>
      <c r="F495" s="48"/>
      <c r="H495" s="48"/>
      <c r="I495" s="48"/>
      <c r="J495" s="48"/>
      <c r="K495" s="48"/>
      <c r="L495" s="48"/>
      <c r="N495" s="48"/>
      <c r="O495" s="48"/>
      <c r="P495" s="48"/>
      <c r="Q495" s="48"/>
      <c r="R495" s="48"/>
    </row>
    <row r="496" spans="2:18" ht="12.75" customHeight="1" x14ac:dyDescent="0.2">
      <c r="B496" s="48"/>
      <c r="C496" s="48"/>
      <c r="D496" s="48"/>
      <c r="E496" s="48"/>
      <c r="F496" s="48"/>
      <c r="H496" s="48"/>
      <c r="I496" s="48"/>
      <c r="J496" s="48"/>
      <c r="K496" s="48"/>
      <c r="L496" s="48"/>
      <c r="N496" s="48"/>
      <c r="O496" s="48"/>
      <c r="P496" s="48"/>
      <c r="Q496" s="48"/>
      <c r="R496" s="48"/>
    </row>
    <row r="497" spans="2:18" ht="12.75" customHeight="1" x14ac:dyDescent="0.2">
      <c r="B497" s="48"/>
      <c r="C497" s="48"/>
      <c r="D497" s="48"/>
      <c r="E497" s="48"/>
      <c r="F497" s="48"/>
      <c r="H497" s="48"/>
      <c r="I497" s="48"/>
      <c r="J497" s="48"/>
      <c r="K497" s="48"/>
      <c r="L497" s="48"/>
      <c r="N497" s="48"/>
      <c r="O497" s="48"/>
      <c r="P497" s="48"/>
      <c r="Q497" s="48"/>
      <c r="R497" s="48"/>
    </row>
    <row r="498" spans="2:18" ht="12.75" customHeight="1" x14ac:dyDescent="0.2">
      <c r="B498" s="48"/>
      <c r="C498" s="48"/>
      <c r="D498" s="48"/>
      <c r="E498" s="48"/>
      <c r="F498" s="48"/>
      <c r="H498" s="48"/>
      <c r="I498" s="48"/>
      <c r="J498" s="48"/>
      <c r="K498" s="48"/>
      <c r="L498" s="48"/>
      <c r="N498" s="48"/>
      <c r="O498" s="48"/>
      <c r="P498" s="48"/>
      <c r="Q498" s="48"/>
      <c r="R498" s="48"/>
    </row>
    <row r="499" spans="2:18" ht="12.75" customHeight="1" x14ac:dyDescent="0.2">
      <c r="B499" s="48"/>
      <c r="C499" s="48"/>
      <c r="D499" s="48"/>
      <c r="E499" s="48"/>
      <c r="F499" s="48"/>
      <c r="H499" s="48"/>
      <c r="I499" s="48"/>
      <c r="J499" s="48"/>
      <c r="K499" s="48"/>
      <c r="L499" s="48"/>
      <c r="N499" s="48"/>
      <c r="O499" s="48"/>
      <c r="P499" s="48"/>
      <c r="Q499" s="48"/>
      <c r="R499" s="48"/>
    </row>
    <row r="500" spans="2:18" ht="12.75" customHeight="1" x14ac:dyDescent="0.2">
      <c r="B500" s="48"/>
      <c r="C500" s="48"/>
      <c r="D500" s="48"/>
      <c r="E500" s="48"/>
      <c r="F500" s="48"/>
      <c r="H500" s="48"/>
      <c r="I500" s="48"/>
      <c r="J500" s="48"/>
      <c r="K500" s="48"/>
      <c r="L500" s="48"/>
      <c r="N500" s="48"/>
      <c r="O500" s="48"/>
      <c r="P500" s="48"/>
      <c r="Q500" s="48"/>
      <c r="R500" s="48"/>
    </row>
    <row r="501" spans="2:18" ht="12.75" customHeight="1" x14ac:dyDescent="0.2">
      <c r="B501" s="48"/>
      <c r="C501" s="48"/>
      <c r="D501" s="48"/>
      <c r="E501" s="48"/>
      <c r="F501" s="48"/>
      <c r="H501" s="48"/>
      <c r="I501" s="48"/>
      <c r="J501" s="48"/>
      <c r="K501" s="48"/>
      <c r="L501" s="48"/>
      <c r="N501" s="48"/>
      <c r="O501" s="48"/>
      <c r="P501" s="48"/>
      <c r="Q501" s="48"/>
      <c r="R501" s="48"/>
    </row>
    <row r="502" spans="2:18" ht="12.75" customHeight="1" x14ac:dyDescent="0.2">
      <c r="B502" s="48"/>
      <c r="C502" s="48"/>
      <c r="D502" s="48"/>
      <c r="E502" s="48"/>
      <c r="F502" s="48"/>
      <c r="H502" s="48"/>
      <c r="I502" s="48"/>
      <c r="J502" s="48"/>
      <c r="K502" s="48"/>
      <c r="L502" s="48"/>
      <c r="N502" s="48"/>
      <c r="O502" s="48"/>
      <c r="P502" s="48"/>
      <c r="Q502" s="48"/>
      <c r="R502" s="48"/>
    </row>
    <row r="503" spans="2:18" ht="12.75" customHeight="1" x14ac:dyDescent="0.2">
      <c r="B503" s="48"/>
      <c r="C503" s="48"/>
      <c r="D503" s="48"/>
      <c r="E503" s="48"/>
      <c r="F503" s="48"/>
      <c r="H503" s="48"/>
      <c r="I503" s="48"/>
      <c r="J503" s="48"/>
      <c r="K503" s="48"/>
      <c r="L503" s="48"/>
      <c r="N503" s="48"/>
      <c r="O503" s="48"/>
      <c r="P503" s="48"/>
      <c r="Q503" s="48"/>
      <c r="R503" s="48"/>
    </row>
    <row r="504" spans="2:18" ht="12.75" customHeight="1" x14ac:dyDescent="0.2">
      <c r="B504" s="48"/>
      <c r="C504" s="48"/>
      <c r="D504" s="48"/>
      <c r="E504" s="48"/>
      <c r="F504" s="48"/>
      <c r="H504" s="48"/>
      <c r="I504" s="48"/>
      <c r="J504" s="48"/>
      <c r="K504" s="48"/>
      <c r="L504" s="48"/>
      <c r="N504" s="48"/>
      <c r="O504" s="48"/>
      <c r="P504" s="48"/>
      <c r="Q504" s="48"/>
      <c r="R504" s="48"/>
    </row>
    <row r="505" spans="2:18" ht="12.75" customHeight="1" x14ac:dyDescent="0.2">
      <c r="B505" s="48"/>
      <c r="C505" s="48"/>
      <c r="D505" s="48"/>
      <c r="E505" s="48"/>
      <c r="F505" s="48"/>
      <c r="H505" s="48"/>
      <c r="I505" s="48"/>
      <c r="J505" s="48"/>
      <c r="K505" s="48"/>
      <c r="L505" s="48"/>
      <c r="N505" s="48"/>
      <c r="O505" s="48"/>
      <c r="P505" s="48"/>
      <c r="Q505" s="48"/>
      <c r="R505" s="48"/>
    </row>
    <row r="506" spans="2:18" ht="12.75" customHeight="1" x14ac:dyDescent="0.2">
      <c r="B506" s="48"/>
      <c r="C506" s="48"/>
      <c r="D506" s="48"/>
      <c r="E506" s="48"/>
      <c r="F506" s="48"/>
      <c r="H506" s="48"/>
      <c r="I506" s="48"/>
      <c r="J506" s="48"/>
      <c r="K506" s="48"/>
      <c r="L506" s="48"/>
      <c r="N506" s="48"/>
      <c r="O506" s="48"/>
      <c r="P506" s="48"/>
      <c r="Q506" s="48"/>
      <c r="R506" s="48"/>
    </row>
    <row r="507" spans="2:18" ht="12.75" customHeight="1" x14ac:dyDescent="0.2">
      <c r="B507" s="48"/>
      <c r="C507" s="48"/>
      <c r="D507" s="48"/>
      <c r="E507" s="48"/>
      <c r="F507" s="48"/>
      <c r="H507" s="48"/>
      <c r="I507" s="48"/>
      <c r="J507" s="48"/>
      <c r="K507" s="48"/>
      <c r="L507" s="48"/>
      <c r="N507" s="48"/>
      <c r="O507" s="48"/>
      <c r="P507" s="48"/>
      <c r="Q507" s="48"/>
      <c r="R507" s="48"/>
    </row>
    <row r="508" spans="2:18" ht="12.75" customHeight="1" x14ac:dyDescent="0.2">
      <c r="B508" s="48"/>
      <c r="C508" s="48"/>
      <c r="D508" s="48"/>
      <c r="E508" s="48"/>
      <c r="F508" s="48"/>
      <c r="H508" s="48"/>
      <c r="I508" s="48"/>
      <c r="J508" s="48"/>
      <c r="K508" s="48"/>
      <c r="L508" s="48"/>
      <c r="N508" s="48"/>
      <c r="O508" s="48"/>
      <c r="P508" s="48"/>
      <c r="Q508" s="48"/>
      <c r="R508" s="48"/>
    </row>
    <row r="509" spans="2:18" ht="12.75" customHeight="1" x14ac:dyDescent="0.2">
      <c r="B509" s="48"/>
      <c r="C509" s="48"/>
      <c r="D509" s="48"/>
      <c r="E509" s="48"/>
      <c r="F509" s="48"/>
      <c r="H509" s="48"/>
      <c r="I509" s="48"/>
      <c r="J509" s="48"/>
      <c r="K509" s="48"/>
      <c r="L509" s="48"/>
      <c r="N509" s="48"/>
      <c r="O509" s="48"/>
      <c r="P509" s="48"/>
      <c r="Q509" s="48"/>
      <c r="R509" s="48"/>
    </row>
    <row r="510" spans="2:18" ht="12.75" customHeight="1" x14ac:dyDescent="0.2">
      <c r="B510" s="48"/>
      <c r="C510" s="48"/>
      <c r="D510" s="48"/>
      <c r="E510" s="48"/>
      <c r="F510" s="48"/>
      <c r="H510" s="48"/>
      <c r="I510" s="48"/>
      <c r="J510" s="48"/>
      <c r="K510" s="48"/>
      <c r="L510" s="48"/>
      <c r="N510" s="48"/>
      <c r="O510" s="48"/>
      <c r="P510" s="48"/>
      <c r="Q510" s="48"/>
      <c r="R510" s="48"/>
    </row>
    <row r="511" spans="2:18" ht="12.75" customHeight="1" x14ac:dyDescent="0.2">
      <c r="B511" s="48"/>
      <c r="C511" s="48"/>
      <c r="D511" s="48"/>
      <c r="E511" s="48"/>
      <c r="F511" s="48"/>
      <c r="H511" s="48"/>
      <c r="I511" s="48"/>
      <c r="J511" s="48"/>
      <c r="K511" s="48"/>
      <c r="L511" s="48"/>
      <c r="N511" s="48"/>
      <c r="O511" s="48"/>
      <c r="P511" s="48"/>
      <c r="Q511" s="48"/>
      <c r="R511" s="48"/>
    </row>
    <row r="512" spans="2:18" ht="12.75" customHeight="1" x14ac:dyDescent="0.2">
      <c r="B512" s="48"/>
      <c r="C512" s="48"/>
      <c r="D512" s="48"/>
      <c r="E512" s="48"/>
      <c r="F512" s="48"/>
      <c r="H512" s="48"/>
      <c r="I512" s="48"/>
      <c r="J512" s="48"/>
      <c r="K512" s="48"/>
      <c r="L512" s="48"/>
      <c r="N512" s="48"/>
      <c r="O512" s="48"/>
      <c r="P512" s="48"/>
      <c r="Q512" s="48"/>
      <c r="R512" s="48"/>
    </row>
    <row r="513" spans="2:18" ht="12.75" customHeight="1" x14ac:dyDescent="0.2">
      <c r="B513" s="48"/>
      <c r="C513" s="48"/>
      <c r="D513" s="48"/>
      <c r="E513" s="48"/>
      <c r="F513" s="48"/>
      <c r="H513" s="48"/>
      <c r="I513" s="48"/>
      <c r="J513" s="48"/>
      <c r="K513" s="48"/>
      <c r="L513" s="48"/>
      <c r="N513" s="48"/>
      <c r="O513" s="48"/>
      <c r="P513" s="48"/>
      <c r="Q513" s="48"/>
      <c r="R513" s="48"/>
    </row>
    <row r="514" spans="2:18" ht="12.75" customHeight="1" x14ac:dyDescent="0.2">
      <c r="B514" s="48"/>
      <c r="C514" s="48"/>
      <c r="D514" s="48"/>
      <c r="E514" s="48"/>
      <c r="F514" s="48"/>
      <c r="H514" s="48"/>
      <c r="I514" s="48"/>
      <c r="J514" s="48"/>
      <c r="K514" s="48"/>
      <c r="L514" s="48"/>
      <c r="N514" s="48"/>
      <c r="O514" s="48"/>
      <c r="P514" s="48"/>
      <c r="Q514" s="48"/>
      <c r="R514" s="48"/>
    </row>
    <row r="515" spans="2:18" ht="12.75" customHeight="1" x14ac:dyDescent="0.2">
      <c r="B515" s="48"/>
      <c r="C515" s="48"/>
      <c r="D515" s="48"/>
      <c r="E515" s="48"/>
      <c r="F515" s="48"/>
      <c r="H515" s="48"/>
      <c r="I515" s="48"/>
      <c r="J515" s="48"/>
      <c r="K515" s="48"/>
      <c r="L515" s="48"/>
      <c r="N515" s="48"/>
      <c r="O515" s="48"/>
      <c r="P515" s="48"/>
      <c r="Q515" s="48"/>
      <c r="R515" s="48"/>
    </row>
    <row r="516" spans="2:18" ht="12.75" customHeight="1" x14ac:dyDescent="0.2">
      <c r="B516" s="48"/>
      <c r="C516" s="48"/>
      <c r="D516" s="48"/>
      <c r="E516" s="48"/>
      <c r="F516" s="48"/>
      <c r="H516" s="48"/>
      <c r="I516" s="48"/>
      <c r="J516" s="48"/>
      <c r="K516" s="48"/>
      <c r="L516" s="48"/>
      <c r="N516" s="48"/>
      <c r="O516" s="48"/>
      <c r="P516" s="48"/>
      <c r="Q516" s="48"/>
      <c r="R516" s="48"/>
    </row>
    <row r="517" spans="2:18" ht="12.75" customHeight="1" x14ac:dyDescent="0.2">
      <c r="B517" s="48"/>
      <c r="C517" s="48"/>
      <c r="D517" s="48"/>
      <c r="E517" s="48"/>
      <c r="F517" s="48"/>
      <c r="H517" s="48"/>
      <c r="I517" s="48"/>
      <c r="J517" s="48"/>
      <c r="K517" s="48"/>
      <c r="L517" s="48"/>
      <c r="N517" s="48"/>
      <c r="O517" s="48"/>
      <c r="P517" s="48"/>
      <c r="Q517" s="48"/>
      <c r="R517" s="48"/>
    </row>
    <row r="518" spans="2:18" ht="12.75" customHeight="1" x14ac:dyDescent="0.2">
      <c r="B518" s="48"/>
      <c r="C518" s="48"/>
      <c r="D518" s="48"/>
      <c r="E518" s="48"/>
      <c r="F518" s="48"/>
      <c r="H518" s="48"/>
      <c r="I518" s="48"/>
      <c r="J518" s="48"/>
      <c r="K518" s="48"/>
      <c r="L518" s="48"/>
      <c r="N518" s="48"/>
      <c r="O518" s="48"/>
      <c r="P518" s="48"/>
      <c r="Q518" s="48"/>
      <c r="R518" s="48"/>
    </row>
    <row r="519" spans="2:18" ht="12.75" customHeight="1" x14ac:dyDescent="0.2">
      <c r="B519" s="48"/>
      <c r="C519" s="48"/>
      <c r="D519" s="48"/>
      <c r="E519" s="48"/>
      <c r="F519" s="48"/>
      <c r="H519" s="48"/>
      <c r="I519" s="48"/>
      <c r="J519" s="48"/>
      <c r="K519" s="48"/>
      <c r="L519" s="48"/>
      <c r="N519" s="48"/>
      <c r="O519" s="48"/>
      <c r="P519" s="48"/>
      <c r="Q519" s="48"/>
      <c r="R519" s="48"/>
    </row>
    <row r="520" spans="2:18" ht="12.75" customHeight="1" x14ac:dyDescent="0.2">
      <c r="B520" s="48"/>
      <c r="C520" s="48"/>
      <c r="D520" s="48"/>
      <c r="E520" s="48"/>
      <c r="F520" s="48"/>
      <c r="H520" s="48"/>
      <c r="I520" s="48"/>
      <c r="J520" s="48"/>
      <c r="K520" s="48"/>
      <c r="L520" s="48"/>
      <c r="N520" s="48"/>
      <c r="O520" s="48"/>
      <c r="P520" s="48"/>
      <c r="Q520" s="48"/>
      <c r="R520" s="48"/>
    </row>
    <row r="521" spans="2:18" ht="12.75" customHeight="1" x14ac:dyDescent="0.2">
      <c r="B521" s="48"/>
      <c r="C521" s="48"/>
      <c r="D521" s="48"/>
      <c r="E521" s="48"/>
      <c r="F521" s="48"/>
      <c r="H521" s="48"/>
      <c r="I521" s="48"/>
      <c r="J521" s="48"/>
      <c r="K521" s="48"/>
      <c r="L521" s="48"/>
      <c r="N521" s="48"/>
      <c r="O521" s="48"/>
      <c r="P521" s="48"/>
      <c r="Q521" s="48"/>
      <c r="R521" s="48"/>
    </row>
    <row r="522" spans="2:18" ht="12.75" customHeight="1" x14ac:dyDescent="0.2">
      <c r="B522" s="48"/>
      <c r="C522" s="48"/>
      <c r="D522" s="48"/>
      <c r="E522" s="48"/>
      <c r="F522" s="48"/>
      <c r="H522" s="48"/>
      <c r="I522" s="48"/>
      <c r="J522" s="48"/>
      <c r="K522" s="48"/>
      <c r="L522" s="48"/>
      <c r="N522" s="48"/>
      <c r="O522" s="48"/>
      <c r="P522" s="48"/>
      <c r="Q522" s="48"/>
      <c r="R522" s="48"/>
    </row>
    <row r="523" spans="2:18" ht="12.75" customHeight="1" x14ac:dyDescent="0.2">
      <c r="B523" s="48"/>
      <c r="C523" s="48"/>
      <c r="D523" s="48"/>
      <c r="E523" s="48"/>
      <c r="F523" s="48"/>
      <c r="H523" s="48"/>
      <c r="I523" s="48"/>
      <c r="J523" s="48"/>
      <c r="K523" s="48"/>
      <c r="L523" s="48"/>
      <c r="N523" s="48"/>
      <c r="O523" s="48"/>
      <c r="P523" s="48"/>
      <c r="Q523" s="48"/>
      <c r="R523" s="48"/>
    </row>
    <row r="524" spans="2:18" ht="12.75" customHeight="1" x14ac:dyDescent="0.2">
      <c r="B524" s="48"/>
      <c r="C524" s="48"/>
      <c r="D524" s="48"/>
      <c r="E524" s="48"/>
      <c r="F524" s="48"/>
      <c r="H524" s="48"/>
      <c r="I524" s="48"/>
      <c r="J524" s="48"/>
      <c r="K524" s="48"/>
      <c r="L524" s="48"/>
      <c r="N524" s="48"/>
      <c r="O524" s="48"/>
      <c r="P524" s="48"/>
      <c r="Q524" s="48"/>
      <c r="R524" s="48"/>
    </row>
    <row r="525" spans="2:18" ht="12.75" customHeight="1" x14ac:dyDescent="0.2">
      <c r="B525" s="48"/>
      <c r="C525" s="48"/>
      <c r="D525" s="48"/>
      <c r="E525" s="48"/>
      <c r="F525" s="48"/>
      <c r="H525" s="48"/>
      <c r="I525" s="48"/>
      <c r="J525" s="48"/>
      <c r="K525" s="48"/>
      <c r="L525" s="48"/>
      <c r="N525" s="48"/>
      <c r="O525" s="48"/>
      <c r="P525" s="48"/>
      <c r="Q525" s="48"/>
      <c r="R525" s="48"/>
    </row>
    <row r="526" spans="2:18" ht="12.75" customHeight="1" x14ac:dyDescent="0.2">
      <c r="B526" s="48"/>
      <c r="C526" s="48"/>
      <c r="D526" s="48"/>
      <c r="E526" s="48"/>
      <c r="F526" s="48"/>
      <c r="H526" s="48"/>
      <c r="I526" s="48"/>
      <c r="J526" s="48"/>
      <c r="K526" s="48"/>
      <c r="L526" s="48"/>
      <c r="N526" s="48"/>
      <c r="O526" s="48"/>
      <c r="P526" s="48"/>
      <c r="Q526" s="48"/>
      <c r="R526" s="48"/>
    </row>
    <row r="527" spans="2:18" ht="12.75" customHeight="1" x14ac:dyDescent="0.2">
      <c r="B527" s="48"/>
      <c r="C527" s="48"/>
      <c r="D527" s="48"/>
      <c r="E527" s="48"/>
      <c r="F527" s="48"/>
      <c r="H527" s="48"/>
      <c r="I527" s="48"/>
      <c r="J527" s="48"/>
      <c r="K527" s="48"/>
      <c r="L527" s="48"/>
      <c r="N527" s="48"/>
      <c r="O527" s="48"/>
      <c r="P527" s="48"/>
      <c r="Q527" s="48"/>
      <c r="R527" s="48"/>
    </row>
    <row r="528" spans="2:18" ht="12.75" customHeight="1" x14ac:dyDescent="0.2">
      <c r="B528" s="48"/>
      <c r="C528" s="48"/>
      <c r="D528" s="48"/>
      <c r="E528" s="48"/>
      <c r="F528" s="48"/>
      <c r="H528" s="48"/>
      <c r="I528" s="48"/>
      <c r="J528" s="48"/>
      <c r="K528" s="48"/>
      <c r="L528" s="48"/>
      <c r="N528" s="48"/>
      <c r="O528" s="48"/>
      <c r="P528" s="48"/>
      <c r="Q528" s="48"/>
      <c r="R528" s="48"/>
    </row>
    <row r="529" spans="2:18" ht="12.75" customHeight="1" x14ac:dyDescent="0.2">
      <c r="B529" s="48"/>
      <c r="C529" s="48"/>
      <c r="D529" s="48"/>
      <c r="E529" s="48"/>
      <c r="F529" s="48"/>
      <c r="H529" s="48"/>
      <c r="I529" s="48"/>
      <c r="J529" s="48"/>
      <c r="K529" s="48"/>
      <c r="L529" s="48"/>
      <c r="N529" s="48"/>
      <c r="O529" s="48"/>
      <c r="P529" s="48"/>
      <c r="Q529" s="48"/>
      <c r="R529" s="48"/>
    </row>
    <row r="530" spans="2:18" ht="12.75" customHeight="1" x14ac:dyDescent="0.2">
      <c r="B530" s="48"/>
      <c r="C530" s="48"/>
      <c r="D530" s="48"/>
      <c r="E530" s="48"/>
      <c r="F530" s="48"/>
      <c r="H530" s="48"/>
      <c r="I530" s="48"/>
      <c r="J530" s="48"/>
      <c r="K530" s="48"/>
      <c r="L530" s="48"/>
      <c r="N530" s="48"/>
      <c r="O530" s="48"/>
      <c r="P530" s="48"/>
      <c r="Q530" s="48"/>
      <c r="R530" s="48"/>
    </row>
    <row r="531" spans="2:18" ht="12.75" customHeight="1" x14ac:dyDescent="0.2">
      <c r="B531" s="48"/>
      <c r="C531" s="48"/>
      <c r="D531" s="48"/>
      <c r="E531" s="48"/>
      <c r="F531" s="48"/>
      <c r="H531" s="48"/>
      <c r="I531" s="48"/>
      <c r="J531" s="48"/>
      <c r="K531" s="48"/>
      <c r="L531" s="48"/>
      <c r="N531" s="48"/>
      <c r="O531" s="48"/>
      <c r="P531" s="48"/>
      <c r="Q531" s="48"/>
      <c r="R531" s="48"/>
    </row>
    <row r="532" spans="2:18" ht="12.75" customHeight="1" x14ac:dyDescent="0.2">
      <c r="B532" s="48"/>
      <c r="C532" s="48"/>
      <c r="D532" s="48"/>
      <c r="E532" s="48"/>
      <c r="F532" s="48"/>
      <c r="H532" s="48"/>
      <c r="I532" s="48"/>
      <c r="J532" s="48"/>
      <c r="K532" s="48"/>
      <c r="L532" s="48"/>
      <c r="N532" s="48"/>
      <c r="O532" s="48"/>
      <c r="P532" s="48"/>
      <c r="Q532" s="48"/>
      <c r="R532" s="48"/>
    </row>
    <row r="533" spans="2:18" ht="12.75" customHeight="1" x14ac:dyDescent="0.2">
      <c r="B533" s="48"/>
      <c r="C533" s="48"/>
      <c r="D533" s="48"/>
      <c r="E533" s="48"/>
      <c r="F533" s="48"/>
      <c r="H533" s="48"/>
      <c r="I533" s="48"/>
      <c r="J533" s="48"/>
      <c r="K533" s="48"/>
      <c r="L533" s="48"/>
      <c r="N533" s="48"/>
      <c r="O533" s="48"/>
      <c r="P533" s="48"/>
      <c r="Q533" s="48"/>
      <c r="R533" s="48"/>
    </row>
    <row r="534" spans="2:18" ht="12.75" customHeight="1" x14ac:dyDescent="0.2">
      <c r="B534" s="48"/>
      <c r="C534" s="48"/>
      <c r="D534" s="48"/>
      <c r="E534" s="48"/>
      <c r="F534" s="48"/>
      <c r="H534" s="48"/>
      <c r="I534" s="48"/>
      <c r="J534" s="48"/>
      <c r="K534" s="48"/>
      <c r="L534" s="48"/>
      <c r="N534" s="48"/>
      <c r="O534" s="48"/>
      <c r="P534" s="48"/>
      <c r="Q534" s="48"/>
      <c r="R534" s="48"/>
    </row>
    <row r="535" spans="2:18" ht="12.75" customHeight="1" x14ac:dyDescent="0.2">
      <c r="B535" s="48"/>
      <c r="C535" s="48"/>
      <c r="D535" s="48"/>
      <c r="E535" s="48"/>
      <c r="F535" s="48"/>
      <c r="H535" s="48"/>
      <c r="I535" s="48"/>
      <c r="J535" s="48"/>
      <c r="K535" s="48"/>
      <c r="L535" s="48"/>
      <c r="N535" s="48"/>
      <c r="O535" s="48"/>
      <c r="P535" s="48"/>
      <c r="Q535" s="48"/>
      <c r="R535" s="48"/>
    </row>
    <row r="536" spans="2:18" ht="12.75" customHeight="1" x14ac:dyDescent="0.2">
      <c r="B536" s="48"/>
      <c r="C536" s="48"/>
      <c r="D536" s="48"/>
      <c r="E536" s="48"/>
      <c r="F536" s="48"/>
      <c r="H536" s="48"/>
      <c r="I536" s="48"/>
      <c r="J536" s="48"/>
      <c r="K536" s="48"/>
      <c r="L536" s="48"/>
      <c r="N536" s="48"/>
      <c r="O536" s="48"/>
      <c r="P536" s="48"/>
      <c r="Q536" s="48"/>
      <c r="R536" s="48"/>
    </row>
    <row r="537" spans="2:18" ht="12.75" customHeight="1" x14ac:dyDescent="0.2">
      <c r="B537" s="48"/>
      <c r="C537" s="48"/>
      <c r="D537" s="48"/>
      <c r="E537" s="48"/>
      <c r="F537" s="48"/>
      <c r="H537" s="48"/>
      <c r="I537" s="48"/>
      <c r="J537" s="48"/>
      <c r="K537" s="48"/>
      <c r="L537" s="48"/>
      <c r="N537" s="48"/>
      <c r="O537" s="48"/>
      <c r="P537" s="48"/>
      <c r="Q537" s="48"/>
      <c r="R537" s="48"/>
    </row>
    <row r="538" spans="2:18" ht="12.75" customHeight="1" x14ac:dyDescent="0.2">
      <c r="B538" s="48"/>
      <c r="C538" s="48"/>
      <c r="D538" s="48"/>
      <c r="E538" s="48"/>
      <c r="F538" s="48"/>
      <c r="H538" s="48"/>
      <c r="I538" s="48"/>
      <c r="J538" s="48"/>
      <c r="K538" s="48"/>
      <c r="L538" s="48"/>
      <c r="N538" s="48"/>
      <c r="O538" s="48"/>
      <c r="P538" s="48"/>
      <c r="Q538" s="48"/>
      <c r="R538" s="48"/>
    </row>
    <row r="539" spans="2:18" ht="12.75" customHeight="1" x14ac:dyDescent="0.2">
      <c r="B539" s="48"/>
      <c r="C539" s="48"/>
      <c r="D539" s="48"/>
      <c r="E539" s="48"/>
      <c r="F539" s="48"/>
      <c r="H539" s="48"/>
      <c r="I539" s="48"/>
      <c r="J539" s="48"/>
      <c r="K539" s="48"/>
      <c r="L539" s="48"/>
      <c r="N539" s="48"/>
      <c r="O539" s="48"/>
      <c r="P539" s="48"/>
      <c r="Q539" s="48"/>
      <c r="R539" s="48"/>
    </row>
    <row r="540" spans="2:18" ht="12.75" customHeight="1" x14ac:dyDescent="0.2">
      <c r="B540" s="48"/>
      <c r="C540" s="48"/>
      <c r="D540" s="48"/>
      <c r="E540" s="48"/>
      <c r="F540" s="48"/>
      <c r="H540" s="48"/>
      <c r="I540" s="48"/>
      <c r="J540" s="48"/>
      <c r="K540" s="48"/>
      <c r="L540" s="48"/>
      <c r="N540" s="48"/>
      <c r="O540" s="48"/>
      <c r="P540" s="48"/>
      <c r="Q540" s="48"/>
      <c r="R540" s="48"/>
    </row>
    <row r="541" spans="2:18" ht="12.75" customHeight="1" x14ac:dyDescent="0.2">
      <c r="B541" s="48"/>
      <c r="C541" s="48"/>
      <c r="D541" s="48"/>
      <c r="E541" s="48"/>
      <c r="F541" s="48"/>
      <c r="H541" s="48"/>
      <c r="I541" s="48"/>
      <c r="J541" s="48"/>
      <c r="K541" s="48"/>
      <c r="L541" s="48"/>
      <c r="N541" s="48"/>
      <c r="O541" s="48"/>
      <c r="P541" s="48"/>
      <c r="Q541" s="48"/>
      <c r="R541" s="48"/>
    </row>
    <row r="542" spans="2:18" ht="12.75" customHeight="1" x14ac:dyDescent="0.2">
      <c r="B542" s="48"/>
      <c r="C542" s="48"/>
      <c r="D542" s="48"/>
      <c r="E542" s="48"/>
      <c r="F542" s="48"/>
      <c r="H542" s="48"/>
      <c r="I542" s="48"/>
      <c r="J542" s="48"/>
      <c r="K542" s="48"/>
      <c r="L542" s="48"/>
      <c r="N542" s="48"/>
      <c r="O542" s="48"/>
      <c r="P542" s="48"/>
      <c r="Q542" s="48"/>
      <c r="R542" s="48"/>
    </row>
    <row r="543" spans="2:18" ht="12.75" customHeight="1" x14ac:dyDescent="0.2">
      <c r="B543" s="48"/>
      <c r="C543" s="48"/>
      <c r="D543" s="48"/>
      <c r="E543" s="48"/>
      <c r="F543" s="48"/>
      <c r="H543" s="48"/>
      <c r="I543" s="48"/>
      <c r="J543" s="48"/>
      <c r="K543" s="48"/>
      <c r="L543" s="48"/>
      <c r="N543" s="48"/>
      <c r="O543" s="48"/>
      <c r="P543" s="48"/>
      <c r="Q543" s="48"/>
      <c r="R543" s="48"/>
    </row>
    <row r="544" spans="2:18" ht="12.75" customHeight="1" x14ac:dyDescent="0.2">
      <c r="B544" s="48"/>
      <c r="C544" s="48"/>
      <c r="D544" s="48"/>
      <c r="E544" s="48"/>
      <c r="F544" s="48"/>
      <c r="H544" s="48"/>
      <c r="I544" s="48"/>
      <c r="J544" s="48"/>
      <c r="K544" s="48"/>
      <c r="L544" s="48"/>
      <c r="N544" s="48"/>
      <c r="O544" s="48"/>
      <c r="P544" s="48"/>
      <c r="Q544" s="48"/>
      <c r="R544" s="48"/>
    </row>
    <row r="545" spans="2:18" ht="12.75" customHeight="1" x14ac:dyDescent="0.2">
      <c r="B545" s="48"/>
      <c r="C545" s="48"/>
      <c r="D545" s="48"/>
      <c r="E545" s="48"/>
      <c r="F545" s="48"/>
      <c r="H545" s="48"/>
      <c r="I545" s="48"/>
      <c r="J545" s="48"/>
      <c r="K545" s="48"/>
      <c r="L545" s="48"/>
      <c r="N545" s="48"/>
      <c r="O545" s="48"/>
      <c r="P545" s="48"/>
      <c r="Q545" s="48"/>
      <c r="R545" s="48"/>
    </row>
    <row r="546" spans="2:18" ht="12.75" customHeight="1" x14ac:dyDescent="0.2">
      <c r="B546" s="48"/>
      <c r="C546" s="48"/>
      <c r="D546" s="48"/>
      <c r="E546" s="48"/>
      <c r="F546" s="48"/>
      <c r="H546" s="48"/>
      <c r="I546" s="48"/>
      <c r="J546" s="48"/>
      <c r="K546" s="48"/>
      <c r="L546" s="48"/>
      <c r="N546" s="48"/>
      <c r="O546" s="48"/>
      <c r="P546" s="48"/>
      <c r="Q546" s="48"/>
      <c r="R546" s="48"/>
    </row>
    <row r="547" spans="2:18" ht="12.75" customHeight="1" x14ac:dyDescent="0.2">
      <c r="B547" s="48"/>
      <c r="C547" s="48"/>
      <c r="D547" s="48"/>
      <c r="E547" s="48"/>
      <c r="F547" s="48"/>
      <c r="H547" s="48"/>
      <c r="I547" s="48"/>
      <c r="J547" s="48"/>
      <c r="K547" s="48"/>
      <c r="L547" s="48"/>
      <c r="N547" s="48"/>
      <c r="O547" s="48"/>
      <c r="P547" s="48"/>
      <c r="Q547" s="48"/>
      <c r="R547" s="48"/>
    </row>
    <row r="548" spans="2:18" ht="12.75" customHeight="1" x14ac:dyDescent="0.2">
      <c r="B548" s="48"/>
      <c r="C548" s="48"/>
      <c r="D548" s="48"/>
      <c r="E548" s="48"/>
      <c r="F548" s="48"/>
      <c r="H548" s="48"/>
      <c r="I548" s="48"/>
      <c r="J548" s="48"/>
      <c r="K548" s="48"/>
      <c r="L548" s="48"/>
      <c r="N548" s="48"/>
      <c r="O548" s="48"/>
      <c r="P548" s="48"/>
      <c r="Q548" s="48"/>
      <c r="R548" s="48"/>
    </row>
    <row r="549" spans="2:18" ht="12.75" customHeight="1" x14ac:dyDescent="0.2">
      <c r="B549" s="48"/>
      <c r="C549" s="48"/>
      <c r="D549" s="48"/>
      <c r="E549" s="48"/>
      <c r="F549" s="48"/>
      <c r="H549" s="48"/>
      <c r="I549" s="48"/>
      <c r="J549" s="48"/>
      <c r="K549" s="48"/>
      <c r="L549" s="48"/>
      <c r="N549" s="48"/>
      <c r="O549" s="48"/>
      <c r="P549" s="48"/>
      <c r="Q549" s="48"/>
      <c r="R549" s="48"/>
    </row>
    <row r="550" spans="2:18" ht="12.75" customHeight="1" x14ac:dyDescent="0.2">
      <c r="B550" s="48"/>
      <c r="C550" s="48"/>
      <c r="D550" s="48"/>
      <c r="E550" s="48"/>
      <c r="F550" s="48"/>
      <c r="H550" s="48"/>
      <c r="I550" s="48"/>
      <c r="J550" s="48"/>
      <c r="K550" s="48"/>
      <c r="L550" s="48"/>
      <c r="N550" s="48"/>
      <c r="O550" s="48"/>
      <c r="P550" s="48"/>
      <c r="Q550" s="48"/>
      <c r="R550" s="48"/>
    </row>
    <row r="551" spans="2:18" ht="12.75" customHeight="1" x14ac:dyDescent="0.2">
      <c r="B551" s="48"/>
      <c r="C551" s="48"/>
      <c r="D551" s="48"/>
      <c r="E551" s="48"/>
      <c r="F551" s="48"/>
      <c r="H551" s="48"/>
      <c r="I551" s="48"/>
      <c r="J551" s="48"/>
      <c r="K551" s="48"/>
      <c r="L551" s="48"/>
      <c r="N551" s="48"/>
      <c r="O551" s="48"/>
      <c r="P551" s="48"/>
      <c r="Q551" s="48"/>
      <c r="R551" s="48"/>
    </row>
    <row r="552" spans="2:18" ht="12.75" customHeight="1" x14ac:dyDescent="0.2">
      <c r="B552" s="48"/>
      <c r="C552" s="48"/>
      <c r="D552" s="48"/>
      <c r="E552" s="48"/>
      <c r="F552" s="48"/>
      <c r="H552" s="48"/>
      <c r="I552" s="48"/>
      <c r="J552" s="48"/>
      <c r="K552" s="48"/>
      <c r="L552" s="48"/>
      <c r="N552" s="48"/>
      <c r="O552" s="48"/>
      <c r="P552" s="48"/>
      <c r="Q552" s="48"/>
      <c r="R552" s="48"/>
    </row>
    <row r="553" spans="2:18" ht="12.75" customHeight="1" x14ac:dyDescent="0.2">
      <c r="B553" s="48"/>
      <c r="C553" s="48"/>
      <c r="D553" s="48"/>
      <c r="E553" s="48"/>
      <c r="F553" s="48"/>
      <c r="H553" s="48"/>
      <c r="I553" s="48"/>
      <c r="J553" s="48"/>
      <c r="K553" s="48"/>
      <c r="L553" s="48"/>
      <c r="N553" s="48"/>
      <c r="O553" s="48"/>
      <c r="P553" s="48"/>
      <c r="Q553" s="48"/>
      <c r="R553" s="48"/>
    </row>
    <row r="554" spans="2:18" ht="12.75" customHeight="1" x14ac:dyDescent="0.2">
      <c r="B554" s="48"/>
      <c r="C554" s="48"/>
      <c r="D554" s="48"/>
      <c r="E554" s="48"/>
      <c r="F554" s="48"/>
      <c r="H554" s="48"/>
      <c r="I554" s="48"/>
      <c r="J554" s="48"/>
      <c r="K554" s="48"/>
      <c r="L554" s="48"/>
      <c r="N554" s="48"/>
      <c r="O554" s="48"/>
      <c r="P554" s="48"/>
      <c r="Q554" s="48"/>
      <c r="R554" s="48"/>
    </row>
    <row r="555" spans="2:18" ht="12.75" customHeight="1" x14ac:dyDescent="0.2">
      <c r="B555" s="48"/>
      <c r="C555" s="48"/>
      <c r="D555" s="48"/>
      <c r="E555" s="48"/>
      <c r="F555" s="48"/>
      <c r="H555" s="48"/>
      <c r="I555" s="48"/>
      <c r="J555" s="48"/>
      <c r="K555" s="48"/>
      <c r="L555" s="48"/>
      <c r="N555" s="48"/>
      <c r="O555" s="48"/>
      <c r="P555" s="48"/>
      <c r="Q555" s="48"/>
      <c r="R555" s="48"/>
    </row>
    <row r="556" spans="2:18" ht="12.75" customHeight="1" x14ac:dyDescent="0.2">
      <c r="B556" s="48"/>
      <c r="C556" s="48"/>
      <c r="D556" s="48"/>
      <c r="E556" s="48"/>
      <c r="F556" s="48"/>
      <c r="H556" s="48"/>
      <c r="I556" s="48"/>
      <c r="J556" s="48"/>
      <c r="K556" s="48"/>
      <c r="L556" s="48"/>
      <c r="N556" s="48"/>
      <c r="O556" s="48"/>
      <c r="P556" s="48"/>
      <c r="Q556" s="48"/>
      <c r="R556" s="48"/>
    </row>
    <row r="557" spans="2:18" ht="12.75" customHeight="1" x14ac:dyDescent="0.2">
      <c r="B557" s="48"/>
      <c r="C557" s="48"/>
      <c r="D557" s="48"/>
      <c r="E557" s="48"/>
      <c r="F557" s="48"/>
      <c r="H557" s="48"/>
      <c r="I557" s="48"/>
      <c r="J557" s="48"/>
      <c r="K557" s="48"/>
      <c r="L557" s="48"/>
      <c r="N557" s="48"/>
      <c r="O557" s="48"/>
      <c r="P557" s="48"/>
      <c r="Q557" s="48"/>
      <c r="R557" s="48"/>
    </row>
    <row r="558" spans="2:18" ht="12.75" customHeight="1" x14ac:dyDescent="0.2">
      <c r="B558" s="48"/>
      <c r="C558" s="48"/>
      <c r="D558" s="48"/>
      <c r="E558" s="48"/>
      <c r="F558" s="48"/>
      <c r="H558" s="48"/>
      <c r="I558" s="48"/>
      <c r="J558" s="48"/>
      <c r="K558" s="48"/>
      <c r="L558" s="48"/>
      <c r="N558" s="48"/>
      <c r="O558" s="48"/>
      <c r="P558" s="48"/>
      <c r="Q558" s="48"/>
      <c r="R558" s="48"/>
    </row>
    <row r="559" spans="2:18" ht="12.75" customHeight="1" x14ac:dyDescent="0.2">
      <c r="B559" s="48"/>
      <c r="C559" s="48"/>
      <c r="D559" s="48"/>
      <c r="E559" s="48"/>
      <c r="F559" s="48"/>
      <c r="H559" s="48"/>
      <c r="I559" s="48"/>
      <c r="J559" s="48"/>
      <c r="K559" s="48"/>
      <c r="L559" s="48"/>
      <c r="N559" s="48"/>
      <c r="O559" s="48"/>
      <c r="P559" s="48"/>
      <c r="Q559" s="48"/>
      <c r="R559" s="48"/>
    </row>
    <row r="560" spans="2:18" ht="12.75" customHeight="1" x14ac:dyDescent="0.2">
      <c r="B560" s="48"/>
      <c r="C560" s="48"/>
      <c r="D560" s="48"/>
      <c r="E560" s="48"/>
      <c r="F560" s="48"/>
      <c r="H560" s="48"/>
      <c r="I560" s="48"/>
      <c r="J560" s="48"/>
      <c r="K560" s="48"/>
      <c r="L560" s="48"/>
      <c r="N560" s="48"/>
      <c r="O560" s="48"/>
      <c r="P560" s="48"/>
      <c r="Q560" s="48"/>
      <c r="R560" s="48"/>
    </row>
    <row r="561" spans="2:18" ht="12.75" customHeight="1" x14ac:dyDescent="0.2">
      <c r="B561" s="48"/>
      <c r="C561" s="48"/>
      <c r="D561" s="48"/>
      <c r="E561" s="48"/>
      <c r="F561" s="48"/>
      <c r="H561" s="48"/>
      <c r="I561" s="48"/>
      <c r="J561" s="48"/>
      <c r="K561" s="48"/>
      <c r="L561" s="48"/>
      <c r="N561" s="48"/>
      <c r="O561" s="48"/>
      <c r="P561" s="48"/>
      <c r="Q561" s="48"/>
      <c r="R561" s="48"/>
    </row>
    <row r="562" spans="2:18" ht="12.75" customHeight="1" x14ac:dyDescent="0.2">
      <c r="B562" s="48"/>
      <c r="C562" s="48"/>
      <c r="D562" s="48"/>
      <c r="E562" s="48"/>
      <c r="F562" s="48"/>
      <c r="H562" s="48"/>
      <c r="I562" s="48"/>
      <c r="J562" s="48"/>
      <c r="K562" s="48"/>
      <c r="L562" s="48"/>
      <c r="N562" s="48"/>
      <c r="O562" s="48"/>
      <c r="P562" s="48"/>
      <c r="Q562" s="48"/>
      <c r="R562" s="48"/>
    </row>
    <row r="563" spans="2:18" ht="12.75" customHeight="1" x14ac:dyDescent="0.2">
      <c r="B563" s="48"/>
      <c r="C563" s="48"/>
      <c r="D563" s="48"/>
      <c r="E563" s="48"/>
      <c r="F563" s="48"/>
      <c r="H563" s="48"/>
      <c r="I563" s="48"/>
      <c r="J563" s="48"/>
      <c r="K563" s="48"/>
      <c r="L563" s="48"/>
      <c r="N563" s="48"/>
      <c r="O563" s="48"/>
      <c r="P563" s="48"/>
      <c r="Q563" s="48"/>
      <c r="R563" s="48"/>
    </row>
    <row r="564" spans="2:18" ht="12.75" customHeight="1" x14ac:dyDescent="0.2">
      <c r="B564" s="48"/>
      <c r="C564" s="48"/>
      <c r="D564" s="48"/>
      <c r="E564" s="48"/>
      <c r="F564" s="48"/>
      <c r="H564" s="48"/>
      <c r="I564" s="48"/>
      <c r="J564" s="48"/>
      <c r="K564" s="48"/>
      <c r="L564" s="48"/>
      <c r="N564" s="48"/>
      <c r="O564" s="48"/>
      <c r="P564" s="48"/>
      <c r="Q564" s="48"/>
      <c r="R564" s="48"/>
    </row>
    <row r="565" spans="2:18" ht="12.75" customHeight="1" x14ac:dyDescent="0.2">
      <c r="B565" s="48"/>
      <c r="C565" s="48"/>
      <c r="D565" s="48"/>
      <c r="E565" s="48"/>
      <c r="F565" s="48"/>
      <c r="H565" s="48"/>
      <c r="I565" s="48"/>
      <c r="J565" s="48"/>
      <c r="K565" s="48"/>
      <c r="L565" s="48"/>
      <c r="N565" s="48"/>
      <c r="O565" s="48"/>
      <c r="P565" s="48"/>
      <c r="Q565" s="48"/>
      <c r="R565" s="48"/>
    </row>
    <row r="566" spans="2:18" ht="12.75" customHeight="1" x14ac:dyDescent="0.2">
      <c r="B566" s="48"/>
      <c r="C566" s="48"/>
      <c r="D566" s="48"/>
      <c r="E566" s="48"/>
      <c r="F566" s="48"/>
      <c r="H566" s="48"/>
      <c r="I566" s="48"/>
      <c r="J566" s="48"/>
      <c r="K566" s="48"/>
      <c r="L566" s="48"/>
      <c r="N566" s="48"/>
      <c r="O566" s="48"/>
      <c r="P566" s="48"/>
      <c r="Q566" s="48"/>
      <c r="R566" s="48"/>
    </row>
    <row r="567" spans="2:18" ht="12.75" customHeight="1" x14ac:dyDescent="0.2">
      <c r="B567" s="48"/>
      <c r="C567" s="48"/>
      <c r="D567" s="48"/>
      <c r="E567" s="48"/>
      <c r="F567" s="48"/>
      <c r="H567" s="48"/>
      <c r="I567" s="48"/>
      <c r="J567" s="48"/>
      <c r="K567" s="48"/>
      <c r="L567" s="48"/>
      <c r="N567" s="48"/>
      <c r="O567" s="48"/>
      <c r="P567" s="48"/>
      <c r="Q567" s="48"/>
      <c r="R567" s="48"/>
    </row>
    <row r="568" spans="2:18" ht="12.75" customHeight="1" x14ac:dyDescent="0.2">
      <c r="B568" s="48"/>
      <c r="C568" s="48"/>
      <c r="D568" s="48"/>
      <c r="E568" s="48"/>
      <c r="F568" s="48"/>
      <c r="H568" s="48"/>
      <c r="I568" s="48"/>
      <c r="J568" s="48"/>
      <c r="K568" s="48"/>
      <c r="L568" s="48"/>
      <c r="N568" s="48"/>
      <c r="O568" s="48"/>
      <c r="P568" s="48"/>
      <c r="Q568" s="48"/>
      <c r="R568" s="48"/>
    </row>
    <row r="569" spans="2:18" ht="12.75" customHeight="1" x14ac:dyDescent="0.2">
      <c r="B569" s="48"/>
      <c r="C569" s="48"/>
      <c r="D569" s="48"/>
      <c r="E569" s="48"/>
      <c r="F569" s="48"/>
      <c r="H569" s="48"/>
      <c r="I569" s="48"/>
      <c r="J569" s="48"/>
      <c r="K569" s="48"/>
      <c r="L569" s="48"/>
      <c r="N569" s="48"/>
      <c r="O569" s="48"/>
      <c r="P569" s="48"/>
      <c r="Q569" s="48"/>
      <c r="R569" s="48"/>
    </row>
    <row r="570" spans="2:18" ht="12.75" customHeight="1" x14ac:dyDescent="0.2">
      <c r="B570" s="48"/>
      <c r="C570" s="48"/>
      <c r="D570" s="48"/>
      <c r="E570" s="48"/>
      <c r="F570" s="48"/>
      <c r="H570" s="48"/>
      <c r="I570" s="48"/>
      <c r="J570" s="48"/>
      <c r="K570" s="48"/>
      <c r="L570" s="48"/>
      <c r="N570" s="48"/>
      <c r="O570" s="48"/>
      <c r="P570" s="48"/>
      <c r="Q570" s="48"/>
      <c r="R570" s="48"/>
    </row>
    <row r="571" spans="2:18" ht="12.75" customHeight="1" x14ac:dyDescent="0.2">
      <c r="B571" s="48"/>
      <c r="C571" s="48"/>
      <c r="D571" s="48"/>
      <c r="E571" s="48"/>
      <c r="F571" s="48"/>
      <c r="H571" s="48"/>
      <c r="I571" s="48"/>
      <c r="J571" s="48"/>
      <c r="K571" s="48"/>
      <c r="L571" s="48"/>
      <c r="N571" s="48"/>
      <c r="O571" s="48"/>
      <c r="P571" s="48"/>
      <c r="Q571" s="48"/>
      <c r="R571" s="48"/>
    </row>
    <row r="572" spans="2:18" ht="12.75" customHeight="1" x14ac:dyDescent="0.2">
      <c r="B572" s="48"/>
      <c r="C572" s="48"/>
      <c r="D572" s="48"/>
      <c r="E572" s="48"/>
      <c r="F572" s="48"/>
      <c r="H572" s="48"/>
      <c r="I572" s="48"/>
      <c r="J572" s="48"/>
      <c r="K572" s="48"/>
      <c r="L572" s="48"/>
      <c r="N572" s="48"/>
      <c r="O572" s="48"/>
      <c r="P572" s="48"/>
      <c r="Q572" s="48"/>
      <c r="R572" s="48"/>
    </row>
    <row r="573" spans="2:18" ht="12.75" customHeight="1" x14ac:dyDescent="0.2">
      <c r="B573" s="48"/>
      <c r="C573" s="48"/>
      <c r="D573" s="48"/>
      <c r="E573" s="48"/>
      <c r="F573" s="48"/>
      <c r="H573" s="48"/>
      <c r="I573" s="48"/>
      <c r="J573" s="48"/>
      <c r="K573" s="48"/>
      <c r="L573" s="48"/>
      <c r="N573" s="48"/>
      <c r="O573" s="48"/>
      <c r="P573" s="48"/>
      <c r="Q573" s="48"/>
      <c r="R573" s="48"/>
    </row>
    <row r="574" spans="2:18" ht="12.75" customHeight="1" x14ac:dyDescent="0.2">
      <c r="B574" s="48"/>
      <c r="C574" s="48"/>
      <c r="D574" s="48"/>
      <c r="E574" s="48"/>
      <c r="F574" s="48"/>
      <c r="H574" s="48"/>
      <c r="I574" s="48"/>
      <c r="J574" s="48"/>
      <c r="K574" s="48"/>
      <c r="L574" s="48"/>
      <c r="N574" s="48"/>
      <c r="O574" s="48"/>
      <c r="P574" s="48"/>
      <c r="Q574" s="48"/>
      <c r="R574" s="48"/>
    </row>
    <row r="575" spans="2:18" ht="12.75" customHeight="1" x14ac:dyDescent="0.2">
      <c r="B575" s="48"/>
      <c r="C575" s="48"/>
      <c r="D575" s="48"/>
      <c r="E575" s="48"/>
      <c r="F575" s="48"/>
      <c r="H575" s="48"/>
      <c r="I575" s="48"/>
      <c r="J575" s="48"/>
      <c r="K575" s="48"/>
      <c r="L575" s="48"/>
      <c r="N575" s="48"/>
      <c r="O575" s="48"/>
      <c r="P575" s="48"/>
      <c r="Q575" s="48"/>
      <c r="R575" s="48"/>
    </row>
    <row r="576" spans="2:18" ht="12.75" customHeight="1" x14ac:dyDescent="0.2">
      <c r="B576" s="48"/>
      <c r="C576" s="48"/>
      <c r="D576" s="48"/>
      <c r="E576" s="48"/>
      <c r="F576" s="48"/>
      <c r="H576" s="48"/>
      <c r="I576" s="48"/>
      <c r="J576" s="48"/>
      <c r="K576" s="48"/>
      <c r="L576" s="48"/>
      <c r="N576" s="48"/>
      <c r="O576" s="48"/>
      <c r="P576" s="48"/>
      <c r="Q576" s="48"/>
      <c r="R576" s="48"/>
    </row>
    <row r="577" spans="2:18" ht="12.75" customHeight="1" x14ac:dyDescent="0.2">
      <c r="B577" s="48"/>
      <c r="C577" s="48"/>
      <c r="D577" s="48"/>
      <c r="E577" s="48"/>
      <c r="F577" s="48"/>
      <c r="H577" s="48"/>
      <c r="I577" s="48"/>
      <c r="J577" s="48"/>
      <c r="K577" s="48"/>
      <c r="L577" s="48"/>
      <c r="N577" s="48"/>
      <c r="O577" s="48"/>
      <c r="P577" s="48"/>
      <c r="Q577" s="48"/>
      <c r="R577" s="48"/>
    </row>
    <row r="578" spans="2:18" ht="12.75" customHeight="1" x14ac:dyDescent="0.2">
      <c r="B578" s="48"/>
      <c r="C578" s="48"/>
      <c r="D578" s="48"/>
      <c r="E578" s="48"/>
      <c r="F578" s="48"/>
      <c r="H578" s="48"/>
      <c r="I578" s="48"/>
      <c r="J578" s="48"/>
      <c r="K578" s="48"/>
      <c r="L578" s="48"/>
      <c r="N578" s="48"/>
      <c r="O578" s="48"/>
      <c r="P578" s="48"/>
      <c r="Q578" s="48"/>
      <c r="R578" s="48"/>
    </row>
    <row r="579" spans="2:18" ht="12.75" customHeight="1" x14ac:dyDescent="0.2">
      <c r="B579" s="48"/>
      <c r="C579" s="48"/>
      <c r="D579" s="48"/>
      <c r="E579" s="48"/>
      <c r="F579" s="48"/>
      <c r="H579" s="48"/>
      <c r="I579" s="48"/>
      <c r="J579" s="48"/>
      <c r="K579" s="48"/>
      <c r="L579" s="48"/>
      <c r="N579" s="48"/>
      <c r="O579" s="48"/>
      <c r="P579" s="48"/>
      <c r="Q579" s="48"/>
      <c r="R579" s="48"/>
    </row>
    <row r="580" spans="2:18" ht="12.75" customHeight="1" x14ac:dyDescent="0.2">
      <c r="B580" s="48"/>
      <c r="C580" s="48"/>
      <c r="D580" s="48"/>
      <c r="E580" s="48"/>
      <c r="F580" s="48"/>
      <c r="H580" s="48"/>
      <c r="I580" s="48"/>
      <c r="J580" s="48"/>
      <c r="K580" s="48"/>
      <c r="L580" s="48"/>
      <c r="N580" s="48"/>
      <c r="O580" s="48"/>
      <c r="P580" s="48"/>
      <c r="Q580" s="48"/>
      <c r="R580" s="48"/>
    </row>
    <row r="581" spans="2:18" ht="12.75" customHeight="1" x14ac:dyDescent="0.2">
      <c r="B581" s="48"/>
      <c r="C581" s="48"/>
      <c r="D581" s="48"/>
      <c r="E581" s="48"/>
      <c r="F581" s="48"/>
      <c r="H581" s="48"/>
      <c r="I581" s="48"/>
      <c r="J581" s="48"/>
      <c r="K581" s="48"/>
      <c r="L581" s="48"/>
      <c r="N581" s="48"/>
      <c r="O581" s="48"/>
      <c r="P581" s="48"/>
      <c r="Q581" s="48"/>
      <c r="R581" s="48"/>
    </row>
    <row r="582" spans="2:18" ht="12.75" customHeight="1" x14ac:dyDescent="0.2">
      <c r="B582" s="48"/>
      <c r="C582" s="48"/>
      <c r="D582" s="48"/>
      <c r="E582" s="48"/>
      <c r="F582" s="48"/>
      <c r="H582" s="48"/>
      <c r="I582" s="48"/>
      <c r="J582" s="48"/>
      <c r="K582" s="48"/>
      <c r="L582" s="48"/>
      <c r="N582" s="48"/>
      <c r="O582" s="48"/>
      <c r="P582" s="48"/>
      <c r="Q582" s="48"/>
      <c r="R582" s="48"/>
    </row>
    <row r="583" spans="2:18" ht="12.75" customHeight="1" x14ac:dyDescent="0.2">
      <c r="B583" s="48"/>
      <c r="C583" s="48"/>
      <c r="D583" s="48"/>
      <c r="E583" s="48"/>
      <c r="F583" s="48"/>
      <c r="H583" s="48"/>
      <c r="I583" s="48"/>
      <c r="J583" s="48"/>
      <c r="K583" s="48"/>
      <c r="L583" s="48"/>
      <c r="N583" s="48"/>
      <c r="O583" s="48"/>
      <c r="P583" s="48"/>
      <c r="Q583" s="48"/>
      <c r="R583" s="48"/>
    </row>
    <row r="584" spans="2:18" ht="12.75" customHeight="1" x14ac:dyDescent="0.2">
      <c r="B584" s="48"/>
      <c r="C584" s="48"/>
      <c r="D584" s="48"/>
      <c r="E584" s="48"/>
      <c r="F584" s="48"/>
      <c r="H584" s="48"/>
      <c r="I584" s="48"/>
      <c r="J584" s="48"/>
      <c r="K584" s="48"/>
      <c r="L584" s="48"/>
      <c r="N584" s="48"/>
      <c r="O584" s="48"/>
      <c r="P584" s="48"/>
      <c r="Q584" s="48"/>
      <c r="R584" s="48"/>
    </row>
    <row r="585" spans="2:18" ht="12.75" customHeight="1" x14ac:dyDescent="0.2">
      <c r="B585" s="48"/>
      <c r="C585" s="48"/>
      <c r="D585" s="48"/>
      <c r="E585" s="48"/>
      <c r="F585" s="48"/>
      <c r="H585" s="48"/>
      <c r="I585" s="48"/>
      <c r="J585" s="48"/>
      <c r="K585" s="48"/>
      <c r="L585" s="48"/>
      <c r="N585" s="48"/>
      <c r="O585" s="48"/>
      <c r="P585" s="48"/>
      <c r="Q585" s="48"/>
      <c r="R585" s="48"/>
    </row>
    <row r="586" spans="2:18" ht="12.75" customHeight="1" x14ac:dyDescent="0.2">
      <c r="B586" s="48"/>
      <c r="C586" s="48"/>
      <c r="D586" s="48"/>
      <c r="E586" s="48"/>
      <c r="F586" s="48"/>
      <c r="H586" s="48"/>
      <c r="I586" s="48"/>
      <c r="J586" s="48"/>
      <c r="K586" s="48"/>
      <c r="L586" s="48"/>
      <c r="N586" s="48"/>
      <c r="O586" s="48"/>
      <c r="P586" s="48"/>
      <c r="Q586" s="48"/>
      <c r="R586" s="48"/>
    </row>
    <row r="587" spans="2:18" ht="12.75" customHeight="1" x14ac:dyDescent="0.2">
      <c r="B587" s="48"/>
      <c r="C587" s="48"/>
      <c r="D587" s="48"/>
      <c r="E587" s="48"/>
      <c r="F587" s="48"/>
      <c r="H587" s="48"/>
      <c r="I587" s="48"/>
      <c r="J587" s="48"/>
      <c r="K587" s="48"/>
      <c r="L587" s="48"/>
      <c r="N587" s="48"/>
      <c r="O587" s="48"/>
      <c r="P587" s="48"/>
      <c r="Q587" s="48"/>
      <c r="R587" s="48"/>
    </row>
    <row r="588" spans="2:18" ht="12.75" customHeight="1" x14ac:dyDescent="0.2">
      <c r="B588" s="48"/>
      <c r="C588" s="48"/>
      <c r="D588" s="48"/>
      <c r="E588" s="48"/>
      <c r="F588" s="48"/>
      <c r="H588" s="48"/>
      <c r="I588" s="48"/>
      <c r="J588" s="48"/>
      <c r="K588" s="48"/>
      <c r="L588" s="48"/>
      <c r="N588" s="48"/>
      <c r="O588" s="48"/>
      <c r="P588" s="48"/>
      <c r="Q588" s="48"/>
      <c r="R588" s="48"/>
    </row>
    <row r="589" spans="2:18" ht="12.75" customHeight="1" x14ac:dyDescent="0.2">
      <c r="B589" s="48"/>
      <c r="C589" s="48"/>
      <c r="D589" s="48"/>
      <c r="E589" s="48"/>
      <c r="F589" s="48"/>
      <c r="H589" s="48"/>
      <c r="I589" s="48"/>
      <c r="J589" s="48"/>
      <c r="K589" s="48"/>
      <c r="L589" s="48"/>
      <c r="N589" s="48"/>
      <c r="O589" s="48"/>
      <c r="P589" s="48"/>
      <c r="Q589" s="48"/>
      <c r="R589" s="48"/>
    </row>
    <row r="590" spans="2:18" ht="12.75" customHeight="1" x14ac:dyDescent="0.2">
      <c r="B590" s="48"/>
      <c r="C590" s="48"/>
      <c r="D590" s="48"/>
      <c r="E590" s="48"/>
      <c r="F590" s="48"/>
      <c r="H590" s="48"/>
      <c r="I590" s="48"/>
      <c r="J590" s="48"/>
      <c r="K590" s="48"/>
      <c r="L590" s="48"/>
      <c r="N590" s="48"/>
      <c r="O590" s="48"/>
      <c r="P590" s="48"/>
      <c r="Q590" s="48"/>
      <c r="R590" s="48"/>
    </row>
    <row r="591" spans="2:18" ht="12.75" customHeight="1" x14ac:dyDescent="0.2">
      <c r="B591" s="48"/>
      <c r="C591" s="48"/>
      <c r="D591" s="48"/>
      <c r="E591" s="48"/>
      <c r="F591" s="48"/>
      <c r="H591" s="48"/>
      <c r="I591" s="48"/>
      <c r="J591" s="48"/>
      <c r="K591" s="48"/>
      <c r="L591" s="48"/>
      <c r="N591" s="48"/>
      <c r="O591" s="48"/>
      <c r="P591" s="48"/>
      <c r="Q591" s="48"/>
      <c r="R591" s="48"/>
    </row>
    <row r="592" spans="2:18" ht="12.75" customHeight="1" x14ac:dyDescent="0.2">
      <c r="B592" s="48"/>
      <c r="C592" s="48"/>
      <c r="D592" s="48"/>
      <c r="E592" s="48"/>
      <c r="F592" s="48"/>
      <c r="H592" s="48"/>
      <c r="I592" s="48"/>
      <c r="J592" s="48"/>
      <c r="K592" s="48"/>
      <c r="L592" s="48"/>
      <c r="N592" s="48"/>
      <c r="O592" s="48"/>
      <c r="P592" s="48"/>
      <c r="Q592" s="48"/>
      <c r="R592" s="48"/>
    </row>
    <row r="593" spans="2:18" ht="12.75" customHeight="1" x14ac:dyDescent="0.2">
      <c r="B593" s="48"/>
      <c r="C593" s="48"/>
      <c r="D593" s="48"/>
      <c r="E593" s="48"/>
      <c r="F593" s="48"/>
      <c r="H593" s="48"/>
      <c r="I593" s="48"/>
      <c r="J593" s="48"/>
      <c r="K593" s="48"/>
      <c r="L593" s="48"/>
      <c r="N593" s="48"/>
      <c r="O593" s="48"/>
      <c r="P593" s="48"/>
      <c r="Q593" s="48"/>
      <c r="R593" s="48"/>
    </row>
    <row r="594" spans="2:18" ht="12.75" customHeight="1" x14ac:dyDescent="0.2">
      <c r="B594" s="48"/>
      <c r="C594" s="48"/>
      <c r="D594" s="48"/>
      <c r="E594" s="48"/>
      <c r="F594" s="48"/>
      <c r="H594" s="48"/>
      <c r="I594" s="48"/>
      <c r="J594" s="48"/>
      <c r="K594" s="48"/>
      <c r="L594" s="48"/>
      <c r="N594" s="48"/>
      <c r="O594" s="48"/>
      <c r="P594" s="48"/>
      <c r="Q594" s="48"/>
      <c r="R594" s="48"/>
    </row>
    <row r="595" spans="2:18" ht="12.75" customHeight="1" x14ac:dyDescent="0.2">
      <c r="B595" s="48"/>
      <c r="C595" s="48"/>
      <c r="D595" s="48"/>
      <c r="E595" s="48"/>
      <c r="F595" s="48"/>
      <c r="H595" s="48"/>
      <c r="I595" s="48"/>
      <c r="J595" s="48"/>
      <c r="K595" s="48"/>
      <c r="L595" s="48"/>
      <c r="N595" s="48"/>
      <c r="O595" s="48"/>
      <c r="P595" s="48"/>
      <c r="Q595" s="48"/>
      <c r="R595" s="48"/>
    </row>
    <row r="596" spans="2:18" ht="12.75" customHeight="1" x14ac:dyDescent="0.2">
      <c r="B596" s="48"/>
      <c r="C596" s="48"/>
      <c r="D596" s="48"/>
      <c r="E596" s="48"/>
      <c r="F596" s="48"/>
      <c r="H596" s="48"/>
      <c r="I596" s="48"/>
      <c r="J596" s="48"/>
      <c r="K596" s="48"/>
      <c r="L596" s="48"/>
      <c r="N596" s="48"/>
      <c r="O596" s="48"/>
      <c r="P596" s="48"/>
      <c r="Q596" s="48"/>
      <c r="R596" s="48"/>
    </row>
    <row r="597" spans="2:18" ht="12.75" customHeight="1" x14ac:dyDescent="0.2">
      <c r="B597" s="48"/>
      <c r="C597" s="48"/>
      <c r="D597" s="48"/>
      <c r="E597" s="48"/>
      <c r="F597" s="48"/>
      <c r="H597" s="48"/>
      <c r="I597" s="48"/>
      <c r="J597" s="48"/>
      <c r="K597" s="48"/>
      <c r="L597" s="48"/>
      <c r="N597" s="48"/>
      <c r="O597" s="48"/>
      <c r="P597" s="48"/>
      <c r="Q597" s="48"/>
      <c r="R597" s="48"/>
    </row>
    <row r="598" spans="2:18" ht="12.75" customHeight="1" x14ac:dyDescent="0.2">
      <c r="B598" s="48"/>
      <c r="C598" s="48"/>
      <c r="D598" s="48"/>
      <c r="E598" s="48"/>
      <c r="F598" s="48"/>
      <c r="H598" s="48"/>
      <c r="I598" s="48"/>
      <c r="J598" s="48"/>
      <c r="K598" s="48"/>
      <c r="L598" s="48"/>
      <c r="N598" s="48"/>
      <c r="O598" s="48"/>
      <c r="P598" s="48"/>
      <c r="Q598" s="48"/>
      <c r="R598" s="48"/>
    </row>
    <row r="599" spans="2:18" ht="12.75" customHeight="1" x14ac:dyDescent="0.2">
      <c r="B599" s="48"/>
      <c r="C599" s="48"/>
      <c r="D599" s="48"/>
      <c r="E599" s="48"/>
      <c r="F599" s="48"/>
      <c r="H599" s="48"/>
      <c r="I599" s="48"/>
      <c r="J599" s="48"/>
      <c r="K599" s="48"/>
      <c r="L599" s="48"/>
      <c r="N599" s="48"/>
      <c r="O599" s="48"/>
      <c r="P599" s="48"/>
      <c r="Q599" s="48"/>
      <c r="R599" s="48"/>
    </row>
    <row r="600" spans="2:18" ht="12.75" customHeight="1" x14ac:dyDescent="0.2">
      <c r="B600" s="48"/>
      <c r="C600" s="48"/>
      <c r="D600" s="48"/>
      <c r="E600" s="48"/>
      <c r="F600" s="48"/>
      <c r="H600" s="48"/>
      <c r="I600" s="48"/>
      <c r="J600" s="48"/>
      <c r="K600" s="48"/>
      <c r="L600" s="48"/>
      <c r="N600" s="48"/>
      <c r="O600" s="48"/>
      <c r="P600" s="48"/>
      <c r="Q600" s="48"/>
      <c r="R600" s="48"/>
    </row>
    <row r="601" spans="2:18" ht="12.75" customHeight="1" x14ac:dyDescent="0.2">
      <c r="B601" s="48"/>
      <c r="C601" s="48"/>
      <c r="D601" s="48"/>
      <c r="E601" s="48"/>
      <c r="F601" s="48"/>
      <c r="H601" s="48"/>
      <c r="I601" s="48"/>
      <c r="J601" s="48"/>
      <c r="K601" s="48"/>
      <c r="L601" s="48"/>
      <c r="N601" s="48"/>
      <c r="O601" s="48"/>
      <c r="P601" s="48"/>
      <c r="Q601" s="48"/>
      <c r="R601" s="48"/>
    </row>
    <row r="602" spans="2:18" ht="12.75" customHeight="1" x14ac:dyDescent="0.2">
      <c r="B602" s="48"/>
      <c r="C602" s="48"/>
      <c r="D602" s="48"/>
      <c r="E602" s="48"/>
      <c r="F602" s="48"/>
      <c r="H602" s="48"/>
      <c r="I602" s="48"/>
      <c r="J602" s="48"/>
      <c r="K602" s="48"/>
      <c r="L602" s="48"/>
      <c r="N602" s="48"/>
      <c r="O602" s="48"/>
      <c r="P602" s="48"/>
      <c r="Q602" s="48"/>
      <c r="R602" s="48"/>
    </row>
    <row r="603" spans="2:18" ht="12.75" customHeight="1" x14ac:dyDescent="0.2">
      <c r="B603" s="48"/>
      <c r="C603" s="48"/>
      <c r="D603" s="48"/>
      <c r="E603" s="48"/>
      <c r="F603" s="48"/>
      <c r="H603" s="48"/>
      <c r="I603" s="48"/>
      <c r="J603" s="48"/>
      <c r="K603" s="48"/>
      <c r="L603" s="48"/>
      <c r="N603" s="48"/>
      <c r="O603" s="48"/>
      <c r="P603" s="48"/>
      <c r="Q603" s="48"/>
      <c r="R603" s="48"/>
    </row>
    <row r="604" spans="2:18" ht="12.75" customHeight="1" x14ac:dyDescent="0.2">
      <c r="B604" s="48"/>
      <c r="C604" s="48"/>
      <c r="D604" s="48"/>
      <c r="E604" s="48"/>
      <c r="F604" s="48"/>
      <c r="H604" s="48"/>
      <c r="I604" s="48"/>
      <c r="J604" s="48"/>
      <c r="K604" s="48"/>
      <c r="L604" s="48"/>
      <c r="N604" s="48"/>
      <c r="O604" s="48"/>
      <c r="P604" s="48"/>
      <c r="Q604" s="48"/>
      <c r="R604" s="48"/>
    </row>
    <row r="605" spans="2:18" ht="12.75" customHeight="1" x14ac:dyDescent="0.2">
      <c r="B605" s="48"/>
      <c r="C605" s="48"/>
      <c r="D605" s="48"/>
      <c r="E605" s="48"/>
      <c r="F605" s="48"/>
      <c r="H605" s="48"/>
      <c r="I605" s="48"/>
      <c r="J605" s="48"/>
      <c r="K605" s="48"/>
      <c r="L605" s="48"/>
      <c r="N605" s="48"/>
      <c r="O605" s="48"/>
      <c r="P605" s="48"/>
      <c r="Q605" s="48"/>
      <c r="R605" s="48"/>
    </row>
    <row r="606" spans="2:18" ht="12.75" customHeight="1" x14ac:dyDescent="0.2">
      <c r="B606" s="48"/>
      <c r="C606" s="48"/>
      <c r="D606" s="48"/>
      <c r="E606" s="48"/>
      <c r="F606" s="48"/>
      <c r="H606" s="48"/>
      <c r="I606" s="48"/>
      <c r="J606" s="48"/>
      <c r="K606" s="48"/>
      <c r="L606" s="48"/>
      <c r="N606" s="48"/>
      <c r="O606" s="48"/>
      <c r="P606" s="48"/>
      <c r="Q606" s="48"/>
      <c r="R606" s="48"/>
    </row>
    <row r="607" spans="2:18" ht="12.75" customHeight="1" x14ac:dyDescent="0.2">
      <c r="B607" s="48"/>
      <c r="C607" s="48"/>
      <c r="D607" s="48"/>
      <c r="E607" s="48"/>
      <c r="F607" s="48"/>
      <c r="H607" s="48"/>
      <c r="I607" s="48"/>
      <c r="J607" s="48"/>
      <c r="K607" s="48"/>
      <c r="L607" s="48"/>
      <c r="N607" s="48"/>
      <c r="O607" s="48"/>
      <c r="P607" s="48"/>
      <c r="Q607" s="48"/>
      <c r="R607" s="48"/>
    </row>
    <row r="608" spans="2:18" ht="12.75" customHeight="1" x14ac:dyDescent="0.2">
      <c r="B608" s="48"/>
      <c r="C608" s="48"/>
      <c r="D608" s="48"/>
      <c r="E608" s="48"/>
      <c r="F608" s="48"/>
      <c r="H608" s="48"/>
      <c r="I608" s="48"/>
      <c r="J608" s="48"/>
      <c r="K608" s="48"/>
      <c r="L608" s="48"/>
      <c r="N608" s="48"/>
      <c r="O608" s="48"/>
      <c r="P608" s="48"/>
      <c r="Q608" s="48"/>
      <c r="R608" s="48"/>
    </row>
    <row r="609" spans="2:18" ht="12.75" customHeight="1" x14ac:dyDescent="0.2">
      <c r="B609" s="48"/>
      <c r="C609" s="48"/>
      <c r="D609" s="48"/>
      <c r="E609" s="48"/>
      <c r="F609" s="48"/>
      <c r="H609" s="48"/>
      <c r="I609" s="48"/>
      <c r="J609" s="48"/>
      <c r="K609" s="48"/>
      <c r="L609" s="48"/>
      <c r="N609" s="48"/>
      <c r="O609" s="48"/>
      <c r="P609" s="48"/>
      <c r="Q609" s="48"/>
      <c r="R609" s="48"/>
    </row>
    <row r="610" spans="2:18" ht="12.75" customHeight="1" x14ac:dyDescent="0.2">
      <c r="B610" s="48"/>
      <c r="C610" s="48"/>
      <c r="D610" s="48"/>
      <c r="E610" s="48"/>
      <c r="F610" s="48"/>
      <c r="H610" s="48"/>
      <c r="I610" s="48"/>
      <c r="J610" s="48"/>
      <c r="K610" s="48"/>
      <c r="L610" s="48"/>
      <c r="N610" s="48"/>
      <c r="O610" s="48"/>
      <c r="P610" s="48"/>
      <c r="Q610" s="48"/>
      <c r="R610" s="48"/>
    </row>
    <row r="611" spans="2:18" ht="12.75" customHeight="1" x14ac:dyDescent="0.2">
      <c r="B611" s="48"/>
      <c r="C611" s="48"/>
      <c r="D611" s="48"/>
      <c r="E611" s="48"/>
      <c r="F611" s="48"/>
      <c r="H611" s="48"/>
      <c r="I611" s="48"/>
      <c r="J611" s="48"/>
      <c r="K611" s="48"/>
      <c r="L611" s="48"/>
      <c r="N611" s="48"/>
      <c r="O611" s="48"/>
      <c r="P611" s="48"/>
      <c r="Q611" s="48"/>
      <c r="R611" s="48"/>
    </row>
    <row r="612" spans="2:18" ht="12.75" customHeight="1" x14ac:dyDescent="0.2">
      <c r="B612" s="48"/>
      <c r="C612" s="48"/>
      <c r="D612" s="48"/>
      <c r="E612" s="48"/>
      <c r="F612" s="48"/>
      <c r="H612" s="48"/>
      <c r="I612" s="48"/>
      <c r="J612" s="48"/>
      <c r="K612" s="48"/>
      <c r="L612" s="48"/>
      <c r="N612" s="48"/>
      <c r="O612" s="48"/>
      <c r="P612" s="48"/>
      <c r="Q612" s="48"/>
      <c r="R612" s="48"/>
    </row>
    <row r="613" spans="2:18" ht="12.75" customHeight="1" x14ac:dyDescent="0.2">
      <c r="B613" s="48"/>
      <c r="C613" s="48"/>
      <c r="D613" s="48"/>
      <c r="E613" s="48"/>
      <c r="F613" s="48"/>
      <c r="H613" s="48"/>
      <c r="I613" s="48"/>
      <c r="J613" s="48"/>
      <c r="K613" s="48"/>
      <c r="L613" s="48"/>
      <c r="N613" s="48"/>
      <c r="O613" s="48"/>
      <c r="P613" s="48"/>
      <c r="Q613" s="48"/>
      <c r="R613" s="48"/>
    </row>
    <row r="614" spans="2:18" ht="12.75" customHeight="1" x14ac:dyDescent="0.2">
      <c r="B614" s="48"/>
      <c r="C614" s="48"/>
      <c r="D614" s="48"/>
      <c r="E614" s="48"/>
      <c r="F614" s="48"/>
      <c r="H614" s="48"/>
      <c r="I614" s="48"/>
      <c r="J614" s="48"/>
      <c r="K614" s="48"/>
      <c r="L614" s="48"/>
      <c r="N614" s="48"/>
      <c r="O614" s="48"/>
      <c r="P614" s="48"/>
      <c r="Q614" s="48"/>
      <c r="R614" s="48"/>
    </row>
    <row r="615" spans="2:18" ht="12.75" customHeight="1" x14ac:dyDescent="0.2">
      <c r="B615" s="48"/>
      <c r="C615" s="48"/>
      <c r="D615" s="48"/>
      <c r="E615" s="48"/>
      <c r="F615" s="48"/>
      <c r="H615" s="48"/>
      <c r="I615" s="48"/>
      <c r="J615" s="48"/>
      <c r="K615" s="48"/>
      <c r="L615" s="48"/>
      <c r="N615" s="48"/>
      <c r="O615" s="48"/>
      <c r="P615" s="48"/>
      <c r="Q615" s="48"/>
      <c r="R615" s="48"/>
    </row>
    <row r="616" spans="2:18" ht="12.75" customHeight="1" x14ac:dyDescent="0.2">
      <c r="B616" s="48"/>
      <c r="C616" s="48"/>
      <c r="D616" s="48"/>
      <c r="E616" s="48"/>
      <c r="F616" s="48"/>
      <c r="H616" s="48"/>
      <c r="I616" s="48"/>
      <c r="J616" s="48"/>
      <c r="K616" s="48"/>
      <c r="L616" s="48"/>
      <c r="N616" s="48"/>
      <c r="O616" s="48"/>
      <c r="P616" s="48"/>
      <c r="Q616" s="48"/>
      <c r="R616" s="48"/>
    </row>
    <row r="617" spans="2:18" ht="12.75" customHeight="1" x14ac:dyDescent="0.2">
      <c r="B617" s="48"/>
      <c r="C617" s="48"/>
      <c r="D617" s="48"/>
      <c r="E617" s="48"/>
      <c r="F617" s="48"/>
      <c r="H617" s="48"/>
      <c r="I617" s="48"/>
      <c r="J617" s="48"/>
      <c r="K617" s="48"/>
      <c r="L617" s="48"/>
      <c r="N617" s="48"/>
      <c r="O617" s="48"/>
      <c r="P617" s="48"/>
      <c r="Q617" s="48"/>
      <c r="R617" s="48"/>
    </row>
    <row r="618" spans="2:18" ht="12.75" customHeight="1" x14ac:dyDescent="0.2">
      <c r="B618" s="48"/>
      <c r="C618" s="48"/>
      <c r="D618" s="48"/>
      <c r="E618" s="48"/>
      <c r="F618" s="48"/>
      <c r="H618" s="48"/>
      <c r="I618" s="48"/>
      <c r="J618" s="48"/>
      <c r="K618" s="48"/>
      <c r="L618" s="48"/>
      <c r="N618" s="48"/>
      <c r="O618" s="48"/>
      <c r="P618" s="48"/>
      <c r="Q618" s="48"/>
      <c r="R618" s="48"/>
    </row>
    <row r="619" spans="2:18" ht="12.75" customHeight="1" x14ac:dyDescent="0.2">
      <c r="B619" s="48"/>
      <c r="C619" s="48"/>
      <c r="D619" s="48"/>
      <c r="E619" s="48"/>
      <c r="F619" s="48"/>
      <c r="H619" s="48"/>
      <c r="I619" s="48"/>
      <c r="J619" s="48"/>
      <c r="K619" s="48"/>
      <c r="L619" s="48"/>
      <c r="N619" s="48"/>
      <c r="O619" s="48"/>
      <c r="P619" s="48"/>
      <c r="Q619" s="48"/>
      <c r="R619" s="48"/>
    </row>
    <row r="620" spans="2:18" ht="12.75" customHeight="1" x14ac:dyDescent="0.2">
      <c r="B620" s="48"/>
      <c r="C620" s="48"/>
      <c r="D620" s="48"/>
      <c r="E620" s="48"/>
      <c r="F620" s="48"/>
      <c r="H620" s="48"/>
      <c r="I620" s="48"/>
      <c r="J620" s="48"/>
      <c r="K620" s="48"/>
      <c r="L620" s="48"/>
      <c r="N620" s="48"/>
      <c r="O620" s="48"/>
      <c r="P620" s="48"/>
      <c r="Q620" s="48"/>
      <c r="R620" s="48"/>
    </row>
    <row r="621" spans="2:18" ht="12.75" customHeight="1" x14ac:dyDescent="0.2">
      <c r="B621" s="48"/>
      <c r="C621" s="48"/>
      <c r="D621" s="48"/>
      <c r="E621" s="48"/>
      <c r="F621" s="48"/>
      <c r="H621" s="48"/>
      <c r="I621" s="48"/>
      <c r="J621" s="48"/>
      <c r="K621" s="48"/>
      <c r="L621" s="48"/>
      <c r="N621" s="48"/>
      <c r="O621" s="48"/>
      <c r="P621" s="48"/>
      <c r="Q621" s="48"/>
      <c r="R621" s="48"/>
    </row>
    <row r="622" spans="2:18" ht="12.75" customHeight="1" x14ac:dyDescent="0.2">
      <c r="B622" s="48"/>
      <c r="C622" s="48"/>
      <c r="D622" s="48"/>
      <c r="E622" s="48"/>
      <c r="F622" s="48"/>
      <c r="H622" s="48"/>
      <c r="I622" s="48"/>
      <c r="J622" s="48"/>
      <c r="K622" s="48"/>
      <c r="L622" s="48"/>
      <c r="N622" s="48"/>
      <c r="O622" s="48"/>
      <c r="P622" s="48"/>
      <c r="Q622" s="48"/>
      <c r="R622" s="48"/>
    </row>
    <row r="623" spans="2:18" ht="12.75" customHeight="1" x14ac:dyDescent="0.2">
      <c r="B623" s="48"/>
      <c r="C623" s="48"/>
      <c r="D623" s="48"/>
      <c r="E623" s="48"/>
      <c r="F623" s="48"/>
      <c r="H623" s="48"/>
      <c r="I623" s="48"/>
      <c r="J623" s="48"/>
      <c r="K623" s="48"/>
      <c r="L623" s="48"/>
      <c r="N623" s="48"/>
      <c r="O623" s="48"/>
      <c r="P623" s="48"/>
      <c r="Q623" s="48"/>
      <c r="R623" s="48"/>
    </row>
    <row r="624" spans="2:18" ht="12.75" customHeight="1" x14ac:dyDescent="0.2">
      <c r="B624" s="48"/>
      <c r="C624" s="48"/>
      <c r="D624" s="48"/>
      <c r="E624" s="48"/>
      <c r="F624" s="48"/>
      <c r="H624" s="48"/>
      <c r="I624" s="48"/>
      <c r="J624" s="48"/>
      <c r="K624" s="48"/>
      <c r="L624" s="48"/>
      <c r="N624" s="48"/>
      <c r="O624" s="48"/>
      <c r="P624" s="48"/>
      <c r="Q624" s="48"/>
      <c r="R624" s="48"/>
    </row>
    <row r="625" spans="2:18" ht="12.75" customHeight="1" x14ac:dyDescent="0.2">
      <c r="B625" s="48"/>
      <c r="C625" s="48"/>
      <c r="D625" s="48"/>
      <c r="E625" s="48"/>
      <c r="F625" s="48"/>
      <c r="H625" s="48"/>
      <c r="I625" s="48"/>
      <c r="J625" s="48"/>
      <c r="K625" s="48"/>
      <c r="L625" s="48"/>
      <c r="N625" s="48"/>
      <c r="O625" s="48"/>
      <c r="P625" s="48"/>
      <c r="Q625" s="48"/>
      <c r="R625" s="48"/>
    </row>
    <row r="626" spans="2:18" ht="12.75" customHeight="1" x14ac:dyDescent="0.2">
      <c r="B626" s="48"/>
      <c r="C626" s="48"/>
      <c r="D626" s="48"/>
      <c r="E626" s="48"/>
      <c r="F626" s="48"/>
      <c r="H626" s="48"/>
      <c r="I626" s="48"/>
      <c r="J626" s="48"/>
      <c r="K626" s="48"/>
      <c r="L626" s="48"/>
      <c r="N626" s="48"/>
      <c r="O626" s="48"/>
      <c r="P626" s="48"/>
      <c r="Q626" s="48"/>
      <c r="R626" s="48"/>
    </row>
    <row r="627" spans="2:18" ht="12.75" customHeight="1" x14ac:dyDescent="0.2">
      <c r="B627" s="48"/>
      <c r="C627" s="48"/>
      <c r="D627" s="48"/>
      <c r="E627" s="48"/>
      <c r="F627" s="48"/>
      <c r="H627" s="48"/>
      <c r="I627" s="48"/>
      <c r="J627" s="48"/>
      <c r="K627" s="48"/>
      <c r="L627" s="48"/>
      <c r="N627" s="48"/>
      <c r="O627" s="48"/>
      <c r="P627" s="48"/>
      <c r="Q627" s="48"/>
      <c r="R627" s="48"/>
    </row>
    <row r="628" spans="2:18" ht="12.75" customHeight="1" x14ac:dyDescent="0.2">
      <c r="B628" s="48"/>
      <c r="C628" s="48"/>
      <c r="D628" s="48"/>
      <c r="E628" s="48"/>
      <c r="F628" s="48"/>
      <c r="H628" s="48"/>
      <c r="I628" s="48"/>
      <c r="J628" s="48"/>
      <c r="K628" s="48"/>
      <c r="L628" s="48"/>
      <c r="N628" s="48"/>
      <c r="O628" s="48"/>
      <c r="P628" s="48"/>
      <c r="Q628" s="48"/>
      <c r="R628" s="48"/>
    </row>
    <row r="629" spans="2:18" ht="12.75" customHeight="1" x14ac:dyDescent="0.2">
      <c r="B629" s="48"/>
      <c r="C629" s="48"/>
      <c r="D629" s="48"/>
      <c r="E629" s="48"/>
      <c r="F629" s="48"/>
      <c r="H629" s="48"/>
      <c r="I629" s="48"/>
      <c r="J629" s="48"/>
      <c r="K629" s="48"/>
      <c r="L629" s="48"/>
      <c r="N629" s="48"/>
      <c r="O629" s="48"/>
      <c r="P629" s="48"/>
      <c r="Q629" s="48"/>
      <c r="R629" s="48"/>
    </row>
    <row r="630" spans="2:18" ht="12.75" customHeight="1" x14ac:dyDescent="0.2">
      <c r="B630" s="48"/>
      <c r="C630" s="48"/>
      <c r="D630" s="48"/>
      <c r="E630" s="48"/>
      <c r="F630" s="48"/>
      <c r="H630" s="48"/>
      <c r="I630" s="48"/>
      <c r="J630" s="48"/>
      <c r="K630" s="48"/>
      <c r="L630" s="48"/>
      <c r="N630" s="48"/>
      <c r="O630" s="48"/>
      <c r="P630" s="48"/>
      <c r="Q630" s="48"/>
      <c r="R630" s="48"/>
    </row>
    <row r="631" spans="2:18" ht="12.75" customHeight="1" x14ac:dyDescent="0.2">
      <c r="B631" s="48"/>
      <c r="C631" s="48"/>
      <c r="D631" s="48"/>
      <c r="E631" s="48"/>
      <c r="F631" s="48"/>
      <c r="H631" s="48"/>
      <c r="I631" s="48"/>
      <c r="J631" s="48"/>
      <c r="K631" s="48"/>
      <c r="L631" s="48"/>
      <c r="N631" s="48"/>
      <c r="O631" s="48"/>
      <c r="P631" s="48"/>
      <c r="Q631" s="48"/>
      <c r="R631" s="48"/>
    </row>
    <row r="632" spans="2:18" ht="12.75" customHeight="1" x14ac:dyDescent="0.2">
      <c r="B632" s="48"/>
      <c r="C632" s="48"/>
      <c r="D632" s="48"/>
      <c r="E632" s="48"/>
      <c r="F632" s="48"/>
      <c r="H632" s="48"/>
      <c r="I632" s="48"/>
      <c r="J632" s="48"/>
      <c r="K632" s="48"/>
      <c r="L632" s="48"/>
      <c r="N632" s="48"/>
      <c r="O632" s="48"/>
      <c r="P632" s="48"/>
      <c r="Q632" s="48"/>
      <c r="R632" s="48"/>
    </row>
    <row r="633" spans="2:18" ht="12.75" customHeight="1" x14ac:dyDescent="0.2">
      <c r="B633" s="48"/>
      <c r="C633" s="48"/>
      <c r="D633" s="48"/>
      <c r="E633" s="48"/>
      <c r="F633" s="48"/>
      <c r="H633" s="48"/>
      <c r="I633" s="48"/>
      <c r="J633" s="48"/>
      <c r="K633" s="48"/>
      <c r="L633" s="48"/>
      <c r="N633" s="48"/>
      <c r="O633" s="48"/>
      <c r="P633" s="48"/>
      <c r="Q633" s="48"/>
      <c r="R633" s="48"/>
    </row>
    <row r="634" spans="2:18" ht="12.75" customHeight="1" x14ac:dyDescent="0.2">
      <c r="B634" s="48"/>
      <c r="C634" s="48"/>
      <c r="D634" s="48"/>
      <c r="E634" s="48"/>
      <c r="F634" s="48"/>
      <c r="H634" s="48"/>
      <c r="I634" s="48"/>
      <c r="J634" s="48"/>
      <c r="K634" s="48"/>
      <c r="L634" s="48"/>
      <c r="N634" s="48"/>
      <c r="O634" s="48"/>
      <c r="P634" s="48"/>
      <c r="Q634" s="48"/>
      <c r="R634" s="48"/>
    </row>
    <row r="635" spans="2:18" ht="12.75" customHeight="1" x14ac:dyDescent="0.2">
      <c r="B635" s="48"/>
      <c r="C635" s="48"/>
      <c r="D635" s="48"/>
      <c r="E635" s="48"/>
      <c r="F635" s="48"/>
      <c r="H635" s="48"/>
      <c r="I635" s="48"/>
      <c r="J635" s="48"/>
      <c r="K635" s="48"/>
      <c r="L635" s="48"/>
      <c r="N635" s="48"/>
      <c r="O635" s="48"/>
      <c r="P635" s="48"/>
      <c r="Q635" s="48"/>
      <c r="R635" s="48"/>
    </row>
    <row r="636" spans="2:18" ht="12.75" customHeight="1" x14ac:dyDescent="0.2">
      <c r="B636" s="48"/>
      <c r="C636" s="48"/>
      <c r="D636" s="48"/>
      <c r="E636" s="48"/>
      <c r="F636" s="48"/>
      <c r="H636" s="48"/>
      <c r="I636" s="48"/>
      <c r="J636" s="48"/>
      <c r="K636" s="48"/>
      <c r="L636" s="48"/>
      <c r="N636" s="48"/>
      <c r="O636" s="48"/>
      <c r="P636" s="48"/>
      <c r="Q636" s="48"/>
      <c r="R636" s="48"/>
    </row>
    <row r="637" spans="2:18" ht="12.75" customHeight="1" x14ac:dyDescent="0.2">
      <c r="B637" s="48"/>
      <c r="C637" s="48"/>
      <c r="D637" s="48"/>
      <c r="E637" s="48"/>
      <c r="F637" s="48"/>
      <c r="H637" s="48"/>
      <c r="I637" s="48"/>
      <c r="J637" s="48"/>
      <c r="K637" s="48"/>
      <c r="L637" s="48"/>
      <c r="N637" s="48"/>
      <c r="O637" s="48"/>
      <c r="P637" s="48"/>
      <c r="Q637" s="48"/>
      <c r="R637" s="48"/>
    </row>
    <row r="638" spans="2:18" ht="12.75" customHeight="1" x14ac:dyDescent="0.2">
      <c r="B638" s="48"/>
      <c r="C638" s="48"/>
      <c r="D638" s="48"/>
      <c r="E638" s="48"/>
      <c r="F638" s="48"/>
      <c r="H638" s="48"/>
      <c r="I638" s="48"/>
      <c r="J638" s="48"/>
      <c r="K638" s="48"/>
      <c r="L638" s="48"/>
      <c r="N638" s="48"/>
      <c r="O638" s="48"/>
      <c r="P638" s="48"/>
      <c r="Q638" s="48"/>
      <c r="R638" s="48"/>
    </row>
    <row r="639" spans="2:18" ht="12.75" customHeight="1" x14ac:dyDescent="0.2">
      <c r="B639" s="48"/>
      <c r="C639" s="48"/>
      <c r="D639" s="48"/>
      <c r="E639" s="48"/>
      <c r="F639" s="48"/>
      <c r="H639" s="48"/>
      <c r="I639" s="48"/>
      <c r="J639" s="48"/>
      <c r="K639" s="48"/>
      <c r="L639" s="48"/>
      <c r="N639" s="48"/>
      <c r="O639" s="48"/>
      <c r="P639" s="48"/>
      <c r="Q639" s="48"/>
      <c r="R639" s="48"/>
    </row>
    <row r="640" spans="2:18" ht="12.75" customHeight="1" x14ac:dyDescent="0.2">
      <c r="B640" s="48"/>
      <c r="C640" s="48"/>
      <c r="D640" s="48"/>
      <c r="E640" s="48"/>
      <c r="F640" s="48"/>
      <c r="H640" s="48"/>
      <c r="I640" s="48"/>
      <c r="J640" s="48"/>
      <c r="K640" s="48"/>
      <c r="L640" s="48"/>
      <c r="N640" s="48"/>
      <c r="O640" s="48"/>
      <c r="P640" s="48"/>
      <c r="Q640" s="48"/>
      <c r="R640" s="48"/>
    </row>
    <row r="641" spans="2:18" ht="12.75" customHeight="1" x14ac:dyDescent="0.2">
      <c r="B641" s="48"/>
      <c r="C641" s="48"/>
      <c r="D641" s="48"/>
      <c r="E641" s="48"/>
      <c r="F641" s="48"/>
      <c r="H641" s="48"/>
      <c r="I641" s="48"/>
      <c r="J641" s="48"/>
      <c r="K641" s="48"/>
      <c r="L641" s="48"/>
      <c r="N641" s="48"/>
      <c r="O641" s="48"/>
      <c r="P641" s="48"/>
      <c r="Q641" s="48"/>
      <c r="R641" s="48"/>
    </row>
    <row r="642" spans="2:18" ht="12.75" customHeight="1" x14ac:dyDescent="0.2">
      <c r="B642" s="48"/>
      <c r="C642" s="48"/>
      <c r="D642" s="48"/>
      <c r="E642" s="48"/>
      <c r="F642" s="48"/>
      <c r="H642" s="48"/>
      <c r="I642" s="48"/>
      <c r="J642" s="48"/>
      <c r="K642" s="48"/>
      <c r="L642" s="48"/>
      <c r="N642" s="48"/>
      <c r="O642" s="48"/>
      <c r="P642" s="48"/>
      <c r="Q642" s="48"/>
      <c r="R642" s="48"/>
    </row>
    <row r="643" spans="2:18" ht="12.75" customHeight="1" x14ac:dyDescent="0.2">
      <c r="B643" s="48"/>
      <c r="C643" s="48"/>
      <c r="D643" s="48"/>
      <c r="E643" s="48"/>
      <c r="F643" s="48"/>
      <c r="H643" s="48"/>
      <c r="I643" s="48"/>
      <c r="J643" s="48"/>
      <c r="K643" s="48"/>
      <c r="L643" s="48"/>
      <c r="N643" s="48"/>
      <c r="O643" s="48"/>
      <c r="P643" s="48"/>
      <c r="Q643" s="48"/>
      <c r="R643" s="48"/>
    </row>
    <row r="644" spans="2:18" ht="12.75" customHeight="1" x14ac:dyDescent="0.2">
      <c r="B644" s="48"/>
      <c r="C644" s="48"/>
      <c r="D644" s="48"/>
      <c r="E644" s="48"/>
      <c r="F644" s="48"/>
      <c r="H644" s="48"/>
      <c r="I644" s="48"/>
      <c r="J644" s="48"/>
      <c r="K644" s="48"/>
      <c r="L644" s="48"/>
      <c r="N644" s="48"/>
      <c r="O644" s="48"/>
      <c r="P644" s="48"/>
      <c r="Q644" s="48"/>
      <c r="R644" s="48"/>
    </row>
    <row r="645" spans="2:18" ht="12.75" customHeight="1" x14ac:dyDescent="0.2">
      <c r="B645" s="48"/>
      <c r="C645" s="48"/>
      <c r="D645" s="48"/>
      <c r="E645" s="48"/>
      <c r="F645" s="48"/>
      <c r="H645" s="48"/>
      <c r="I645" s="48"/>
      <c r="J645" s="48"/>
      <c r="K645" s="48"/>
      <c r="L645" s="48"/>
      <c r="N645" s="48"/>
      <c r="O645" s="48"/>
      <c r="P645" s="48"/>
      <c r="Q645" s="48"/>
      <c r="R645" s="48"/>
    </row>
    <row r="646" spans="2:18" ht="12.75" customHeight="1" x14ac:dyDescent="0.2">
      <c r="B646" s="48"/>
      <c r="C646" s="48"/>
      <c r="D646" s="48"/>
      <c r="E646" s="48"/>
      <c r="F646" s="48"/>
      <c r="H646" s="48"/>
      <c r="I646" s="48"/>
      <c r="J646" s="48"/>
      <c r="K646" s="48"/>
      <c r="L646" s="48"/>
      <c r="N646" s="48"/>
      <c r="O646" s="48"/>
      <c r="P646" s="48"/>
      <c r="Q646" s="48"/>
      <c r="R646" s="48"/>
    </row>
    <row r="647" spans="2:18" ht="12.75" customHeight="1" x14ac:dyDescent="0.2">
      <c r="B647" s="48"/>
      <c r="C647" s="48"/>
      <c r="D647" s="48"/>
      <c r="E647" s="48"/>
      <c r="F647" s="48"/>
      <c r="H647" s="48"/>
      <c r="I647" s="48"/>
      <c r="J647" s="48"/>
      <c r="K647" s="48"/>
      <c r="L647" s="48"/>
      <c r="N647" s="48"/>
      <c r="O647" s="48"/>
      <c r="P647" s="48"/>
      <c r="Q647" s="48"/>
      <c r="R647" s="48"/>
    </row>
    <row r="648" spans="2:18" ht="12.75" customHeight="1" x14ac:dyDescent="0.2">
      <c r="B648" s="48"/>
      <c r="C648" s="48"/>
      <c r="D648" s="48"/>
      <c r="E648" s="48"/>
      <c r="F648" s="48"/>
      <c r="H648" s="48"/>
      <c r="I648" s="48"/>
      <c r="J648" s="48"/>
      <c r="K648" s="48"/>
      <c r="L648" s="48"/>
      <c r="N648" s="48"/>
      <c r="O648" s="48"/>
      <c r="P648" s="48"/>
      <c r="Q648" s="48"/>
      <c r="R648" s="48"/>
    </row>
    <row r="649" spans="2:18" ht="12.75" customHeight="1" x14ac:dyDescent="0.2">
      <c r="B649" s="48"/>
      <c r="C649" s="48"/>
      <c r="D649" s="48"/>
      <c r="E649" s="48"/>
      <c r="F649" s="48"/>
      <c r="H649" s="48"/>
      <c r="I649" s="48"/>
      <c r="J649" s="48"/>
      <c r="K649" s="48"/>
      <c r="L649" s="48"/>
      <c r="N649" s="48"/>
      <c r="O649" s="48"/>
      <c r="P649" s="48"/>
      <c r="Q649" s="48"/>
      <c r="R649" s="48"/>
    </row>
    <row r="650" spans="2:18" ht="12.75" customHeight="1" x14ac:dyDescent="0.2">
      <c r="B650" s="48"/>
      <c r="C650" s="48"/>
      <c r="D650" s="48"/>
      <c r="E650" s="48"/>
      <c r="F650" s="48"/>
      <c r="H650" s="48"/>
      <c r="I650" s="48"/>
      <c r="J650" s="48"/>
      <c r="K650" s="48"/>
      <c r="L650" s="48"/>
      <c r="N650" s="48"/>
      <c r="O650" s="48"/>
      <c r="P650" s="48"/>
      <c r="Q650" s="48"/>
      <c r="R650" s="48"/>
    </row>
    <row r="651" spans="2:18" ht="12.75" customHeight="1" x14ac:dyDescent="0.2">
      <c r="B651" s="48"/>
      <c r="C651" s="48"/>
      <c r="D651" s="48"/>
      <c r="E651" s="48"/>
      <c r="F651" s="48"/>
      <c r="H651" s="48"/>
      <c r="I651" s="48"/>
      <c r="J651" s="48"/>
      <c r="K651" s="48"/>
      <c r="L651" s="48"/>
      <c r="N651" s="48"/>
      <c r="O651" s="48"/>
      <c r="P651" s="48"/>
      <c r="Q651" s="48"/>
      <c r="R651" s="48"/>
    </row>
    <row r="652" spans="2:18" ht="12.75" customHeight="1" x14ac:dyDescent="0.2">
      <c r="B652" s="48"/>
      <c r="C652" s="48"/>
      <c r="D652" s="48"/>
      <c r="E652" s="48"/>
      <c r="F652" s="48"/>
      <c r="H652" s="48"/>
      <c r="I652" s="48"/>
      <c r="J652" s="48"/>
      <c r="K652" s="48"/>
      <c r="L652" s="48"/>
      <c r="N652" s="48"/>
      <c r="O652" s="48"/>
      <c r="P652" s="48"/>
      <c r="Q652" s="48"/>
      <c r="R652" s="48"/>
    </row>
    <row r="653" spans="2:18" ht="12.75" customHeight="1" x14ac:dyDescent="0.2">
      <c r="B653" s="48"/>
      <c r="C653" s="48"/>
      <c r="D653" s="48"/>
      <c r="E653" s="48"/>
      <c r="F653" s="48"/>
      <c r="H653" s="48"/>
      <c r="I653" s="48"/>
      <c r="J653" s="48"/>
      <c r="K653" s="48"/>
      <c r="L653" s="48"/>
      <c r="N653" s="48"/>
      <c r="O653" s="48"/>
      <c r="P653" s="48"/>
      <c r="Q653" s="48"/>
      <c r="R653" s="48"/>
    </row>
    <row r="654" spans="2:18" ht="12.75" customHeight="1" x14ac:dyDescent="0.2">
      <c r="B654" s="48"/>
      <c r="C654" s="48"/>
      <c r="D654" s="48"/>
      <c r="E654" s="48"/>
      <c r="F654" s="48"/>
      <c r="H654" s="48"/>
      <c r="I654" s="48"/>
      <c r="J654" s="48"/>
      <c r="K654" s="48"/>
      <c r="L654" s="48"/>
      <c r="N654" s="48"/>
      <c r="O654" s="48"/>
      <c r="P654" s="48"/>
      <c r="Q654" s="48"/>
      <c r="R654" s="48"/>
    </row>
    <row r="655" spans="2:18" ht="12.75" customHeight="1" x14ac:dyDescent="0.2">
      <c r="B655" s="48"/>
      <c r="C655" s="48"/>
      <c r="D655" s="48"/>
      <c r="E655" s="48"/>
      <c r="F655" s="48"/>
      <c r="H655" s="48"/>
      <c r="I655" s="48"/>
      <c r="J655" s="48"/>
      <c r="K655" s="48"/>
      <c r="L655" s="48"/>
      <c r="N655" s="48"/>
      <c r="O655" s="48"/>
      <c r="P655" s="48"/>
      <c r="Q655" s="48"/>
      <c r="R655" s="48"/>
    </row>
    <row r="656" spans="2:18" ht="12.75" customHeight="1" x14ac:dyDescent="0.2">
      <c r="B656" s="48"/>
      <c r="C656" s="48"/>
      <c r="D656" s="48"/>
      <c r="E656" s="48"/>
      <c r="F656" s="48"/>
      <c r="H656" s="48"/>
      <c r="I656" s="48"/>
      <c r="J656" s="48"/>
      <c r="K656" s="48"/>
      <c r="L656" s="48"/>
      <c r="N656" s="48"/>
      <c r="O656" s="48"/>
      <c r="P656" s="48"/>
      <c r="Q656" s="48"/>
      <c r="R656" s="48"/>
    </row>
    <row r="657" spans="2:18" ht="12.75" customHeight="1" x14ac:dyDescent="0.2">
      <c r="B657" s="48"/>
      <c r="C657" s="48"/>
      <c r="D657" s="48"/>
      <c r="E657" s="48"/>
      <c r="F657" s="48"/>
      <c r="H657" s="48"/>
      <c r="I657" s="48"/>
      <c r="J657" s="48"/>
      <c r="K657" s="48"/>
      <c r="L657" s="48"/>
      <c r="N657" s="48"/>
      <c r="O657" s="48"/>
      <c r="P657" s="48"/>
      <c r="Q657" s="48"/>
      <c r="R657" s="48"/>
    </row>
    <row r="658" spans="2:18" ht="12.75" customHeight="1" x14ac:dyDescent="0.2">
      <c r="B658" s="48"/>
      <c r="C658" s="48"/>
      <c r="D658" s="48"/>
      <c r="E658" s="48"/>
      <c r="F658" s="48"/>
      <c r="H658" s="48"/>
      <c r="I658" s="48"/>
      <c r="J658" s="48"/>
      <c r="K658" s="48"/>
      <c r="L658" s="48"/>
      <c r="N658" s="48"/>
      <c r="O658" s="48"/>
      <c r="P658" s="48"/>
      <c r="Q658" s="48"/>
      <c r="R658" s="48"/>
    </row>
    <row r="659" spans="2:18" ht="12.75" customHeight="1" x14ac:dyDescent="0.2">
      <c r="B659" s="48"/>
      <c r="C659" s="48"/>
      <c r="D659" s="48"/>
      <c r="E659" s="48"/>
      <c r="F659" s="48"/>
      <c r="H659" s="48"/>
      <c r="I659" s="48"/>
      <c r="J659" s="48"/>
      <c r="K659" s="48"/>
      <c r="L659" s="48"/>
      <c r="N659" s="48"/>
      <c r="O659" s="48"/>
      <c r="P659" s="48"/>
      <c r="Q659" s="48"/>
      <c r="R659" s="48"/>
    </row>
    <row r="660" spans="2:18" ht="12.75" customHeight="1" x14ac:dyDescent="0.2">
      <c r="B660" s="48"/>
      <c r="C660" s="48"/>
      <c r="D660" s="48"/>
      <c r="E660" s="48"/>
      <c r="F660" s="48"/>
      <c r="H660" s="48"/>
      <c r="I660" s="48"/>
      <c r="J660" s="48"/>
      <c r="K660" s="48"/>
      <c r="L660" s="48"/>
      <c r="N660" s="48"/>
      <c r="O660" s="48"/>
      <c r="P660" s="48"/>
      <c r="Q660" s="48"/>
      <c r="R660" s="48"/>
    </row>
    <row r="661" spans="2:18" ht="12.75" customHeight="1" x14ac:dyDescent="0.2">
      <c r="B661" s="48"/>
      <c r="C661" s="48"/>
      <c r="D661" s="48"/>
      <c r="E661" s="48"/>
      <c r="F661" s="48"/>
      <c r="H661" s="48"/>
      <c r="I661" s="48"/>
      <c r="J661" s="48"/>
      <c r="K661" s="48"/>
      <c r="L661" s="48"/>
      <c r="N661" s="48"/>
      <c r="O661" s="48"/>
      <c r="P661" s="48"/>
      <c r="Q661" s="48"/>
      <c r="R661" s="48"/>
    </row>
    <row r="662" spans="2:18" ht="12.75" customHeight="1" x14ac:dyDescent="0.2">
      <c r="B662" s="48"/>
      <c r="C662" s="48"/>
      <c r="D662" s="48"/>
      <c r="E662" s="48"/>
      <c r="F662" s="48"/>
      <c r="H662" s="48"/>
      <c r="I662" s="48"/>
      <c r="J662" s="48"/>
      <c r="K662" s="48"/>
      <c r="L662" s="48"/>
      <c r="N662" s="48"/>
      <c r="O662" s="48"/>
      <c r="P662" s="48"/>
      <c r="Q662" s="48"/>
      <c r="R662" s="48"/>
    </row>
    <row r="663" spans="2:18" ht="12.75" customHeight="1" x14ac:dyDescent="0.2">
      <c r="B663" s="48"/>
      <c r="C663" s="48"/>
      <c r="D663" s="48"/>
      <c r="E663" s="48"/>
      <c r="F663" s="48"/>
      <c r="H663" s="48"/>
      <c r="I663" s="48"/>
      <c r="J663" s="48"/>
      <c r="K663" s="48"/>
      <c r="L663" s="48"/>
      <c r="N663" s="48"/>
      <c r="O663" s="48"/>
      <c r="P663" s="48"/>
      <c r="Q663" s="48"/>
      <c r="R663" s="48"/>
    </row>
    <row r="664" spans="2:18" ht="12.75" customHeight="1" x14ac:dyDescent="0.2">
      <c r="B664" s="48"/>
      <c r="C664" s="48"/>
      <c r="D664" s="48"/>
      <c r="E664" s="48"/>
      <c r="F664" s="48"/>
      <c r="H664" s="48"/>
      <c r="I664" s="48"/>
      <c r="J664" s="48"/>
      <c r="K664" s="48"/>
      <c r="L664" s="48"/>
      <c r="N664" s="48"/>
      <c r="O664" s="48"/>
      <c r="P664" s="48"/>
      <c r="Q664" s="48"/>
      <c r="R664" s="48"/>
    </row>
    <row r="665" spans="2:18" ht="12.75" customHeight="1" x14ac:dyDescent="0.2">
      <c r="B665" s="48"/>
      <c r="C665" s="48"/>
      <c r="D665" s="48"/>
      <c r="E665" s="48"/>
      <c r="F665" s="48"/>
      <c r="H665" s="48"/>
      <c r="I665" s="48"/>
      <c r="J665" s="48"/>
      <c r="K665" s="48"/>
      <c r="L665" s="48"/>
      <c r="N665" s="48"/>
      <c r="O665" s="48"/>
      <c r="P665" s="48"/>
      <c r="Q665" s="48"/>
      <c r="R665" s="48"/>
    </row>
    <row r="666" spans="2:18" ht="12.75" customHeight="1" x14ac:dyDescent="0.2">
      <c r="B666" s="48"/>
      <c r="C666" s="48"/>
      <c r="D666" s="48"/>
      <c r="E666" s="48"/>
      <c r="F666" s="48"/>
      <c r="H666" s="48"/>
      <c r="I666" s="48"/>
      <c r="J666" s="48"/>
      <c r="K666" s="48"/>
      <c r="L666" s="48"/>
      <c r="N666" s="48"/>
      <c r="O666" s="48"/>
      <c r="P666" s="48"/>
      <c r="Q666" s="48"/>
      <c r="R666" s="48"/>
    </row>
    <row r="667" spans="2:18" ht="12.75" customHeight="1" x14ac:dyDescent="0.2">
      <c r="B667" s="48"/>
      <c r="C667" s="48"/>
      <c r="D667" s="48"/>
      <c r="E667" s="48"/>
      <c r="F667" s="48"/>
      <c r="H667" s="48"/>
      <c r="I667" s="48"/>
      <c r="J667" s="48"/>
      <c r="K667" s="48"/>
      <c r="L667" s="48"/>
      <c r="N667" s="48"/>
      <c r="O667" s="48"/>
      <c r="P667" s="48"/>
      <c r="Q667" s="48"/>
      <c r="R667" s="48"/>
    </row>
    <row r="668" spans="2:18" ht="12.75" customHeight="1" x14ac:dyDescent="0.2">
      <c r="B668" s="48"/>
      <c r="C668" s="48"/>
      <c r="D668" s="48"/>
      <c r="E668" s="48"/>
      <c r="F668" s="48"/>
      <c r="H668" s="48"/>
      <c r="I668" s="48"/>
      <c r="J668" s="48"/>
      <c r="K668" s="48"/>
      <c r="L668" s="48"/>
      <c r="N668" s="48"/>
      <c r="O668" s="48"/>
      <c r="P668" s="48"/>
      <c r="Q668" s="48"/>
      <c r="R668" s="48"/>
    </row>
    <row r="669" spans="2:18" ht="12.75" customHeight="1" x14ac:dyDescent="0.2">
      <c r="B669" s="48"/>
      <c r="C669" s="48"/>
      <c r="D669" s="48"/>
      <c r="E669" s="48"/>
      <c r="F669" s="48"/>
      <c r="H669" s="48"/>
      <c r="I669" s="48"/>
      <c r="J669" s="48"/>
      <c r="K669" s="48"/>
      <c r="L669" s="48"/>
      <c r="N669" s="48"/>
      <c r="O669" s="48"/>
      <c r="P669" s="48"/>
      <c r="Q669" s="48"/>
      <c r="R669" s="48"/>
    </row>
    <row r="670" spans="2:18" ht="12.75" customHeight="1" x14ac:dyDescent="0.2">
      <c r="B670" s="48"/>
      <c r="C670" s="48"/>
      <c r="D670" s="48"/>
      <c r="E670" s="48"/>
      <c r="F670" s="48"/>
      <c r="H670" s="48"/>
      <c r="I670" s="48"/>
      <c r="J670" s="48"/>
      <c r="K670" s="48"/>
      <c r="L670" s="48"/>
      <c r="N670" s="48"/>
      <c r="O670" s="48"/>
      <c r="P670" s="48"/>
      <c r="Q670" s="48"/>
      <c r="R670" s="48"/>
    </row>
    <row r="671" spans="2:18" ht="12.75" customHeight="1" x14ac:dyDescent="0.2">
      <c r="B671" s="48"/>
      <c r="C671" s="48"/>
      <c r="D671" s="48"/>
      <c r="E671" s="48"/>
      <c r="F671" s="48"/>
      <c r="H671" s="48"/>
      <c r="I671" s="48"/>
      <c r="J671" s="48"/>
      <c r="K671" s="48"/>
      <c r="L671" s="48"/>
      <c r="N671" s="48"/>
      <c r="O671" s="48"/>
      <c r="P671" s="48"/>
      <c r="Q671" s="48"/>
      <c r="R671" s="48"/>
    </row>
    <row r="672" spans="2:18" ht="12.75" customHeight="1" x14ac:dyDescent="0.2">
      <c r="B672" s="48"/>
      <c r="C672" s="48"/>
      <c r="D672" s="48"/>
      <c r="E672" s="48"/>
      <c r="F672" s="48"/>
      <c r="H672" s="48"/>
      <c r="I672" s="48"/>
      <c r="J672" s="48"/>
      <c r="K672" s="48"/>
      <c r="L672" s="48"/>
      <c r="N672" s="48"/>
      <c r="O672" s="48"/>
      <c r="P672" s="48"/>
      <c r="Q672" s="48"/>
      <c r="R672" s="48"/>
    </row>
    <row r="673" spans="2:18" ht="12.75" customHeight="1" x14ac:dyDescent="0.2">
      <c r="B673" s="48"/>
      <c r="C673" s="48"/>
      <c r="D673" s="48"/>
      <c r="E673" s="48"/>
      <c r="F673" s="48"/>
      <c r="H673" s="48"/>
      <c r="I673" s="48"/>
      <c r="J673" s="48"/>
      <c r="K673" s="48"/>
      <c r="L673" s="48"/>
      <c r="N673" s="48"/>
      <c r="O673" s="48"/>
      <c r="P673" s="48"/>
      <c r="Q673" s="48"/>
      <c r="R673" s="48"/>
    </row>
    <row r="674" spans="2:18" ht="12.75" customHeight="1" x14ac:dyDescent="0.2">
      <c r="B674" s="48"/>
      <c r="C674" s="48"/>
      <c r="D674" s="48"/>
      <c r="E674" s="48"/>
      <c r="F674" s="48"/>
      <c r="H674" s="48"/>
      <c r="I674" s="48"/>
      <c r="J674" s="48"/>
      <c r="K674" s="48"/>
      <c r="L674" s="48"/>
      <c r="N674" s="48"/>
      <c r="O674" s="48"/>
      <c r="P674" s="48"/>
      <c r="Q674" s="48"/>
      <c r="R674" s="48"/>
    </row>
    <row r="675" spans="2:18" ht="12.75" customHeight="1" x14ac:dyDescent="0.2">
      <c r="B675" s="48"/>
      <c r="C675" s="48"/>
      <c r="D675" s="48"/>
      <c r="E675" s="48"/>
      <c r="F675" s="48"/>
      <c r="H675" s="48"/>
      <c r="I675" s="48"/>
      <c r="J675" s="48"/>
      <c r="K675" s="48"/>
      <c r="L675" s="48"/>
      <c r="N675" s="48"/>
      <c r="O675" s="48"/>
      <c r="P675" s="48"/>
      <c r="Q675" s="48"/>
      <c r="R675" s="48"/>
    </row>
    <row r="676" spans="2:18" ht="12.75" customHeight="1" x14ac:dyDescent="0.2">
      <c r="B676" s="48"/>
      <c r="C676" s="48"/>
      <c r="D676" s="48"/>
      <c r="E676" s="48"/>
      <c r="F676" s="48"/>
      <c r="H676" s="48"/>
      <c r="I676" s="48"/>
      <c r="J676" s="48"/>
      <c r="K676" s="48"/>
      <c r="L676" s="48"/>
      <c r="N676" s="48"/>
      <c r="O676" s="48"/>
      <c r="P676" s="48"/>
      <c r="Q676" s="48"/>
      <c r="R676" s="48"/>
    </row>
    <row r="677" spans="2:18" ht="12.75" customHeight="1" x14ac:dyDescent="0.2">
      <c r="B677" s="48"/>
      <c r="C677" s="48"/>
      <c r="D677" s="48"/>
      <c r="E677" s="48"/>
      <c r="F677" s="48"/>
      <c r="H677" s="48"/>
      <c r="I677" s="48"/>
      <c r="J677" s="48"/>
      <c r="K677" s="48"/>
      <c r="L677" s="48"/>
      <c r="N677" s="48"/>
      <c r="O677" s="48"/>
      <c r="P677" s="48"/>
      <c r="Q677" s="48"/>
      <c r="R677" s="48"/>
    </row>
    <row r="678" spans="2:18" ht="12.75" customHeight="1" x14ac:dyDescent="0.2">
      <c r="B678" s="48"/>
      <c r="C678" s="48"/>
      <c r="D678" s="48"/>
      <c r="E678" s="48"/>
      <c r="F678" s="48"/>
      <c r="H678" s="48"/>
      <c r="I678" s="48"/>
      <c r="J678" s="48"/>
      <c r="K678" s="48"/>
      <c r="L678" s="48"/>
      <c r="N678" s="48"/>
      <c r="O678" s="48"/>
      <c r="P678" s="48"/>
      <c r="Q678" s="48"/>
      <c r="R678" s="48"/>
    </row>
    <row r="679" spans="2:18" ht="12.75" customHeight="1" x14ac:dyDescent="0.2">
      <c r="B679" s="48"/>
      <c r="C679" s="48"/>
      <c r="D679" s="48"/>
      <c r="E679" s="48"/>
      <c r="F679" s="48"/>
      <c r="H679" s="48"/>
      <c r="I679" s="48"/>
      <c r="J679" s="48"/>
      <c r="K679" s="48"/>
      <c r="L679" s="48"/>
      <c r="N679" s="48"/>
      <c r="O679" s="48"/>
      <c r="P679" s="48"/>
      <c r="Q679" s="48"/>
      <c r="R679" s="48"/>
    </row>
    <row r="680" spans="2:18" ht="12.75" customHeight="1" x14ac:dyDescent="0.2">
      <c r="B680" s="48"/>
      <c r="C680" s="48"/>
      <c r="D680" s="48"/>
      <c r="E680" s="48"/>
      <c r="F680" s="48"/>
      <c r="H680" s="48"/>
      <c r="I680" s="48"/>
      <c r="J680" s="48"/>
      <c r="K680" s="48"/>
      <c r="L680" s="48"/>
      <c r="N680" s="48"/>
      <c r="O680" s="48"/>
      <c r="P680" s="48"/>
      <c r="Q680" s="48"/>
      <c r="R680" s="48"/>
    </row>
    <row r="681" spans="2:18" ht="12.75" customHeight="1" x14ac:dyDescent="0.2">
      <c r="B681" s="48"/>
      <c r="C681" s="48"/>
      <c r="D681" s="48"/>
      <c r="E681" s="48"/>
      <c r="F681" s="48"/>
      <c r="H681" s="48"/>
      <c r="I681" s="48"/>
      <c r="J681" s="48"/>
      <c r="K681" s="48"/>
      <c r="L681" s="48"/>
      <c r="N681" s="48"/>
      <c r="O681" s="48"/>
      <c r="P681" s="48"/>
      <c r="Q681" s="48"/>
      <c r="R681" s="48"/>
    </row>
    <row r="682" spans="2:18" ht="12.75" customHeight="1" x14ac:dyDescent="0.2">
      <c r="B682" s="48"/>
      <c r="C682" s="48"/>
      <c r="D682" s="48"/>
      <c r="E682" s="48"/>
      <c r="F682" s="48"/>
      <c r="H682" s="48"/>
      <c r="I682" s="48"/>
      <c r="J682" s="48"/>
      <c r="K682" s="48"/>
      <c r="L682" s="48"/>
      <c r="N682" s="48"/>
      <c r="O682" s="48"/>
      <c r="P682" s="48"/>
      <c r="Q682" s="48"/>
      <c r="R682" s="48"/>
    </row>
    <row r="683" spans="2:18" ht="12.75" customHeight="1" x14ac:dyDescent="0.2">
      <c r="B683" s="48"/>
      <c r="C683" s="48"/>
      <c r="D683" s="48"/>
      <c r="E683" s="48"/>
      <c r="F683" s="48"/>
      <c r="H683" s="48"/>
      <c r="I683" s="48"/>
      <c r="J683" s="48"/>
      <c r="K683" s="48"/>
      <c r="L683" s="48"/>
      <c r="N683" s="48"/>
      <c r="O683" s="48"/>
      <c r="P683" s="48"/>
      <c r="Q683" s="48"/>
      <c r="R683" s="48"/>
    </row>
    <row r="684" spans="2:18" ht="12.75" customHeight="1" x14ac:dyDescent="0.2">
      <c r="B684" s="48"/>
      <c r="C684" s="48"/>
      <c r="D684" s="48"/>
      <c r="E684" s="48"/>
      <c r="F684" s="48"/>
      <c r="H684" s="48"/>
      <c r="I684" s="48"/>
      <c r="J684" s="48"/>
      <c r="K684" s="48"/>
      <c r="L684" s="48"/>
      <c r="N684" s="48"/>
      <c r="O684" s="48"/>
      <c r="P684" s="48"/>
      <c r="Q684" s="48"/>
      <c r="R684" s="48"/>
    </row>
    <row r="685" spans="2:18" ht="12.75" customHeight="1" x14ac:dyDescent="0.2">
      <c r="B685" s="48"/>
      <c r="C685" s="48"/>
      <c r="D685" s="48"/>
      <c r="E685" s="48"/>
      <c r="F685" s="48"/>
      <c r="H685" s="48"/>
      <c r="I685" s="48"/>
      <c r="J685" s="48"/>
      <c r="K685" s="48"/>
      <c r="L685" s="48"/>
      <c r="N685" s="48"/>
      <c r="O685" s="48"/>
      <c r="P685" s="48"/>
      <c r="Q685" s="48"/>
      <c r="R685" s="48"/>
    </row>
    <row r="686" spans="2:18" ht="12.75" customHeight="1" x14ac:dyDescent="0.2">
      <c r="B686" s="48"/>
      <c r="C686" s="48"/>
      <c r="D686" s="48"/>
      <c r="E686" s="48"/>
      <c r="F686" s="48"/>
      <c r="H686" s="48"/>
      <c r="I686" s="48"/>
      <c r="J686" s="48"/>
      <c r="K686" s="48"/>
      <c r="L686" s="48"/>
      <c r="N686" s="48"/>
      <c r="O686" s="48"/>
      <c r="P686" s="48"/>
      <c r="Q686" s="48"/>
      <c r="R686" s="48"/>
    </row>
    <row r="687" spans="2:18" ht="12.75" customHeight="1" x14ac:dyDescent="0.2">
      <c r="B687" s="48"/>
      <c r="C687" s="48"/>
      <c r="D687" s="48"/>
      <c r="E687" s="48"/>
      <c r="F687" s="48"/>
      <c r="H687" s="48"/>
      <c r="I687" s="48"/>
      <c r="J687" s="48"/>
      <c r="K687" s="48"/>
      <c r="L687" s="48"/>
      <c r="N687" s="48"/>
      <c r="O687" s="48"/>
      <c r="P687" s="48"/>
      <c r="Q687" s="48"/>
      <c r="R687" s="48"/>
    </row>
    <row r="688" spans="2:18" ht="12.75" customHeight="1" x14ac:dyDescent="0.2">
      <c r="B688" s="48"/>
      <c r="C688" s="48"/>
      <c r="D688" s="48"/>
      <c r="E688" s="48"/>
      <c r="F688" s="48"/>
      <c r="H688" s="48"/>
      <c r="I688" s="48"/>
      <c r="J688" s="48"/>
      <c r="K688" s="48"/>
      <c r="L688" s="48"/>
      <c r="N688" s="48"/>
      <c r="O688" s="48"/>
      <c r="P688" s="48"/>
      <c r="Q688" s="48"/>
      <c r="R688" s="48"/>
    </row>
    <row r="689" spans="2:18" ht="12.75" customHeight="1" x14ac:dyDescent="0.2">
      <c r="B689" s="48"/>
      <c r="C689" s="48"/>
      <c r="D689" s="48"/>
      <c r="E689" s="48"/>
      <c r="F689" s="48"/>
      <c r="H689" s="48"/>
      <c r="I689" s="48"/>
      <c r="J689" s="48"/>
      <c r="K689" s="48"/>
      <c r="L689" s="48"/>
      <c r="N689" s="48"/>
      <c r="O689" s="48"/>
      <c r="P689" s="48"/>
      <c r="Q689" s="48"/>
      <c r="R689" s="48"/>
    </row>
    <row r="690" spans="2:18" ht="12.75" customHeight="1" x14ac:dyDescent="0.2">
      <c r="B690" s="48"/>
      <c r="C690" s="48"/>
      <c r="D690" s="48"/>
      <c r="E690" s="48"/>
      <c r="F690" s="48"/>
      <c r="H690" s="48"/>
      <c r="I690" s="48"/>
      <c r="J690" s="48"/>
      <c r="K690" s="48"/>
      <c r="L690" s="48"/>
      <c r="N690" s="48"/>
      <c r="O690" s="48"/>
      <c r="P690" s="48"/>
      <c r="Q690" s="48"/>
      <c r="R690" s="48"/>
    </row>
    <row r="691" spans="2:18" ht="12.75" customHeight="1" x14ac:dyDescent="0.2">
      <c r="B691" s="48"/>
      <c r="C691" s="48"/>
      <c r="D691" s="48"/>
      <c r="E691" s="48"/>
      <c r="F691" s="48"/>
      <c r="H691" s="48"/>
      <c r="I691" s="48"/>
      <c r="J691" s="48"/>
      <c r="K691" s="48"/>
      <c r="L691" s="48"/>
      <c r="N691" s="48"/>
      <c r="O691" s="48"/>
      <c r="P691" s="48"/>
      <c r="Q691" s="48"/>
      <c r="R691" s="48"/>
    </row>
    <row r="692" spans="2:18" ht="12.75" customHeight="1" x14ac:dyDescent="0.2">
      <c r="B692" s="48"/>
      <c r="C692" s="48"/>
      <c r="D692" s="48"/>
      <c r="E692" s="48"/>
      <c r="F692" s="48"/>
      <c r="H692" s="48"/>
      <c r="I692" s="48"/>
      <c r="J692" s="48"/>
      <c r="K692" s="48"/>
      <c r="L692" s="48"/>
      <c r="N692" s="48"/>
      <c r="O692" s="48"/>
      <c r="P692" s="48"/>
      <c r="Q692" s="48"/>
      <c r="R692" s="48"/>
    </row>
    <row r="693" spans="2:18" ht="12.75" customHeight="1" x14ac:dyDescent="0.2">
      <c r="B693" s="48"/>
      <c r="C693" s="48"/>
      <c r="D693" s="48"/>
      <c r="E693" s="48"/>
      <c r="F693" s="48"/>
      <c r="H693" s="48"/>
      <c r="I693" s="48"/>
      <c r="J693" s="48"/>
      <c r="K693" s="48"/>
      <c r="L693" s="48"/>
      <c r="N693" s="48"/>
      <c r="O693" s="48"/>
      <c r="P693" s="48"/>
      <c r="Q693" s="48"/>
      <c r="R693" s="48"/>
    </row>
    <row r="694" spans="2:18" ht="12.75" customHeight="1" x14ac:dyDescent="0.2">
      <c r="B694" s="48"/>
      <c r="C694" s="48"/>
      <c r="D694" s="48"/>
      <c r="E694" s="48"/>
      <c r="F694" s="48"/>
      <c r="H694" s="48"/>
      <c r="I694" s="48"/>
      <c r="J694" s="48"/>
      <c r="K694" s="48"/>
      <c r="L694" s="48"/>
      <c r="N694" s="48"/>
      <c r="O694" s="48"/>
      <c r="P694" s="48"/>
      <c r="Q694" s="48"/>
      <c r="R694" s="48"/>
    </row>
    <row r="695" spans="2:18" ht="12.75" customHeight="1" x14ac:dyDescent="0.2">
      <c r="B695" s="48"/>
      <c r="C695" s="48"/>
      <c r="D695" s="48"/>
      <c r="E695" s="48"/>
      <c r="F695" s="48"/>
      <c r="H695" s="48"/>
      <c r="I695" s="48"/>
      <c r="J695" s="48"/>
      <c r="K695" s="48"/>
      <c r="L695" s="48"/>
      <c r="N695" s="48"/>
      <c r="O695" s="48"/>
      <c r="P695" s="48"/>
      <c r="Q695" s="48"/>
      <c r="R695" s="48"/>
    </row>
    <row r="696" spans="2:18" ht="12.75" customHeight="1" x14ac:dyDescent="0.2">
      <c r="B696" s="48"/>
      <c r="C696" s="48"/>
      <c r="D696" s="48"/>
      <c r="E696" s="48"/>
      <c r="F696" s="48"/>
      <c r="H696" s="48"/>
      <c r="I696" s="48"/>
      <c r="J696" s="48"/>
      <c r="K696" s="48"/>
      <c r="L696" s="48"/>
      <c r="N696" s="48"/>
      <c r="O696" s="48"/>
      <c r="P696" s="48"/>
      <c r="Q696" s="48"/>
      <c r="R696" s="48"/>
    </row>
    <row r="697" spans="2:18" ht="12.75" customHeight="1" x14ac:dyDescent="0.2">
      <c r="B697" s="48"/>
      <c r="C697" s="48"/>
      <c r="D697" s="48"/>
      <c r="E697" s="48"/>
      <c r="F697" s="48"/>
      <c r="H697" s="48"/>
      <c r="I697" s="48"/>
      <c r="J697" s="48"/>
      <c r="K697" s="48"/>
      <c r="L697" s="48"/>
      <c r="N697" s="48"/>
      <c r="O697" s="48"/>
      <c r="P697" s="48"/>
      <c r="Q697" s="48"/>
      <c r="R697" s="48"/>
    </row>
    <row r="698" spans="2:18" ht="12.75" customHeight="1" x14ac:dyDescent="0.2">
      <c r="B698" s="48"/>
      <c r="C698" s="48"/>
      <c r="D698" s="48"/>
      <c r="E698" s="48"/>
      <c r="F698" s="48"/>
      <c r="H698" s="48"/>
      <c r="I698" s="48"/>
      <c r="J698" s="48"/>
      <c r="K698" s="48"/>
      <c r="L698" s="48"/>
      <c r="N698" s="48"/>
      <c r="O698" s="48"/>
      <c r="P698" s="48"/>
      <c r="Q698" s="48"/>
      <c r="R698" s="48"/>
    </row>
    <row r="699" spans="2:18" ht="12.75" customHeight="1" x14ac:dyDescent="0.2">
      <c r="B699" s="48"/>
      <c r="C699" s="48"/>
      <c r="D699" s="48"/>
      <c r="E699" s="48"/>
      <c r="F699" s="48"/>
      <c r="H699" s="48"/>
      <c r="I699" s="48"/>
      <c r="J699" s="48"/>
      <c r="K699" s="48"/>
      <c r="L699" s="48"/>
      <c r="N699" s="48"/>
      <c r="O699" s="48"/>
      <c r="P699" s="48"/>
      <c r="Q699" s="48"/>
      <c r="R699" s="48"/>
    </row>
    <row r="700" spans="2:18" ht="12.75" customHeight="1" x14ac:dyDescent="0.2">
      <c r="B700" s="48"/>
      <c r="C700" s="48"/>
      <c r="D700" s="48"/>
      <c r="E700" s="48"/>
      <c r="F700" s="48"/>
      <c r="H700" s="48"/>
      <c r="I700" s="48"/>
      <c r="J700" s="48"/>
      <c r="K700" s="48"/>
      <c r="L700" s="48"/>
      <c r="N700" s="48"/>
      <c r="O700" s="48"/>
      <c r="P700" s="48"/>
      <c r="Q700" s="48"/>
      <c r="R700" s="48"/>
    </row>
    <row r="701" spans="2:18" ht="12.75" customHeight="1" x14ac:dyDescent="0.2">
      <c r="B701" s="48"/>
      <c r="C701" s="48"/>
      <c r="D701" s="48"/>
      <c r="E701" s="48"/>
      <c r="F701" s="48"/>
      <c r="H701" s="48"/>
      <c r="I701" s="48"/>
      <c r="J701" s="48"/>
      <c r="K701" s="48"/>
      <c r="L701" s="48"/>
      <c r="N701" s="48"/>
      <c r="O701" s="48"/>
      <c r="P701" s="48"/>
      <c r="Q701" s="48"/>
      <c r="R701" s="48"/>
    </row>
    <row r="702" spans="2:18" ht="12.75" customHeight="1" x14ac:dyDescent="0.2">
      <c r="B702" s="48"/>
      <c r="C702" s="48"/>
      <c r="D702" s="48"/>
      <c r="E702" s="48"/>
      <c r="F702" s="48"/>
      <c r="H702" s="48"/>
      <c r="I702" s="48"/>
      <c r="J702" s="48"/>
      <c r="K702" s="48"/>
      <c r="L702" s="48"/>
      <c r="N702" s="48"/>
      <c r="O702" s="48"/>
      <c r="P702" s="48"/>
      <c r="Q702" s="48"/>
      <c r="R702" s="48"/>
    </row>
    <row r="703" spans="2:18" ht="12.75" customHeight="1" x14ac:dyDescent="0.2">
      <c r="B703" s="48"/>
      <c r="C703" s="48"/>
      <c r="D703" s="48"/>
      <c r="E703" s="48"/>
      <c r="F703" s="48"/>
      <c r="H703" s="48"/>
      <c r="I703" s="48"/>
      <c r="J703" s="48"/>
      <c r="K703" s="48"/>
      <c r="L703" s="48"/>
      <c r="N703" s="48"/>
      <c r="O703" s="48"/>
      <c r="P703" s="48"/>
      <c r="Q703" s="48"/>
      <c r="R703" s="48"/>
    </row>
    <row r="704" spans="2:18" ht="12.75" customHeight="1" x14ac:dyDescent="0.2">
      <c r="B704" s="48"/>
      <c r="C704" s="48"/>
      <c r="D704" s="48"/>
      <c r="E704" s="48"/>
      <c r="F704" s="48"/>
      <c r="H704" s="48"/>
      <c r="I704" s="48"/>
      <c r="J704" s="48"/>
      <c r="K704" s="48"/>
      <c r="L704" s="48"/>
      <c r="N704" s="48"/>
      <c r="O704" s="48"/>
      <c r="P704" s="48"/>
      <c r="Q704" s="48"/>
      <c r="R704" s="48"/>
    </row>
    <row r="705" spans="2:18" ht="12.75" customHeight="1" x14ac:dyDescent="0.2">
      <c r="B705" s="48"/>
      <c r="C705" s="48"/>
      <c r="D705" s="48"/>
      <c r="E705" s="48"/>
      <c r="F705" s="48"/>
      <c r="H705" s="48"/>
      <c r="I705" s="48"/>
      <c r="J705" s="48"/>
      <c r="K705" s="48"/>
      <c r="L705" s="48"/>
      <c r="N705" s="48"/>
      <c r="O705" s="48"/>
      <c r="P705" s="48"/>
      <c r="Q705" s="48"/>
      <c r="R705" s="48"/>
    </row>
    <row r="706" spans="2:18" ht="12.75" customHeight="1" x14ac:dyDescent="0.2">
      <c r="B706" s="48"/>
      <c r="C706" s="48"/>
      <c r="D706" s="48"/>
      <c r="E706" s="48"/>
      <c r="F706" s="48"/>
      <c r="H706" s="48"/>
      <c r="I706" s="48"/>
      <c r="J706" s="48"/>
      <c r="K706" s="48"/>
      <c r="L706" s="48"/>
      <c r="N706" s="48"/>
      <c r="O706" s="48"/>
      <c r="P706" s="48"/>
      <c r="Q706" s="48"/>
      <c r="R706" s="48"/>
    </row>
    <row r="707" spans="2:18" ht="12.75" customHeight="1" x14ac:dyDescent="0.2">
      <c r="B707" s="48"/>
      <c r="C707" s="48"/>
      <c r="D707" s="48"/>
      <c r="E707" s="48"/>
      <c r="F707" s="48"/>
      <c r="H707" s="48"/>
      <c r="I707" s="48"/>
      <c r="J707" s="48"/>
      <c r="K707" s="48"/>
      <c r="L707" s="48"/>
      <c r="N707" s="48"/>
      <c r="O707" s="48"/>
      <c r="P707" s="48"/>
      <c r="Q707" s="48"/>
      <c r="R707" s="48"/>
    </row>
    <row r="708" spans="2:18" ht="12.75" customHeight="1" x14ac:dyDescent="0.2">
      <c r="B708" s="48"/>
      <c r="C708" s="48"/>
      <c r="D708" s="48"/>
      <c r="E708" s="48"/>
      <c r="F708" s="48"/>
      <c r="H708" s="48"/>
      <c r="I708" s="48"/>
      <c r="J708" s="48"/>
      <c r="K708" s="48"/>
      <c r="L708" s="48"/>
      <c r="N708" s="48"/>
      <c r="O708" s="48"/>
      <c r="P708" s="48"/>
      <c r="Q708" s="48"/>
      <c r="R708" s="48"/>
    </row>
    <row r="709" spans="2:18" ht="12.75" customHeight="1" x14ac:dyDescent="0.2">
      <c r="B709" s="48"/>
      <c r="C709" s="48"/>
      <c r="D709" s="48"/>
      <c r="E709" s="48"/>
      <c r="F709" s="48"/>
      <c r="H709" s="48"/>
      <c r="I709" s="48"/>
      <c r="J709" s="48"/>
      <c r="K709" s="48"/>
      <c r="L709" s="48"/>
      <c r="N709" s="48"/>
      <c r="O709" s="48"/>
      <c r="P709" s="48"/>
      <c r="Q709" s="48"/>
      <c r="R709" s="48"/>
    </row>
    <row r="710" spans="2:18" ht="12.75" customHeight="1" x14ac:dyDescent="0.2">
      <c r="B710" s="48"/>
      <c r="C710" s="48"/>
      <c r="D710" s="48"/>
      <c r="E710" s="48"/>
      <c r="F710" s="48"/>
      <c r="H710" s="48"/>
      <c r="I710" s="48"/>
      <c r="J710" s="48"/>
      <c r="K710" s="48"/>
      <c r="L710" s="48"/>
      <c r="N710" s="48"/>
      <c r="O710" s="48"/>
      <c r="P710" s="48"/>
      <c r="Q710" s="48"/>
      <c r="R710" s="48"/>
    </row>
    <row r="711" spans="2:18" ht="12.75" customHeight="1" x14ac:dyDescent="0.2">
      <c r="B711" s="48"/>
      <c r="C711" s="48"/>
      <c r="D711" s="48"/>
      <c r="E711" s="48"/>
      <c r="F711" s="48"/>
      <c r="H711" s="48"/>
      <c r="I711" s="48"/>
      <c r="J711" s="48"/>
      <c r="K711" s="48"/>
      <c r="L711" s="48"/>
      <c r="N711" s="48"/>
      <c r="O711" s="48"/>
      <c r="P711" s="48"/>
      <c r="Q711" s="48"/>
      <c r="R711" s="48"/>
    </row>
    <row r="712" spans="2:18" ht="12.75" customHeight="1" x14ac:dyDescent="0.2">
      <c r="B712" s="48"/>
      <c r="C712" s="48"/>
      <c r="D712" s="48"/>
      <c r="E712" s="48"/>
      <c r="F712" s="48"/>
      <c r="H712" s="48"/>
      <c r="I712" s="48"/>
      <c r="J712" s="48"/>
      <c r="K712" s="48"/>
      <c r="L712" s="48"/>
      <c r="N712" s="48"/>
      <c r="O712" s="48"/>
      <c r="P712" s="48"/>
      <c r="Q712" s="48"/>
      <c r="R712" s="48"/>
    </row>
    <row r="713" spans="2:18" ht="12.75" customHeight="1" x14ac:dyDescent="0.2">
      <c r="B713" s="48"/>
      <c r="C713" s="48"/>
      <c r="D713" s="48"/>
      <c r="E713" s="48"/>
      <c r="F713" s="48"/>
      <c r="H713" s="48"/>
      <c r="I713" s="48"/>
      <c r="J713" s="48"/>
      <c r="K713" s="48"/>
      <c r="L713" s="48"/>
      <c r="N713" s="48"/>
      <c r="O713" s="48"/>
      <c r="P713" s="48"/>
      <c r="Q713" s="48"/>
      <c r="R713" s="48"/>
    </row>
    <row r="714" spans="2:18" ht="12.75" customHeight="1" x14ac:dyDescent="0.2">
      <c r="B714" s="48"/>
      <c r="C714" s="48"/>
      <c r="D714" s="48"/>
      <c r="E714" s="48"/>
      <c r="F714" s="48"/>
      <c r="H714" s="48"/>
      <c r="I714" s="48"/>
      <c r="J714" s="48"/>
      <c r="K714" s="48"/>
      <c r="L714" s="48"/>
      <c r="N714" s="48"/>
      <c r="O714" s="48"/>
      <c r="P714" s="48"/>
      <c r="Q714" s="48"/>
      <c r="R714" s="48"/>
    </row>
    <row r="715" spans="2:18" ht="12.75" customHeight="1" x14ac:dyDescent="0.2">
      <c r="B715" s="48"/>
      <c r="C715" s="48"/>
      <c r="D715" s="48"/>
      <c r="E715" s="48"/>
      <c r="F715" s="48"/>
      <c r="H715" s="48"/>
      <c r="I715" s="48"/>
      <c r="J715" s="48"/>
      <c r="K715" s="48"/>
      <c r="L715" s="48"/>
      <c r="N715" s="48"/>
      <c r="O715" s="48"/>
      <c r="P715" s="48"/>
      <c r="Q715" s="48"/>
      <c r="R715" s="48"/>
    </row>
    <row r="716" spans="2:18" ht="12.75" customHeight="1" x14ac:dyDescent="0.2">
      <c r="B716" s="48"/>
      <c r="C716" s="48"/>
      <c r="D716" s="48"/>
      <c r="E716" s="48"/>
      <c r="F716" s="48"/>
      <c r="H716" s="48"/>
      <c r="I716" s="48"/>
      <c r="J716" s="48"/>
      <c r="K716" s="48"/>
      <c r="L716" s="48"/>
      <c r="N716" s="48"/>
      <c r="O716" s="48"/>
      <c r="P716" s="48"/>
      <c r="Q716" s="48"/>
      <c r="R716" s="48"/>
    </row>
    <row r="717" spans="2:18" ht="12.75" customHeight="1" x14ac:dyDescent="0.2">
      <c r="B717" s="48"/>
      <c r="C717" s="48"/>
      <c r="D717" s="48"/>
      <c r="E717" s="48"/>
      <c r="F717" s="48"/>
      <c r="H717" s="48"/>
      <c r="I717" s="48"/>
      <c r="J717" s="48"/>
      <c r="K717" s="48"/>
      <c r="L717" s="48"/>
      <c r="N717" s="48"/>
      <c r="O717" s="48"/>
      <c r="P717" s="48"/>
      <c r="Q717" s="48"/>
      <c r="R717" s="48"/>
    </row>
    <row r="718" spans="2:18" ht="12.75" customHeight="1" x14ac:dyDescent="0.2">
      <c r="B718" s="48"/>
      <c r="C718" s="48"/>
      <c r="D718" s="48"/>
      <c r="E718" s="48"/>
      <c r="F718" s="48"/>
      <c r="H718" s="48"/>
      <c r="I718" s="48"/>
      <c r="J718" s="48"/>
      <c r="K718" s="48"/>
      <c r="L718" s="48"/>
      <c r="N718" s="48"/>
      <c r="O718" s="48"/>
      <c r="P718" s="48"/>
      <c r="Q718" s="48"/>
      <c r="R718" s="48"/>
    </row>
    <row r="719" spans="2:18" ht="12.75" customHeight="1" x14ac:dyDescent="0.2">
      <c r="B719" s="48"/>
      <c r="C719" s="48"/>
      <c r="D719" s="48"/>
      <c r="E719" s="48"/>
      <c r="F719" s="48"/>
      <c r="H719" s="48"/>
      <c r="I719" s="48"/>
      <c r="J719" s="48"/>
      <c r="K719" s="48"/>
      <c r="L719" s="48"/>
      <c r="N719" s="48"/>
      <c r="O719" s="48"/>
      <c r="P719" s="48"/>
      <c r="Q719" s="48"/>
      <c r="R719" s="48"/>
    </row>
    <row r="720" spans="2:18" ht="12.75" customHeight="1" x14ac:dyDescent="0.2">
      <c r="B720" s="48"/>
      <c r="C720" s="48"/>
      <c r="D720" s="48"/>
      <c r="E720" s="48"/>
      <c r="F720" s="48"/>
      <c r="H720" s="48"/>
      <c r="I720" s="48"/>
      <c r="J720" s="48"/>
      <c r="K720" s="48"/>
      <c r="L720" s="48"/>
      <c r="N720" s="48"/>
      <c r="O720" s="48"/>
      <c r="P720" s="48"/>
      <c r="Q720" s="48"/>
      <c r="R720" s="48"/>
    </row>
    <row r="721" spans="2:18" ht="12.75" customHeight="1" x14ac:dyDescent="0.2">
      <c r="B721" s="48"/>
      <c r="C721" s="48"/>
      <c r="D721" s="48"/>
      <c r="E721" s="48"/>
      <c r="F721" s="48"/>
      <c r="H721" s="48"/>
      <c r="I721" s="48"/>
      <c r="J721" s="48"/>
      <c r="K721" s="48"/>
      <c r="L721" s="48"/>
      <c r="N721" s="48"/>
      <c r="O721" s="48"/>
      <c r="P721" s="48"/>
      <c r="Q721" s="48"/>
      <c r="R721" s="48"/>
    </row>
    <row r="722" spans="2:18" ht="12.75" customHeight="1" x14ac:dyDescent="0.2">
      <c r="B722" s="48"/>
      <c r="C722" s="48"/>
      <c r="D722" s="48"/>
      <c r="E722" s="48"/>
      <c r="F722" s="48"/>
      <c r="H722" s="48"/>
      <c r="I722" s="48"/>
      <c r="J722" s="48"/>
      <c r="K722" s="48"/>
      <c r="L722" s="48"/>
      <c r="N722" s="48"/>
      <c r="O722" s="48"/>
      <c r="P722" s="48"/>
      <c r="Q722" s="48"/>
      <c r="R722" s="48"/>
    </row>
    <row r="723" spans="2:18" ht="12.75" customHeight="1" x14ac:dyDescent="0.2">
      <c r="B723" s="48"/>
      <c r="C723" s="48"/>
      <c r="D723" s="48"/>
      <c r="E723" s="48"/>
      <c r="F723" s="48"/>
      <c r="H723" s="48"/>
      <c r="I723" s="48"/>
      <c r="J723" s="48"/>
      <c r="K723" s="48"/>
      <c r="L723" s="48"/>
      <c r="N723" s="48"/>
      <c r="O723" s="48"/>
      <c r="P723" s="48"/>
      <c r="Q723" s="48"/>
      <c r="R723" s="48"/>
    </row>
    <row r="724" spans="2:18" ht="12.75" customHeight="1" x14ac:dyDescent="0.2">
      <c r="B724" s="48"/>
      <c r="C724" s="48"/>
      <c r="D724" s="48"/>
      <c r="E724" s="48"/>
      <c r="F724" s="48"/>
      <c r="H724" s="48"/>
      <c r="I724" s="48"/>
      <c r="J724" s="48"/>
      <c r="K724" s="48"/>
      <c r="L724" s="48"/>
      <c r="N724" s="48"/>
      <c r="O724" s="48"/>
      <c r="P724" s="48"/>
      <c r="Q724" s="48"/>
      <c r="R724" s="48"/>
    </row>
    <row r="725" spans="2:18" ht="12.75" customHeight="1" x14ac:dyDescent="0.2">
      <c r="B725" s="48"/>
      <c r="C725" s="48"/>
      <c r="D725" s="48"/>
      <c r="E725" s="48"/>
      <c r="F725" s="48"/>
      <c r="H725" s="48"/>
      <c r="I725" s="48"/>
      <c r="J725" s="48"/>
      <c r="K725" s="48"/>
      <c r="L725" s="48"/>
      <c r="N725" s="48"/>
      <c r="O725" s="48"/>
      <c r="P725" s="48"/>
      <c r="Q725" s="48"/>
      <c r="R725" s="48"/>
    </row>
    <row r="726" spans="2:18" ht="12.75" customHeight="1" x14ac:dyDescent="0.2">
      <c r="B726" s="48"/>
      <c r="C726" s="48"/>
      <c r="D726" s="48"/>
      <c r="E726" s="48"/>
      <c r="F726" s="48"/>
      <c r="H726" s="48"/>
      <c r="I726" s="48"/>
      <c r="J726" s="48"/>
      <c r="K726" s="48"/>
      <c r="L726" s="48"/>
      <c r="N726" s="48"/>
      <c r="O726" s="48"/>
      <c r="P726" s="48"/>
      <c r="Q726" s="48"/>
      <c r="R726" s="48"/>
    </row>
    <row r="727" spans="2:18" ht="12.75" customHeight="1" x14ac:dyDescent="0.2">
      <c r="B727" s="48"/>
      <c r="C727" s="48"/>
      <c r="D727" s="48"/>
      <c r="E727" s="48"/>
      <c r="F727" s="48"/>
      <c r="H727" s="48"/>
      <c r="I727" s="48"/>
      <c r="J727" s="48"/>
      <c r="K727" s="48"/>
      <c r="L727" s="48"/>
      <c r="N727" s="48"/>
      <c r="O727" s="48"/>
      <c r="P727" s="48"/>
      <c r="Q727" s="48"/>
      <c r="R727" s="48"/>
    </row>
    <row r="728" spans="2:18" ht="12.75" customHeight="1" x14ac:dyDescent="0.2">
      <c r="B728" s="48"/>
      <c r="C728" s="48"/>
      <c r="D728" s="48"/>
      <c r="E728" s="48"/>
      <c r="F728" s="48"/>
      <c r="H728" s="48"/>
      <c r="I728" s="48"/>
      <c r="J728" s="48"/>
      <c r="K728" s="48"/>
      <c r="L728" s="48"/>
      <c r="N728" s="48"/>
      <c r="O728" s="48"/>
      <c r="P728" s="48"/>
      <c r="Q728" s="48"/>
      <c r="R728" s="48"/>
    </row>
    <row r="729" spans="2:18" ht="12.75" customHeight="1" x14ac:dyDescent="0.2">
      <c r="B729" s="48"/>
      <c r="C729" s="48"/>
      <c r="D729" s="48"/>
      <c r="E729" s="48"/>
      <c r="F729" s="48"/>
      <c r="H729" s="48"/>
      <c r="I729" s="48"/>
      <c r="J729" s="48"/>
      <c r="K729" s="48"/>
      <c r="L729" s="48"/>
      <c r="N729" s="48"/>
      <c r="O729" s="48"/>
      <c r="P729" s="48"/>
      <c r="Q729" s="48"/>
      <c r="R729" s="48"/>
    </row>
    <row r="730" spans="2:18" ht="12.75" customHeight="1" x14ac:dyDescent="0.2">
      <c r="B730" s="48"/>
      <c r="C730" s="48"/>
      <c r="D730" s="48"/>
      <c r="E730" s="48"/>
      <c r="F730" s="48"/>
      <c r="H730" s="48"/>
      <c r="I730" s="48"/>
      <c r="J730" s="48"/>
      <c r="K730" s="48"/>
      <c r="L730" s="48"/>
      <c r="N730" s="48"/>
      <c r="O730" s="48"/>
      <c r="P730" s="48"/>
      <c r="Q730" s="48"/>
      <c r="R730" s="48"/>
    </row>
    <row r="731" spans="2:18" ht="12.75" customHeight="1" x14ac:dyDescent="0.2">
      <c r="B731" s="48"/>
      <c r="C731" s="48"/>
      <c r="D731" s="48"/>
      <c r="E731" s="48"/>
      <c r="F731" s="48"/>
      <c r="H731" s="48"/>
      <c r="I731" s="48"/>
      <c r="J731" s="48"/>
      <c r="K731" s="48"/>
      <c r="L731" s="48"/>
      <c r="N731" s="48"/>
      <c r="O731" s="48"/>
      <c r="P731" s="48"/>
      <c r="Q731" s="48"/>
      <c r="R731" s="48"/>
    </row>
    <row r="732" spans="2:18" ht="12.75" customHeight="1" x14ac:dyDescent="0.2">
      <c r="B732" s="48"/>
      <c r="C732" s="48"/>
      <c r="D732" s="48"/>
      <c r="E732" s="48"/>
      <c r="F732" s="48"/>
      <c r="H732" s="48"/>
      <c r="I732" s="48"/>
      <c r="J732" s="48"/>
      <c r="K732" s="48"/>
      <c r="L732" s="48"/>
      <c r="N732" s="48"/>
      <c r="O732" s="48"/>
      <c r="P732" s="48"/>
      <c r="Q732" s="48"/>
      <c r="R732" s="48"/>
    </row>
    <row r="733" spans="2:18" ht="12.75" customHeight="1" x14ac:dyDescent="0.2">
      <c r="B733" s="48"/>
      <c r="C733" s="48"/>
      <c r="D733" s="48"/>
      <c r="E733" s="48"/>
      <c r="F733" s="48"/>
      <c r="H733" s="48"/>
      <c r="I733" s="48"/>
      <c r="J733" s="48"/>
      <c r="K733" s="48"/>
      <c r="L733" s="48"/>
      <c r="N733" s="48"/>
      <c r="O733" s="48"/>
      <c r="P733" s="48"/>
      <c r="Q733" s="48"/>
      <c r="R733" s="48"/>
    </row>
    <row r="734" spans="2:18" ht="12.75" customHeight="1" x14ac:dyDescent="0.2">
      <c r="B734" s="48"/>
      <c r="C734" s="48"/>
      <c r="D734" s="48"/>
      <c r="E734" s="48"/>
      <c r="F734" s="48"/>
      <c r="H734" s="48"/>
      <c r="I734" s="48"/>
      <c r="J734" s="48"/>
      <c r="K734" s="48"/>
      <c r="L734" s="48"/>
      <c r="N734" s="48"/>
      <c r="O734" s="48"/>
      <c r="P734" s="48"/>
      <c r="Q734" s="48"/>
      <c r="R734" s="48"/>
    </row>
    <row r="735" spans="2:18" ht="12.75" customHeight="1" x14ac:dyDescent="0.2">
      <c r="B735" s="48"/>
      <c r="C735" s="48"/>
      <c r="D735" s="48"/>
      <c r="E735" s="48"/>
      <c r="F735" s="48"/>
      <c r="H735" s="48"/>
      <c r="I735" s="48"/>
      <c r="J735" s="48"/>
      <c r="K735" s="48"/>
      <c r="L735" s="48"/>
      <c r="N735" s="48"/>
      <c r="O735" s="48"/>
      <c r="P735" s="48"/>
      <c r="Q735" s="48"/>
      <c r="R735" s="48"/>
    </row>
    <row r="736" spans="2:18" ht="12.75" customHeight="1" x14ac:dyDescent="0.2">
      <c r="B736" s="48"/>
      <c r="C736" s="48"/>
      <c r="D736" s="48"/>
      <c r="E736" s="48"/>
      <c r="F736" s="48"/>
      <c r="H736" s="48"/>
      <c r="I736" s="48"/>
      <c r="J736" s="48"/>
      <c r="K736" s="48"/>
      <c r="L736" s="48"/>
      <c r="N736" s="48"/>
      <c r="O736" s="48"/>
      <c r="P736" s="48"/>
      <c r="Q736" s="48"/>
      <c r="R736" s="48"/>
    </row>
    <row r="737" spans="2:18" ht="12.75" customHeight="1" x14ac:dyDescent="0.2">
      <c r="B737" s="48"/>
      <c r="C737" s="48"/>
      <c r="D737" s="48"/>
      <c r="E737" s="48"/>
      <c r="F737" s="48"/>
      <c r="H737" s="48"/>
      <c r="I737" s="48"/>
      <c r="J737" s="48"/>
      <c r="K737" s="48"/>
      <c r="L737" s="48"/>
      <c r="N737" s="48"/>
      <c r="O737" s="48"/>
      <c r="P737" s="48"/>
      <c r="Q737" s="48"/>
      <c r="R737" s="48"/>
    </row>
    <row r="738" spans="2:18" ht="12.75" customHeight="1" x14ac:dyDescent="0.2">
      <c r="B738" s="48"/>
      <c r="C738" s="48"/>
      <c r="D738" s="48"/>
      <c r="E738" s="48"/>
      <c r="F738" s="48"/>
      <c r="H738" s="48"/>
      <c r="I738" s="48"/>
      <c r="J738" s="48"/>
      <c r="K738" s="48"/>
      <c r="L738" s="48"/>
      <c r="N738" s="48"/>
      <c r="O738" s="48"/>
      <c r="P738" s="48"/>
      <c r="Q738" s="48"/>
      <c r="R738" s="48"/>
    </row>
    <row r="739" spans="2:18" ht="12.75" customHeight="1" x14ac:dyDescent="0.2">
      <c r="B739" s="48"/>
      <c r="C739" s="48"/>
      <c r="D739" s="48"/>
      <c r="E739" s="48"/>
      <c r="F739" s="48"/>
      <c r="H739" s="48"/>
      <c r="I739" s="48"/>
      <c r="J739" s="48"/>
      <c r="K739" s="48"/>
      <c r="L739" s="48"/>
      <c r="N739" s="48"/>
      <c r="O739" s="48"/>
      <c r="P739" s="48"/>
      <c r="Q739" s="48"/>
      <c r="R739" s="48"/>
    </row>
    <row r="740" spans="2:18" ht="12.75" customHeight="1" x14ac:dyDescent="0.2">
      <c r="B740" s="48"/>
      <c r="C740" s="48"/>
      <c r="D740" s="48"/>
      <c r="E740" s="48"/>
      <c r="F740" s="48"/>
      <c r="H740" s="48"/>
      <c r="I740" s="48"/>
      <c r="J740" s="48"/>
      <c r="K740" s="48"/>
      <c r="L740" s="48"/>
      <c r="N740" s="48"/>
      <c r="O740" s="48"/>
      <c r="P740" s="48"/>
      <c r="Q740" s="48"/>
      <c r="R740" s="48"/>
    </row>
    <row r="741" spans="2:18" ht="12.75" customHeight="1" x14ac:dyDescent="0.2">
      <c r="B741" s="48"/>
      <c r="C741" s="48"/>
      <c r="D741" s="48"/>
      <c r="E741" s="48"/>
      <c r="F741" s="48"/>
      <c r="H741" s="48"/>
      <c r="I741" s="48"/>
      <c r="J741" s="48"/>
      <c r="K741" s="48"/>
      <c r="L741" s="48"/>
      <c r="N741" s="48"/>
      <c r="O741" s="48"/>
      <c r="P741" s="48"/>
      <c r="Q741" s="48"/>
      <c r="R741" s="48"/>
    </row>
    <row r="742" spans="2:18" ht="12.75" customHeight="1" x14ac:dyDescent="0.2">
      <c r="B742" s="48"/>
      <c r="C742" s="48"/>
      <c r="D742" s="48"/>
      <c r="E742" s="48"/>
      <c r="F742" s="48"/>
      <c r="H742" s="48"/>
      <c r="I742" s="48"/>
      <c r="J742" s="48"/>
      <c r="K742" s="48"/>
      <c r="L742" s="48"/>
      <c r="N742" s="48"/>
      <c r="O742" s="48"/>
      <c r="P742" s="48"/>
      <c r="Q742" s="48"/>
      <c r="R742" s="48"/>
    </row>
    <row r="743" spans="2:18" ht="12.75" customHeight="1" x14ac:dyDescent="0.2">
      <c r="B743" s="48"/>
      <c r="C743" s="48"/>
      <c r="D743" s="48"/>
      <c r="E743" s="48"/>
      <c r="F743" s="48"/>
      <c r="H743" s="48"/>
      <c r="I743" s="48"/>
      <c r="J743" s="48"/>
      <c r="K743" s="48"/>
      <c r="L743" s="48"/>
      <c r="N743" s="48"/>
      <c r="O743" s="48"/>
      <c r="P743" s="48"/>
      <c r="Q743" s="48"/>
      <c r="R743" s="48"/>
    </row>
    <row r="744" spans="2:18" ht="12.75" customHeight="1" x14ac:dyDescent="0.2">
      <c r="B744" s="48"/>
      <c r="C744" s="48"/>
      <c r="D744" s="48"/>
      <c r="E744" s="48"/>
      <c r="F744" s="48"/>
      <c r="H744" s="48"/>
      <c r="I744" s="48"/>
      <c r="J744" s="48"/>
      <c r="K744" s="48"/>
      <c r="L744" s="48"/>
      <c r="N744" s="48"/>
      <c r="O744" s="48"/>
      <c r="P744" s="48"/>
      <c r="Q744" s="48"/>
      <c r="R744" s="48"/>
    </row>
    <row r="745" spans="2:18" ht="12.75" customHeight="1" x14ac:dyDescent="0.2">
      <c r="B745" s="48"/>
      <c r="C745" s="48"/>
      <c r="D745" s="48"/>
      <c r="E745" s="48"/>
      <c r="F745" s="48"/>
      <c r="H745" s="48"/>
      <c r="I745" s="48"/>
      <c r="J745" s="48"/>
      <c r="K745" s="48"/>
      <c r="L745" s="48"/>
      <c r="N745" s="48"/>
      <c r="O745" s="48"/>
      <c r="P745" s="48"/>
      <c r="Q745" s="48"/>
      <c r="R745" s="48"/>
    </row>
    <row r="746" spans="2:18" ht="12.75" customHeight="1" x14ac:dyDescent="0.2">
      <c r="B746" s="48"/>
      <c r="C746" s="48"/>
      <c r="D746" s="48"/>
      <c r="E746" s="48"/>
      <c r="F746" s="48"/>
      <c r="H746" s="48"/>
      <c r="I746" s="48"/>
      <c r="J746" s="48"/>
      <c r="K746" s="48"/>
      <c r="L746" s="48"/>
      <c r="N746" s="48"/>
      <c r="O746" s="48"/>
      <c r="P746" s="48"/>
      <c r="Q746" s="48"/>
      <c r="R746" s="48"/>
    </row>
    <row r="747" spans="2:18" ht="12.75" customHeight="1" x14ac:dyDescent="0.2">
      <c r="B747" s="48"/>
      <c r="C747" s="48"/>
      <c r="D747" s="48"/>
      <c r="E747" s="48"/>
      <c r="F747" s="48"/>
      <c r="H747" s="48"/>
      <c r="I747" s="48"/>
      <c r="J747" s="48"/>
      <c r="K747" s="48"/>
      <c r="L747" s="48"/>
      <c r="N747" s="48"/>
      <c r="O747" s="48"/>
      <c r="P747" s="48"/>
      <c r="Q747" s="48"/>
      <c r="R747" s="48"/>
    </row>
    <row r="748" spans="2:18" ht="12.75" customHeight="1" x14ac:dyDescent="0.2">
      <c r="B748" s="48"/>
      <c r="C748" s="48"/>
      <c r="D748" s="48"/>
      <c r="E748" s="48"/>
      <c r="F748" s="48"/>
      <c r="H748" s="48"/>
      <c r="I748" s="48"/>
      <c r="J748" s="48"/>
      <c r="K748" s="48"/>
      <c r="L748" s="48"/>
      <c r="N748" s="48"/>
      <c r="O748" s="48"/>
      <c r="P748" s="48"/>
      <c r="Q748" s="48"/>
      <c r="R748" s="48"/>
    </row>
    <row r="749" spans="2:18" ht="12.75" customHeight="1" x14ac:dyDescent="0.2">
      <c r="B749" s="48"/>
      <c r="C749" s="48"/>
      <c r="D749" s="48"/>
      <c r="E749" s="48"/>
      <c r="F749" s="48"/>
      <c r="H749" s="48"/>
      <c r="I749" s="48"/>
      <c r="J749" s="48"/>
      <c r="K749" s="48"/>
      <c r="L749" s="48"/>
      <c r="N749" s="48"/>
      <c r="O749" s="48"/>
      <c r="P749" s="48"/>
      <c r="Q749" s="48"/>
      <c r="R749" s="48"/>
    </row>
    <row r="750" spans="2:18" ht="12.75" customHeight="1" x14ac:dyDescent="0.2">
      <c r="B750" s="48"/>
      <c r="C750" s="48"/>
      <c r="D750" s="48"/>
      <c r="E750" s="48"/>
      <c r="F750" s="48"/>
      <c r="H750" s="48"/>
      <c r="I750" s="48"/>
      <c r="J750" s="48"/>
      <c r="K750" s="48"/>
      <c r="L750" s="48"/>
      <c r="N750" s="48"/>
      <c r="O750" s="48"/>
      <c r="P750" s="48"/>
      <c r="Q750" s="48"/>
      <c r="R750" s="48"/>
    </row>
    <row r="751" spans="2:18" ht="12.75" customHeight="1" x14ac:dyDescent="0.2">
      <c r="B751" s="48"/>
      <c r="C751" s="48"/>
      <c r="D751" s="48"/>
      <c r="E751" s="48"/>
      <c r="F751" s="48"/>
      <c r="H751" s="48"/>
      <c r="I751" s="48"/>
      <c r="J751" s="48"/>
      <c r="K751" s="48"/>
      <c r="L751" s="48"/>
      <c r="N751" s="48"/>
      <c r="O751" s="48"/>
      <c r="P751" s="48"/>
      <c r="Q751" s="48"/>
      <c r="R751" s="48"/>
    </row>
    <row r="752" spans="2:18" ht="12.75" customHeight="1" x14ac:dyDescent="0.2">
      <c r="B752" s="48"/>
      <c r="C752" s="48"/>
      <c r="D752" s="48"/>
      <c r="E752" s="48"/>
      <c r="F752" s="48"/>
      <c r="H752" s="48"/>
      <c r="I752" s="48"/>
      <c r="J752" s="48"/>
      <c r="K752" s="48"/>
      <c r="L752" s="48"/>
      <c r="N752" s="48"/>
      <c r="O752" s="48"/>
      <c r="P752" s="48"/>
      <c r="Q752" s="48"/>
      <c r="R752" s="48"/>
    </row>
    <row r="753" spans="2:18" ht="12.75" customHeight="1" x14ac:dyDescent="0.2">
      <c r="B753" s="48"/>
      <c r="C753" s="48"/>
      <c r="D753" s="48"/>
      <c r="E753" s="48"/>
      <c r="F753" s="48"/>
      <c r="H753" s="48"/>
      <c r="I753" s="48"/>
      <c r="J753" s="48"/>
      <c r="K753" s="48"/>
      <c r="L753" s="48"/>
      <c r="N753" s="48"/>
      <c r="O753" s="48"/>
      <c r="P753" s="48"/>
      <c r="Q753" s="48"/>
      <c r="R753" s="48"/>
    </row>
    <row r="754" spans="2:18" ht="12.75" customHeight="1" x14ac:dyDescent="0.2">
      <c r="B754" s="48"/>
      <c r="C754" s="48"/>
      <c r="D754" s="48"/>
      <c r="E754" s="48"/>
      <c r="F754" s="48"/>
      <c r="H754" s="48"/>
      <c r="I754" s="48"/>
      <c r="J754" s="48"/>
      <c r="K754" s="48"/>
      <c r="L754" s="48"/>
      <c r="N754" s="48"/>
      <c r="O754" s="48"/>
      <c r="P754" s="48"/>
      <c r="Q754" s="48"/>
      <c r="R754" s="48"/>
    </row>
    <row r="755" spans="2:18" ht="12.75" customHeight="1" x14ac:dyDescent="0.2">
      <c r="B755" s="48"/>
      <c r="C755" s="48"/>
      <c r="D755" s="48"/>
      <c r="E755" s="48"/>
      <c r="F755" s="48"/>
      <c r="H755" s="48"/>
      <c r="I755" s="48"/>
      <c r="J755" s="48"/>
      <c r="K755" s="48"/>
      <c r="L755" s="48"/>
      <c r="N755" s="48"/>
      <c r="O755" s="48"/>
      <c r="P755" s="48"/>
      <c r="Q755" s="48"/>
      <c r="R755" s="48"/>
    </row>
    <row r="756" spans="2:18" ht="12.75" customHeight="1" x14ac:dyDescent="0.2">
      <c r="B756" s="48"/>
      <c r="C756" s="48"/>
      <c r="D756" s="48"/>
      <c r="E756" s="48"/>
      <c r="F756" s="48"/>
      <c r="H756" s="48"/>
      <c r="I756" s="48"/>
      <c r="J756" s="48"/>
      <c r="K756" s="48"/>
      <c r="L756" s="48"/>
      <c r="N756" s="48"/>
      <c r="O756" s="48"/>
      <c r="P756" s="48"/>
      <c r="Q756" s="48"/>
      <c r="R756" s="48"/>
    </row>
    <row r="757" spans="2:18" ht="12.75" customHeight="1" x14ac:dyDescent="0.2">
      <c r="B757" s="48"/>
      <c r="C757" s="48"/>
      <c r="D757" s="48"/>
      <c r="E757" s="48"/>
      <c r="F757" s="48"/>
      <c r="H757" s="48"/>
      <c r="I757" s="48"/>
      <c r="J757" s="48"/>
      <c r="K757" s="48"/>
      <c r="L757" s="48"/>
      <c r="N757" s="48"/>
      <c r="O757" s="48"/>
      <c r="P757" s="48"/>
      <c r="Q757" s="48"/>
      <c r="R757" s="48"/>
    </row>
    <row r="758" spans="2:18" ht="12.75" customHeight="1" x14ac:dyDescent="0.2">
      <c r="B758" s="48"/>
      <c r="C758" s="48"/>
      <c r="D758" s="48"/>
      <c r="E758" s="48"/>
      <c r="F758" s="48"/>
      <c r="H758" s="48"/>
      <c r="I758" s="48"/>
      <c r="J758" s="48"/>
      <c r="K758" s="48"/>
      <c r="L758" s="48"/>
      <c r="N758" s="48"/>
      <c r="O758" s="48"/>
      <c r="P758" s="48"/>
      <c r="Q758" s="48"/>
      <c r="R758" s="48"/>
    </row>
    <row r="759" spans="2:18" ht="12.75" customHeight="1" x14ac:dyDescent="0.2">
      <c r="B759" s="48"/>
      <c r="C759" s="48"/>
      <c r="D759" s="48"/>
      <c r="E759" s="48"/>
      <c r="F759" s="48"/>
      <c r="H759" s="48"/>
      <c r="I759" s="48"/>
      <c r="J759" s="48"/>
      <c r="K759" s="48"/>
      <c r="L759" s="48"/>
      <c r="N759" s="48"/>
      <c r="O759" s="48"/>
      <c r="P759" s="48"/>
      <c r="Q759" s="48"/>
      <c r="R759" s="48"/>
    </row>
    <row r="760" spans="2:18" ht="12.75" customHeight="1" x14ac:dyDescent="0.2">
      <c r="B760" s="48"/>
      <c r="C760" s="48"/>
      <c r="D760" s="48"/>
      <c r="E760" s="48"/>
      <c r="F760" s="48"/>
      <c r="H760" s="48"/>
      <c r="I760" s="48"/>
      <c r="J760" s="48"/>
      <c r="K760" s="48"/>
      <c r="L760" s="48"/>
      <c r="N760" s="48"/>
      <c r="O760" s="48"/>
      <c r="P760" s="48"/>
      <c r="Q760" s="48"/>
      <c r="R760" s="48"/>
    </row>
    <row r="761" spans="2:18" ht="12.75" customHeight="1" x14ac:dyDescent="0.2">
      <c r="B761" s="48"/>
      <c r="C761" s="48"/>
      <c r="D761" s="48"/>
      <c r="E761" s="48"/>
      <c r="F761" s="48"/>
      <c r="H761" s="48"/>
      <c r="I761" s="48"/>
      <c r="J761" s="48"/>
      <c r="K761" s="48"/>
      <c r="L761" s="48"/>
      <c r="N761" s="48"/>
      <c r="O761" s="48"/>
      <c r="P761" s="48"/>
      <c r="Q761" s="48"/>
      <c r="R761" s="48"/>
    </row>
    <row r="762" spans="2:18" ht="12.75" customHeight="1" x14ac:dyDescent="0.2">
      <c r="B762" s="48"/>
      <c r="C762" s="48"/>
      <c r="D762" s="48"/>
      <c r="E762" s="48"/>
      <c r="F762" s="48"/>
      <c r="H762" s="48"/>
      <c r="I762" s="48"/>
      <c r="J762" s="48"/>
      <c r="K762" s="48"/>
      <c r="L762" s="48"/>
      <c r="N762" s="48"/>
      <c r="O762" s="48"/>
      <c r="P762" s="48"/>
      <c r="Q762" s="48"/>
      <c r="R762" s="48"/>
    </row>
    <row r="763" spans="2:18" ht="12.75" customHeight="1" x14ac:dyDescent="0.2">
      <c r="B763" s="48"/>
      <c r="C763" s="48"/>
      <c r="D763" s="48"/>
      <c r="E763" s="48"/>
      <c r="F763" s="48"/>
      <c r="H763" s="48"/>
      <c r="I763" s="48"/>
      <c r="J763" s="48"/>
      <c r="K763" s="48"/>
      <c r="L763" s="48"/>
      <c r="N763" s="48"/>
      <c r="O763" s="48"/>
      <c r="P763" s="48"/>
      <c r="Q763" s="48"/>
      <c r="R763" s="48"/>
    </row>
    <row r="764" spans="2:18" ht="12.75" customHeight="1" x14ac:dyDescent="0.2">
      <c r="B764" s="48"/>
      <c r="C764" s="48"/>
      <c r="D764" s="48"/>
      <c r="E764" s="48"/>
      <c r="F764" s="48"/>
      <c r="H764" s="48"/>
      <c r="I764" s="48"/>
      <c r="J764" s="48"/>
      <c r="K764" s="48"/>
      <c r="L764" s="48"/>
      <c r="N764" s="48"/>
      <c r="O764" s="48"/>
      <c r="P764" s="48"/>
      <c r="Q764" s="48"/>
      <c r="R764" s="48"/>
    </row>
    <row r="765" spans="2:18" ht="12.75" customHeight="1" x14ac:dyDescent="0.2">
      <c r="B765" s="48"/>
      <c r="C765" s="48"/>
      <c r="D765" s="48"/>
      <c r="E765" s="48"/>
      <c r="F765" s="48"/>
      <c r="H765" s="48"/>
      <c r="I765" s="48"/>
      <c r="J765" s="48"/>
      <c r="K765" s="48"/>
      <c r="L765" s="48"/>
      <c r="N765" s="48"/>
      <c r="O765" s="48"/>
      <c r="P765" s="48"/>
      <c r="Q765" s="48"/>
      <c r="R765" s="48"/>
    </row>
    <row r="766" spans="2:18" ht="12.75" customHeight="1" x14ac:dyDescent="0.2">
      <c r="B766" s="48"/>
      <c r="C766" s="48"/>
      <c r="D766" s="48"/>
      <c r="E766" s="48"/>
      <c r="F766" s="48"/>
      <c r="H766" s="48"/>
      <c r="I766" s="48"/>
      <c r="J766" s="48"/>
      <c r="K766" s="48"/>
      <c r="L766" s="48"/>
      <c r="N766" s="48"/>
      <c r="O766" s="48"/>
      <c r="P766" s="48"/>
      <c r="Q766" s="48"/>
      <c r="R766" s="48"/>
    </row>
    <row r="767" spans="2:18" ht="12.75" customHeight="1" x14ac:dyDescent="0.2">
      <c r="B767" s="48"/>
      <c r="C767" s="48"/>
      <c r="D767" s="48"/>
      <c r="E767" s="48"/>
      <c r="F767" s="48"/>
      <c r="H767" s="48"/>
      <c r="I767" s="48"/>
      <c r="J767" s="48"/>
      <c r="K767" s="48"/>
      <c r="L767" s="48"/>
      <c r="N767" s="48"/>
      <c r="O767" s="48"/>
      <c r="P767" s="48"/>
      <c r="Q767" s="48"/>
      <c r="R767" s="48"/>
    </row>
    <row r="768" spans="2:18" ht="12.75" customHeight="1" x14ac:dyDescent="0.2">
      <c r="B768" s="48"/>
      <c r="C768" s="48"/>
      <c r="D768" s="48"/>
      <c r="E768" s="48"/>
      <c r="F768" s="48"/>
      <c r="H768" s="48"/>
      <c r="I768" s="48"/>
      <c r="J768" s="48"/>
      <c r="K768" s="48"/>
      <c r="L768" s="48"/>
      <c r="N768" s="48"/>
      <c r="O768" s="48"/>
      <c r="P768" s="48"/>
      <c r="Q768" s="48"/>
      <c r="R768" s="48"/>
    </row>
    <row r="769" spans="2:18" ht="12.75" customHeight="1" x14ac:dyDescent="0.2">
      <c r="B769" s="48"/>
      <c r="C769" s="48"/>
      <c r="D769" s="48"/>
      <c r="E769" s="48"/>
      <c r="F769" s="48"/>
      <c r="H769" s="48"/>
      <c r="I769" s="48"/>
      <c r="J769" s="48"/>
      <c r="K769" s="48"/>
      <c r="L769" s="48"/>
      <c r="N769" s="48"/>
      <c r="O769" s="48"/>
      <c r="P769" s="48"/>
      <c r="Q769" s="48"/>
      <c r="R769" s="48"/>
    </row>
    <row r="770" spans="2:18" ht="12.75" customHeight="1" x14ac:dyDescent="0.2">
      <c r="B770" s="48"/>
      <c r="C770" s="48"/>
      <c r="D770" s="48"/>
      <c r="E770" s="48"/>
      <c r="F770" s="48"/>
      <c r="H770" s="48"/>
      <c r="I770" s="48"/>
      <c r="J770" s="48"/>
      <c r="K770" s="48"/>
      <c r="L770" s="48"/>
      <c r="N770" s="48"/>
      <c r="O770" s="48"/>
      <c r="P770" s="48"/>
      <c r="Q770" s="48"/>
      <c r="R770" s="48"/>
    </row>
    <row r="771" spans="2:18" ht="12.75" customHeight="1" x14ac:dyDescent="0.2">
      <c r="B771" s="48"/>
      <c r="C771" s="48"/>
      <c r="D771" s="48"/>
      <c r="E771" s="48"/>
      <c r="F771" s="48"/>
      <c r="H771" s="48"/>
      <c r="I771" s="48"/>
      <c r="J771" s="48"/>
      <c r="K771" s="48"/>
      <c r="L771" s="48"/>
      <c r="N771" s="48"/>
      <c r="O771" s="48"/>
      <c r="P771" s="48"/>
      <c r="Q771" s="48"/>
      <c r="R771" s="48"/>
    </row>
    <row r="772" spans="2:18" ht="12.75" customHeight="1" x14ac:dyDescent="0.2">
      <c r="B772" s="48"/>
      <c r="C772" s="48"/>
      <c r="D772" s="48"/>
      <c r="E772" s="48"/>
      <c r="F772" s="48"/>
      <c r="H772" s="48"/>
      <c r="I772" s="48"/>
      <c r="J772" s="48"/>
      <c r="K772" s="48"/>
      <c r="L772" s="48"/>
      <c r="N772" s="48"/>
      <c r="O772" s="48"/>
      <c r="P772" s="48"/>
      <c r="Q772" s="48"/>
      <c r="R772" s="48"/>
    </row>
    <row r="773" spans="2:18" ht="12.75" customHeight="1" x14ac:dyDescent="0.2">
      <c r="B773" s="48"/>
      <c r="C773" s="48"/>
      <c r="D773" s="48"/>
      <c r="E773" s="48"/>
      <c r="F773" s="48"/>
      <c r="H773" s="48"/>
      <c r="I773" s="48"/>
      <c r="J773" s="48"/>
      <c r="K773" s="48"/>
      <c r="L773" s="48"/>
      <c r="N773" s="48"/>
      <c r="O773" s="48"/>
      <c r="P773" s="48"/>
      <c r="Q773" s="48"/>
      <c r="R773" s="48"/>
    </row>
    <row r="774" spans="2:18" ht="12.75" customHeight="1" x14ac:dyDescent="0.2">
      <c r="B774" s="48"/>
      <c r="C774" s="48"/>
      <c r="D774" s="48"/>
      <c r="E774" s="48"/>
      <c r="F774" s="48"/>
      <c r="H774" s="48"/>
      <c r="I774" s="48"/>
      <c r="J774" s="48"/>
      <c r="K774" s="48"/>
      <c r="L774" s="48"/>
      <c r="N774" s="48"/>
      <c r="O774" s="48"/>
      <c r="P774" s="48"/>
      <c r="Q774" s="48"/>
      <c r="R774" s="48"/>
    </row>
    <row r="775" spans="2:18" ht="12.75" customHeight="1" x14ac:dyDescent="0.2">
      <c r="B775" s="48"/>
      <c r="C775" s="48"/>
      <c r="D775" s="48"/>
      <c r="E775" s="48"/>
      <c r="F775" s="48"/>
      <c r="H775" s="48"/>
      <c r="I775" s="48"/>
      <c r="J775" s="48"/>
      <c r="K775" s="48"/>
      <c r="L775" s="48"/>
      <c r="N775" s="48"/>
      <c r="O775" s="48"/>
      <c r="P775" s="48"/>
      <c r="Q775" s="48"/>
      <c r="R775" s="48"/>
    </row>
    <row r="776" spans="2:18" ht="12.75" customHeight="1" x14ac:dyDescent="0.2">
      <c r="B776" s="48"/>
      <c r="C776" s="48"/>
      <c r="D776" s="48"/>
      <c r="E776" s="48"/>
      <c r="F776" s="48"/>
      <c r="H776" s="48"/>
      <c r="I776" s="48"/>
      <c r="J776" s="48"/>
      <c r="K776" s="48"/>
      <c r="L776" s="48"/>
      <c r="N776" s="48"/>
      <c r="O776" s="48"/>
      <c r="P776" s="48"/>
      <c r="Q776" s="48"/>
      <c r="R776" s="48"/>
    </row>
    <row r="777" spans="2:18" ht="12.75" customHeight="1" x14ac:dyDescent="0.2">
      <c r="B777" s="48"/>
      <c r="C777" s="48"/>
      <c r="D777" s="48"/>
      <c r="E777" s="48"/>
      <c r="F777" s="48"/>
      <c r="H777" s="48"/>
      <c r="I777" s="48"/>
      <c r="J777" s="48"/>
      <c r="K777" s="48"/>
      <c r="L777" s="48"/>
      <c r="N777" s="48"/>
      <c r="O777" s="48"/>
      <c r="P777" s="48"/>
      <c r="Q777" s="48"/>
      <c r="R777" s="48"/>
    </row>
    <row r="778" spans="2:18" ht="12.75" customHeight="1" x14ac:dyDescent="0.2">
      <c r="B778" s="48"/>
      <c r="C778" s="48"/>
      <c r="D778" s="48"/>
      <c r="E778" s="48"/>
      <c r="F778" s="48"/>
      <c r="H778" s="48"/>
      <c r="I778" s="48"/>
      <c r="J778" s="48"/>
      <c r="K778" s="48"/>
      <c r="L778" s="48"/>
      <c r="N778" s="48"/>
      <c r="O778" s="48"/>
      <c r="P778" s="48"/>
      <c r="Q778" s="48"/>
      <c r="R778" s="48"/>
    </row>
    <row r="779" spans="2:18" ht="12.75" customHeight="1" x14ac:dyDescent="0.2">
      <c r="B779" s="48"/>
      <c r="C779" s="48"/>
      <c r="D779" s="48"/>
      <c r="E779" s="48"/>
      <c r="F779" s="48"/>
      <c r="H779" s="48"/>
      <c r="I779" s="48"/>
      <c r="J779" s="48"/>
      <c r="K779" s="48"/>
      <c r="L779" s="48"/>
      <c r="N779" s="48"/>
      <c r="O779" s="48"/>
      <c r="P779" s="48"/>
      <c r="Q779" s="48"/>
      <c r="R779" s="48"/>
    </row>
    <row r="780" spans="2:18" ht="12.75" customHeight="1" x14ac:dyDescent="0.2">
      <c r="B780" s="48"/>
      <c r="C780" s="48"/>
      <c r="D780" s="48"/>
      <c r="E780" s="48"/>
      <c r="F780" s="48"/>
      <c r="H780" s="48"/>
      <c r="I780" s="48"/>
      <c r="J780" s="48"/>
      <c r="K780" s="48"/>
      <c r="L780" s="48"/>
      <c r="N780" s="48"/>
      <c r="O780" s="48"/>
      <c r="P780" s="48"/>
      <c r="Q780" s="48"/>
      <c r="R780" s="48"/>
    </row>
    <row r="781" spans="2:18" ht="12.75" customHeight="1" x14ac:dyDescent="0.2">
      <c r="B781" s="48"/>
      <c r="C781" s="48"/>
      <c r="D781" s="48"/>
      <c r="E781" s="48"/>
      <c r="F781" s="48"/>
      <c r="H781" s="48"/>
      <c r="I781" s="48"/>
      <c r="J781" s="48"/>
      <c r="K781" s="48"/>
      <c r="L781" s="48"/>
      <c r="N781" s="48"/>
      <c r="O781" s="48"/>
      <c r="P781" s="48"/>
      <c r="Q781" s="48"/>
      <c r="R781" s="48"/>
    </row>
    <row r="782" spans="2:18" ht="12.75" customHeight="1" x14ac:dyDescent="0.2">
      <c r="B782" s="48"/>
      <c r="C782" s="48"/>
      <c r="D782" s="48"/>
      <c r="E782" s="48"/>
      <c r="F782" s="48"/>
      <c r="H782" s="48"/>
      <c r="I782" s="48"/>
      <c r="J782" s="48"/>
      <c r="K782" s="48"/>
      <c r="L782" s="48"/>
      <c r="N782" s="48"/>
      <c r="O782" s="48"/>
      <c r="P782" s="48"/>
      <c r="Q782" s="48"/>
      <c r="R782" s="48"/>
    </row>
    <row r="783" spans="2:18" ht="12.75" customHeight="1" x14ac:dyDescent="0.2">
      <c r="B783" s="48"/>
      <c r="C783" s="48"/>
      <c r="D783" s="48"/>
      <c r="E783" s="48"/>
      <c r="F783" s="48"/>
      <c r="H783" s="48"/>
      <c r="I783" s="48"/>
      <c r="J783" s="48"/>
      <c r="K783" s="48"/>
      <c r="L783" s="48"/>
      <c r="N783" s="48"/>
      <c r="O783" s="48"/>
      <c r="P783" s="48"/>
      <c r="Q783" s="48"/>
      <c r="R783" s="48"/>
    </row>
    <row r="784" spans="2:18" ht="12.75" customHeight="1" x14ac:dyDescent="0.2">
      <c r="B784" s="48"/>
      <c r="C784" s="48"/>
      <c r="D784" s="48"/>
      <c r="E784" s="48"/>
      <c r="F784" s="48"/>
      <c r="H784" s="48"/>
      <c r="I784" s="48"/>
      <c r="J784" s="48"/>
      <c r="K784" s="48"/>
      <c r="L784" s="48"/>
      <c r="N784" s="48"/>
      <c r="O784" s="48"/>
      <c r="P784" s="48"/>
      <c r="Q784" s="48"/>
      <c r="R784" s="48"/>
    </row>
    <row r="785" spans="2:18" ht="12.75" customHeight="1" x14ac:dyDescent="0.2">
      <c r="B785" s="48"/>
      <c r="C785" s="48"/>
      <c r="D785" s="48"/>
      <c r="E785" s="48"/>
      <c r="F785" s="48"/>
      <c r="H785" s="48"/>
      <c r="I785" s="48"/>
      <c r="J785" s="48"/>
      <c r="K785" s="48"/>
      <c r="L785" s="48"/>
      <c r="N785" s="48"/>
      <c r="O785" s="48"/>
      <c r="P785" s="48"/>
      <c r="Q785" s="48"/>
      <c r="R785" s="48"/>
    </row>
    <row r="786" spans="2:18" ht="12.75" customHeight="1" x14ac:dyDescent="0.2">
      <c r="B786" s="48"/>
      <c r="C786" s="48"/>
      <c r="D786" s="48"/>
      <c r="E786" s="48"/>
      <c r="F786" s="48"/>
      <c r="H786" s="48"/>
      <c r="I786" s="48"/>
      <c r="J786" s="48"/>
      <c r="K786" s="48"/>
      <c r="L786" s="48"/>
      <c r="N786" s="48"/>
      <c r="O786" s="48"/>
      <c r="P786" s="48"/>
      <c r="Q786" s="48"/>
      <c r="R786" s="48"/>
    </row>
    <row r="787" spans="2:18" ht="12.75" customHeight="1" x14ac:dyDescent="0.2">
      <c r="B787" s="48"/>
      <c r="C787" s="48"/>
      <c r="D787" s="48"/>
      <c r="E787" s="48"/>
      <c r="F787" s="48"/>
      <c r="H787" s="48"/>
      <c r="I787" s="48"/>
      <c r="J787" s="48"/>
      <c r="K787" s="48"/>
      <c r="L787" s="48"/>
      <c r="N787" s="48"/>
      <c r="O787" s="48"/>
      <c r="P787" s="48"/>
      <c r="Q787" s="48"/>
      <c r="R787" s="48"/>
    </row>
    <row r="788" spans="2:18" ht="12.75" customHeight="1" x14ac:dyDescent="0.2">
      <c r="B788" s="48"/>
      <c r="C788" s="48"/>
      <c r="D788" s="48"/>
      <c r="E788" s="48"/>
      <c r="F788" s="48"/>
      <c r="H788" s="48"/>
      <c r="I788" s="48"/>
      <c r="J788" s="48"/>
      <c r="K788" s="48"/>
      <c r="L788" s="48"/>
      <c r="N788" s="48"/>
      <c r="O788" s="48"/>
      <c r="P788" s="48"/>
      <c r="Q788" s="48"/>
      <c r="R788" s="48"/>
    </row>
    <row r="789" spans="2:18" ht="12.75" customHeight="1" x14ac:dyDescent="0.2">
      <c r="B789" s="48"/>
      <c r="C789" s="48"/>
      <c r="D789" s="48"/>
      <c r="E789" s="48"/>
      <c r="F789" s="48"/>
      <c r="H789" s="48"/>
      <c r="I789" s="48"/>
      <c r="J789" s="48"/>
      <c r="K789" s="48"/>
      <c r="L789" s="48"/>
      <c r="N789" s="48"/>
      <c r="O789" s="48"/>
      <c r="P789" s="48"/>
      <c r="Q789" s="48"/>
      <c r="R789" s="48"/>
    </row>
    <row r="790" spans="2:18" ht="12.75" customHeight="1" x14ac:dyDescent="0.2">
      <c r="B790" s="48"/>
      <c r="C790" s="48"/>
      <c r="D790" s="48"/>
      <c r="E790" s="48"/>
      <c r="F790" s="48"/>
      <c r="H790" s="48"/>
      <c r="I790" s="48"/>
      <c r="J790" s="48"/>
      <c r="K790" s="48"/>
      <c r="L790" s="48"/>
      <c r="N790" s="48"/>
      <c r="O790" s="48"/>
      <c r="P790" s="48"/>
      <c r="Q790" s="48"/>
      <c r="R790" s="48"/>
    </row>
    <row r="791" spans="2:18" ht="12.75" customHeight="1" x14ac:dyDescent="0.2">
      <c r="B791" s="48"/>
      <c r="C791" s="48"/>
      <c r="D791" s="48"/>
      <c r="E791" s="48"/>
      <c r="F791" s="48"/>
      <c r="H791" s="48"/>
      <c r="I791" s="48"/>
      <c r="J791" s="48"/>
      <c r="K791" s="48"/>
      <c r="L791" s="48"/>
      <c r="N791" s="48"/>
      <c r="O791" s="48"/>
      <c r="P791" s="48"/>
      <c r="Q791" s="48"/>
      <c r="R791" s="48"/>
    </row>
    <row r="792" spans="2:18" ht="12.75" customHeight="1" x14ac:dyDescent="0.2">
      <c r="B792" s="48"/>
      <c r="C792" s="48"/>
      <c r="D792" s="48"/>
      <c r="E792" s="48"/>
      <c r="F792" s="48"/>
      <c r="H792" s="48"/>
      <c r="I792" s="48"/>
      <c r="J792" s="48"/>
      <c r="K792" s="48"/>
      <c r="L792" s="48"/>
      <c r="N792" s="48"/>
      <c r="O792" s="48"/>
      <c r="P792" s="48"/>
      <c r="Q792" s="48"/>
      <c r="R792" s="48"/>
    </row>
    <row r="793" spans="2:18" ht="12.75" customHeight="1" x14ac:dyDescent="0.2">
      <c r="B793" s="48"/>
      <c r="C793" s="48"/>
      <c r="D793" s="48"/>
      <c r="E793" s="48"/>
      <c r="F793" s="48"/>
      <c r="H793" s="48"/>
      <c r="I793" s="48"/>
      <c r="J793" s="48"/>
      <c r="K793" s="48"/>
      <c r="L793" s="48"/>
      <c r="N793" s="48"/>
      <c r="O793" s="48"/>
      <c r="P793" s="48"/>
      <c r="Q793" s="48"/>
      <c r="R793" s="48"/>
    </row>
    <row r="794" spans="2:18" ht="12.75" customHeight="1" x14ac:dyDescent="0.2">
      <c r="B794" s="48"/>
      <c r="C794" s="48"/>
      <c r="D794" s="48"/>
      <c r="E794" s="48"/>
      <c r="F794" s="48"/>
      <c r="H794" s="48"/>
      <c r="I794" s="48"/>
      <c r="J794" s="48"/>
      <c r="K794" s="48"/>
      <c r="L794" s="48"/>
      <c r="N794" s="48"/>
      <c r="O794" s="48"/>
      <c r="P794" s="48"/>
      <c r="Q794" s="48"/>
      <c r="R794" s="48"/>
    </row>
    <row r="795" spans="2:18" ht="12.75" customHeight="1" x14ac:dyDescent="0.2">
      <c r="B795" s="48"/>
      <c r="C795" s="48"/>
      <c r="D795" s="48"/>
      <c r="E795" s="48"/>
      <c r="F795" s="48"/>
      <c r="H795" s="48"/>
      <c r="I795" s="48"/>
      <c r="J795" s="48"/>
      <c r="K795" s="48"/>
      <c r="L795" s="48"/>
      <c r="N795" s="48"/>
      <c r="O795" s="48"/>
      <c r="P795" s="48"/>
      <c r="Q795" s="48"/>
      <c r="R795" s="48"/>
    </row>
    <row r="796" spans="2:18" ht="12.75" customHeight="1" x14ac:dyDescent="0.2">
      <c r="B796" s="48"/>
      <c r="C796" s="48"/>
      <c r="D796" s="48"/>
      <c r="E796" s="48"/>
      <c r="F796" s="48"/>
      <c r="H796" s="48"/>
      <c r="I796" s="48"/>
      <c r="J796" s="48"/>
      <c r="K796" s="48"/>
      <c r="L796" s="48"/>
      <c r="N796" s="48"/>
      <c r="O796" s="48"/>
      <c r="P796" s="48"/>
      <c r="Q796" s="48"/>
      <c r="R796" s="48"/>
    </row>
    <row r="797" spans="2:18" ht="12.75" customHeight="1" x14ac:dyDescent="0.2">
      <c r="B797" s="48"/>
      <c r="C797" s="48"/>
      <c r="D797" s="48"/>
      <c r="E797" s="48"/>
      <c r="F797" s="48"/>
      <c r="H797" s="48"/>
      <c r="I797" s="48"/>
      <c r="J797" s="48"/>
      <c r="K797" s="48"/>
      <c r="L797" s="48"/>
      <c r="N797" s="48"/>
      <c r="O797" s="48"/>
      <c r="P797" s="48"/>
      <c r="Q797" s="48"/>
      <c r="R797" s="48"/>
    </row>
    <row r="798" spans="2:18" ht="12.75" customHeight="1" x14ac:dyDescent="0.2">
      <c r="B798" s="48"/>
      <c r="C798" s="48"/>
      <c r="D798" s="48"/>
      <c r="E798" s="48"/>
      <c r="F798" s="48"/>
      <c r="H798" s="48"/>
      <c r="I798" s="48"/>
      <c r="J798" s="48"/>
      <c r="K798" s="48"/>
      <c r="L798" s="48"/>
      <c r="N798" s="48"/>
      <c r="O798" s="48"/>
      <c r="P798" s="48"/>
      <c r="Q798" s="48"/>
      <c r="R798" s="48"/>
    </row>
    <row r="799" spans="2:18" ht="12.75" customHeight="1" x14ac:dyDescent="0.2">
      <c r="B799" s="48"/>
      <c r="C799" s="48"/>
      <c r="D799" s="48"/>
      <c r="E799" s="48"/>
      <c r="F799" s="48"/>
      <c r="H799" s="48"/>
      <c r="I799" s="48"/>
      <c r="J799" s="48"/>
      <c r="K799" s="48"/>
      <c r="L799" s="48"/>
      <c r="N799" s="48"/>
      <c r="O799" s="48"/>
      <c r="P799" s="48"/>
      <c r="Q799" s="48"/>
      <c r="R799" s="48"/>
    </row>
    <row r="800" spans="2:18" ht="12.75" customHeight="1" x14ac:dyDescent="0.2">
      <c r="B800" s="48"/>
      <c r="C800" s="48"/>
      <c r="D800" s="48"/>
      <c r="E800" s="48"/>
      <c r="F800" s="48"/>
      <c r="H800" s="48"/>
      <c r="I800" s="48"/>
      <c r="J800" s="48"/>
      <c r="K800" s="48"/>
      <c r="L800" s="48"/>
      <c r="N800" s="48"/>
      <c r="O800" s="48"/>
      <c r="P800" s="48"/>
      <c r="Q800" s="48"/>
      <c r="R800" s="48"/>
    </row>
    <row r="801" spans="2:18" ht="12.75" customHeight="1" x14ac:dyDescent="0.2">
      <c r="B801" s="48"/>
      <c r="C801" s="48"/>
      <c r="D801" s="48"/>
      <c r="E801" s="48"/>
      <c r="F801" s="48"/>
      <c r="H801" s="48"/>
      <c r="I801" s="48"/>
      <c r="J801" s="48"/>
      <c r="K801" s="48"/>
      <c r="L801" s="48"/>
      <c r="N801" s="48"/>
      <c r="O801" s="48"/>
      <c r="P801" s="48"/>
      <c r="Q801" s="48"/>
      <c r="R801" s="48"/>
    </row>
    <row r="802" spans="2:18" ht="12.75" customHeight="1" x14ac:dyDescent="0.2">
      <c r="B802" s="48"/>
      <c r="C802" s="48"/>
      <c r="D802" s="48"/>
      <c r="E802" s="48"/>
      <c r="F802" s="48"/>
      <c r="H802" s="48"/>
      <c r="I802" s="48"/>
      <c r="J802" s="48"/>
      <c r="K802" s="48"/>
      <c r="L802" s="48"/>
      <c r="N802" s="48"/>
      <c r="O802" s="48"/>
      <c r="P802" s="48"/>
      <c r="Q802" s="48"/>
      <c r="R802" s="48"/>
    </row>
    <row r="803" spans="2:18" ht="12.75" customHeight="1" x14ac:dyDescent="0.2">
      <c r="B803" s="48"/>
      <c r="C803" s="48"/>
      <c r="D803" s="48"/>
      <c r="E803" s="48"/>
      <c r="F803" s="48"/>
      <c r="H803" s="48"/>
      <c r="I803" s="48"/>
      <c r="J803" s="48"/>
      <c r="K803" s="48"/>
      <c r="L803" s="48"/>
      <c r="N803" s="48"/>
      <c r="O803" s="48"/>
      <c r="P803" s="48"/>
      <c r="Q803" s="48"/>
      <c r="R803" s="48"/>
    </row>
    <row r="804" spans="2:18" ht="12.75" customHeight="1" x14ac:dyDescent="0.2">
      <c r="B804" s="48"/>
      <c r="C804" s="48"/>
      <c r="D804" s="48"/>
      <c r="E804" s="48"/>
      <c r="F804" s="48"/>
      <c r="H804" s="48"/>
      <c r="I804" s="48"/>
      <c r="J804" s="48"/>
      <c r="K804" s="48"/>
      <c r="L804" s="48"/>
      <c r="N804" s="48"/>
      <c r="O804" s="48"/>
      <c r="P804" s="48"/>
      <c r="Q804" s="48"/>
      <c r="R804" s="48"/>
    </row>
    <row r="805" spans="2:18" ht="12.75" customHeight="1" x14ac:dyDescent="0.2">
      <c r="B805" s="48"/>
      <c r="C805" s="48"/>
      <c r="D805" s="48"/>
      <c r="E805" s="48"/>
      <c r="F805" s="48"/>
      <c r="H805" s="48"/>
      <c r="I805" s="48"/>
      <c r="J805" s="48"/>
      <c r="K805" s="48"/>
      <c r="L805" s="48"/>
      <c r="N805" s="48"/>
      <c r="O805" s="48"/>
      <c r="P805" s="48"/>
      <c r="Q805" s="48"/>
      <c r="R805" s="48"/>
    </row>
    <row r="806" spans="2:18" ht="12.75" customHeight="1" x14ac:dyDescent="0.2">
      <c r="B806" s="48"/>
      <c r="C806" s="48"/>
      <c r="D806" s="48"/>
      <c r="E806" s="48"/>
      <c r="F806" s="48"/>
      <c r="H806" s="48"/>
      <c r="I806" s="48"/>
      <c r="J806" s="48"/>
      <c r="K806" s="48"/>
      <c r="L806" s="48"/>
      <c r="N806" s="48"/>
      <c r="O806" s="48"/>
      <c r="P806" s="48"/>
      <c r="Q806" s="48"/>
      <c r="R806" s="48"/>
    </row>
    <row r="807" spans="2:18" ht="12.75" customHeight="1" x14ac:dyDescent="0.2">
      <c r="B807" s="48"/>
      <c r="C807" s="48"/>
      <c r="D807" s="48"/>
      <c r="E807" s="48"/>
      <c r="F807" s="48"/>
      <c r="H807" s="48"/>
      <c r="I807" s="48"/>
      <c r="J807" s="48"/>
      <c r="K807" s="48"/>
      <c r="L807" s="48"/>
      <c r="N807" s="48"/>
      <c r="O807" s="48"/>
      <c r="P807" s="48"/>
      <c r="Q807" s="48"/>
      <c r="R807" s="48"/>
    </row>
    <row r="808" spans="2:18" ht="12.75" customHeight="1" x14ac:dyDescent="0.2">
      <c r="B808" s="48"/>
      <c r="C808" s="48"/>
      <c r="D808" s="48"/>
      <c r="E808" s="48"/>
      <c r="F808" s="48"/>
      <c r="H808" s="48"/>
      <c r="I808" s="48"/>
      <c r="J808" s="48"/>
      <c r="K808" s="48"/>
      <c r="L808" s="48"/>
      <c r="N808" s="48"/>
      <c r="O808" s="48"/>
      <c r="P808" s="48"/>
      <c r="Q808" s="48"/>
      <c r="R808" s="48"/>
    </row>
    <row r="809" spans="2:18" ht="12.75" customHeight="1" x14ac:dyDescent="0.2">
      <c r="B809" s="48"/>
      <c r="C809" s="48"/>
      <c r="D809" s="48"/>
      <c r="E809" s="48"/>
      <c r="F809" s="48"/>
      <c r="H809" s="48"/>
      <c r="I809" s="48"/>
      <c r="J809" s="48"/>
      <c r="K809" s="48"/>
      <c r="L809" s="48"/>
      <c r="N809" s="48"/>
      <c r="O809" s="48"/>
      <c r="P809" s="48"/>
      <c r="Q809" s="48"/>
      <c r="R809" s="48"/>
    </row>
    <row r="810" spans="2:18" ht="12.75" customHeight="1" x14ac:dyDescent="0.2">
      <c r="B810" s="48"/>
      <c r="C810" s="48"/>
      <c r="D810" s="48"/>
      <c r="E810" s="48"/>
      <c r="F810" s="48"/>
      <c r="H810" s="48"/>
      <c r="I810" s="48"/>
      <c r="J810" s="48"/>
      <c r="K810" s="48"/>
      <c r="L810" s="48"/>
      <c r="N810" s="48"/>
      <c r="O810" s="48"/>
      <c r="P810" s="48"/>
      <c r="Q810" s="48"/>
      <c r="R810" s="48"/>
    </row>
    <row r="811" spans="2:18" ht="12.75" customHeight="1" x14ac:dyDescent="0.2">
      <c r="B811" s="48"/>
      <c r="C811" s="48"/>
      <c r="D811" s="48"/>
      <c r="E811" s="48"/>
      <c r="F811" s="48"/>
      <c r="H811" s="48"/>
      <c r="I811" s="48"/>
      <c r="J811" s="48"/>
      <c r="K811" s="48"/>
      <c r="L811" s="48"/>
      <c r="N811" s="48"/>
      <c r="O811" s="48"/>
      <c r="P811" s="48"/>
      <c r="Q811" s="48"/>
      <c r="R811" s="48"/>
    </row>
    <row r="812" spans="2:18" ht="12.75" customHeight="1" x14ac:dyDescent="0.2">
      <c r="B812" s="48"/>
      <c r="C812" s="48"/>
      <c r="D812" s="48"/>
      <c r="E812" s="48"/>
      <c r="F812" s="48"/>
      <c r="H812" s="48"/>
      <c r="I812" s="48"/>
      <c r="J812" s="48"/>
      <c r="K812" s="48"/>
      <c r="L812" s="48"/>
      <c r="N812" s="48"/>
      <c r="O812" s="48"/>
      <c r="P812" s="48"/>
      <c r="Q812" s="48"/>
      <c r="R812" s="48"/>
    </row>
    <row r="813" spans="2:18" ht="12.75" customHeight="1" x14ac:dyDescent="0.2">
      <c r="B813" s="48"/>
      <c r="C813" s="48"/>
      <c r="D813" s="48"/>
      <c r="E813" s="48"/>
      <c r="F813" s="48"/>
      <c r="H813" s="48"/>
      <c r="I813" s="48"/>
      <c r="J813" s="48"/>
      <c r="K813" s="48"/>
      <c r="L813" s="48"/>
      <c r="N813" s="48"/>
      <c r="O813" s="48"/>
      <c r="P813" s="48"/>
      <c r="Q813" s="48"/>
      <c r="R813" s="48"/>
    </row>
    <row r="814" spans="2:18" ht="12.75" customHeight="1" x14ac:dyDescent="0.2">
      <c r="B814" s="48"/>
      <c r="C814" s="48"/>
      <c r="D814" s="48"/>
      <c r="E814" s="48"/>
      <c r="F814" s="48"/>
      <c r="H814" s="48"/>
      <c r="I814" s="48"/>
      <c r="J814" s="48"/>
      <c r="K814" s="48"/>
      <c r="L814" s="48"/>
      <c r="N814" s="48"/>
      <c r="O814" s="48"/>
      <c r="P814" s="48"/>
      <c r="Q814" s="48"/>
      <c r="R814" s="48"/>
    </row>
    <row r="815" spans="2:18" ht="12.75" customHeight="1" x14ac:dyDescent="0.2">
      <c r="B815" s="48"/>
      <c r="C815" s="48"/>
      <c r="D815" s="48"/>
      <c r="E815" s="48"/>
      <c r="F815" s="48"/>
      <c r="H815" s="48"/>
      <c r="I815" s="48"/>
      <c r="J815" s="48"/>
      <c r="K815" s="48"/>
      <c r="L815" s="48"/>
      <c r="N815" s="48"/>
      <c r="O815" s="48"/>
      <c r="P815" s="48"/>
      <c r="Q815" s="48"/>
      <c r="R815" s="48"/>
    </row>
    <row r="816" spans="2:18" ht="12.75" customHeight="1" x14ac:dyDescent="0.2">
      <c r="B816" s="48"/>
      <c r="C816" s="48"/>
      <c r="D816" s="48"/>
      <c r="E816" s="48"/>
      <c r="F816" s="48"/>
      <c r="H816" s="48"/>
      <c r="I816" s="48"/>
      <c r="J816" s="48"/>
      <c r="K816" s="48"/>
      <c r="L816" s="48"/>
      <c r="N816" s="48"/>
      <c r="O816" s="48"/>
      <c r="P816" s="48"/>
      <c r="Q816" s="48"/>
      <c r="R816" s="48"/>
    </row>
    <row r="817" spans="2:18" ht="12.75" customHeight="1" x14ac:dyDescent="0.2">
      <c r="B817" s="48"/>
      <c r="C817" s="48"/>
      <c r="D817" s="48"/>
      <c r="E817" s="48"/>
      <c r="F817" s="48"/>
      <c r="H817" s="48"/>
      <c r="I817" s="48"/>
      <c r="J817" s="48"/>
      <c r="K817" s="48"/>
      <c r="L817" s="48"/>
      <c r="N817" s="48"/>
      <c r="O817" s="48"/>
      <c r="P817" s="48"/>
      <c r="Q817" s="48"/>
      <c r="R817" s="48"/>
    </row>
    <row r="818" spans="2:18" ht="12.75" customHeight="1" x14ac:dyDescent="0.2">
      <c r="B818" s="48"/>
      <c r="C818" s="48"/>
      <c r="D818" s="48"/>
      <c r="E818" s="48"/>
      <c r="F818" s="48"/>
      <c r="H818" s="48"/>
      <c r="I818" s="48"/>
      <c r="J818" s="48"/>
      <c r="K818" s="48"/>
      <c r="L818" s="48"/>
      <c r="N818" s="48"/>
      <c r="O818" s="48"/>
      <c r="P818" s="48"/>
      <c r="Q818" s="48"/>
      <c r="R818" s="48"/>
    </row>
    <row r="819" spans="2:18" ht="12.75" customHeight="1" x14ac:dyDescent="0.2">
      <c r="B819" s="48"/>
      <c r="C819" s="48"/>
      <c r="D819" s="48"/>
      <c r="E819" s="48"/>
      <c r="F819" s="48"/>
      <c r="H819" s="48"/>
      <c r="I819" s="48"/>
      <c r="J819" s="48"/>
      <c r="K819" s="48"/>
      <c r="L819" s="48"/>
      <c r="N819" s="48"/>
      <c r="O819" s="48"/>
      <c r="P819" s="48"/>
      <c r="Q819" s="48"/>
      <c r="R819" s="48"/>
    </row>
    <row r="820" spans="2:18" ht="12.75" customHeight="1" x14ac:dyDescent="0.2">
      <c r="B820" s="48"/>
      <c r="C820" s="48"/>
      <c r="D820" s="48"/>
      <c r="E820" s="48"/>
      <c r="F820" s="48"/>
      <c r="H820" s="48"/>
      <c r="I820" s="48"/>
      <c r="J820" s="48"/>
      <c r="K820" s="48"/>
      <c r="L820" s="48"/>
      <c r="N820" s="48"/>
      <c r="O820" s="48"/>
      <c r="P820" s="48"/>
      <c r="Q820" s="48"/>
      <c r="R820" s="48"/>
    </row>
    <row r="821" spans="2:18" ht="12.75" customHeight="1" x14ac:dyDescent="0.2">
      <c r="B821" s="48"/>
      <c r="C821" s="48"/>
      <c r="D821" s="48"/>
      <c r="E821" s="48"/>
      <c r="F821" s="48"/>
      <c r="H821" s="48"/>
      <c r="I821" s="48"/>
      <c r="J821" s="48"/>
      <c r="K821" s="48"/>
      <c r="L821" s="48"/>
      <c r="N821" s="48"/>
      <c r="O821" s="48"/>
      <c r="P821" s="48"/>
      <c r="Q821" s="48"/>
      <c r="R821" s="48"/>
    </row>
    <row r="822" spans="2:18" ht="12.75" customHeight="1" x14ac:dyDescent="0.2">
      <c r="B822" s="48"/>
      <c r="C822" s="48"/>
      <c r="D822" s="48"/>
      <c r="E822" s="48"/>
      <c r="F822" s="48"/>
      <c r="H822" s="48"/>
      <c r="I822" s="48"/>
      <c r="J822" s="48"/>
      <c r="K822" s="48"/>
      <c r="L822" s="48"/>
      <c r="N822" s="48"/>
      <c r="O822" s="48"/>
      <c r="P822" s="48"/>
      <c r="Q822" s="48"/>
      <c r="R822" s="48"/>
    </row>
    <row r="823" spans="2:18" ht="12.75" customHeight="1" x14ac:dyDescent="0.2">
      <c r="B823" s="48"/>
      <c r="C823" s="48"/>
      <c r="D823" s="48"/>
      <c r="E823" s="48"/>
      <c r="F823" s="48"/>
      <c r="H823" s="48"/>
      <c r="I823" s="48"/>
      <c r="J823" s="48"/>
      <c r="K823" s="48"/>
      <c r="L823" s="48"/>
      <c r="N823" s="48"/>
      <c r="O823" s="48"/>
      <c r="P823" s="48"/>
      <c r="Q823" s="48"/>
      <c r="R823" s="48"/>
    </row>
    <row r="824" spans="2:18" ht="12.75" customHeight="1" x14ac:dyDescent="0.2">
      <c r="B824" s="48"/>
      <c r="C824" s="48"/>
      <c r="D824" s="48"/>
      <c r="E824" s="48"/>
      <c r="F824" s="48"/>
      <c r="H824" s="48"/>
      <c r="I824" s="48"/>
      <c r="J824" s="48"/>
      <c r="K824" s="48"/>
      <c r="L824" s="48"/>
      <c r="N824" s="48"/>
      <c r="O824" s="48"/>
      <c r="P824" s="48"/>
      <c r="Q824" s="48"/>
      <c r="R824" s="48"/>
    </row>
    <row r="825" spans="2:18" ht="12.75" customHeight="1" x14ac:dyDescent="0.2">
      <c r="B825" s="48"/>
      <c r="C825" s="48"/>
      <c r="D825" s="48"/>
      <c r="E825" s="48"/>
      <c r="F825" s="48"/>
      <c r="H825" s="48"/>
      <c r="I825" s="48"/>
      <c r="J825" s="48"/>
      <c r="K825" s="48"/>
      <c r="L825" s="48"/>
      <c r="N825" s="48"/>
      <c r="O825" s="48"/>
      <c r="P825" s="48"/>
      <c r="Q825" s="48"/>
      <c r="R825" s="48"/>
    </row>
    <row r="826" spans="2:18" ht="12.75" customHeight="1" x14ac:dyDescent="0.2">
      <c r="B826" s="48"/>
      <c r="C826" s="48"/>
      <c r="D826" s="48"/>
      <c r="E826" s="48"/>
      <c r="F826" s="48"/>
      <c r="H826" s="48"/>
      <c r="I826" s="48"/>
      <c r="J826" s="48"/>
      <c r="K826" s="48"/>
      <c r="L826" s="48"/>
      <c r="N826" s="48"/>
      <c r="O826" s="48"/>
      <c r="P826" s="48"/>
      <c r="Q826" s="48"/>
      <c r="R826" s="48"/>
    </row>
    <row r="827" spans="2:18" ht="12.75" customHeight="1" x14ac:dyDescent="0.2">
      <c r="B827" s="48"/>
      <c r="C827" s="48"/>
      <c r="D827" s="48"/>
      <c r="E827" s="48"/>
      <c r="F827" s="48"/>
      <c r="H827" s="48"/>
      <c r="I827" s="48"/>
      <c r="J827" s="48"/>
      <c r="K827" s="48"/>
      <c r="L827" s="48"/>
      <c r="N827" s="48"/>
      <c r="O827" s="48"/>
      <c r="P827" s="48"/>
      <c r="Q827" s="48"/>
      <c r="R827" s="48"/>
    </row>
    <row r="828" spans="2:18" ht="12.75" customHeight="1" x14ac:dyDescent="0.2">
      <c r="B828" s="48"/>
      <c r="C828" s="48"/>
      <c r="D828" s="48"/>
      <c r="E828" s="48"/>
      <c r="F828" s="48"/>
      <c r="H828" s="48"/>
      <c r="I828" s="48"/>
      <c r="J828" s="48"/>
      <c r="K828" s="48"/>
      <c r="L828" s="48"/>
      <c r="N828" s="48"/>
      <c r="O828" s="48"/>
      <c r="P828" s="48"/>
      <c r="Q828" s="48"/>
      <c r="R828" s="48"/>
    </row>
    <row r="829" spans="2:18" ht="12.75" customHeight="1" x14ac:dyDescent="0.2">
      <c r="B829" s="48"/>
      <c r="C829" s="48"/>
      <c r="D829" s="48"/>
      <c r="E829" s="48"/>
      <c r="F829" s="48"/>
      <c r="H829" s="48"/>
      <c r="I829" s="48"/>
      <c r="J829" s="48"/>
      <c r="K829" s="48"/>
      <c r="L829" s="48"/>
      <c r="N829" s="48"/>
      <c r="O829" s="48"/>
      <c r="P829" s="48"/>
      <c r="Q829" s="48"/>
      <c r="R829" s="48"/>
    </row>
    <row r="830" spans="2:18" ht="12.75" customHeight="1" x14ac:dyDescent="0.2">
      <c r="B830" s="48"/>
      <c r="C830" s="48"/>
      <c r="D830" s="48"/>
      <c r="E830" s="48"/>
      <c r="F830" s="48"/>
      <c r="H830" s="48"/>
      <c r="I830" s="48"/>
      <c r="J830" s="48"/>
      <c r="K830" s="48"/>
      <c r="L830" s="48"/>
      <c r="N830" s="48"/>
      <c r="O830" s="48"/>
      <c r="P830" s="48"/>
      <c r="Q830" s="48"/>
      <c r="R830" s="48"/>
    </row>
    <row r="831" spans="2:18" ht="12.75" customHeight="1" x14ac:dyDescent="0.2">
      <c r="B831" s="48"/>
      <c r="C831" s="48"/>
      <c r="D831" s="48"/>
      <c r="E831" s="48"/>
      <c r="F831" s="48"/>
      <c r="H831" s="48"/>
      <c r="I831" s="48"/>
      <c r="J831" s="48"/>
      <c r="K831" s="48"/>
      <c r="L831" s="48"/>
      <c r="N831" s="48"/>
      <c r="O831" s="48"/>
      <c r="P831" s="48"/>
      <c r="Q831" s="48"/>
      <c r="R831" s="48"/>
    </row>
    <row r="832" spans="2:18" ht="12.75" customHeight="1" x14ac:dyDescent="0.2">
      <c r="B832" s="48"/>
      <c r="C832" s="48"/>
      <c r="D832" s="48"/>
      <c r="E832" s="48"/>
      <c r="F832" s="48"/>
      <c r="H832" s="48"/>
      <c r="I832" s="48"/>
      <c r="J832" s="48"/>
      <c r="K832" s="48"/>
      <c r="L832" s="48"/>
      <c r="N832" s="48"/>
      <c r="O832" s="48"/>
      <c r="P832" s="48"/>
      <c r="Q832" s="48"/>
      <c r="R832" s="48"/>
    </row>
    <row r="833" spans="2:18" ht="12.75" customHeight="1" x14ac:dyDescent="0.2">
      <c r="B833" s="48"/>
      <c r="C833" s="48"/>
      <c r="D833" s="48"/>
      <c r="E833" s="48"/>
      <c r="F833" s="48"/>
      <c r="H833" s="48"/>
      <c r="I833" s="48"/>
      <c r="J833" s="48"/>
      <c r="K833" s="48"/>
      <c r="L833" s="48"/>
      <c r="N833" s="48"/>
      <c r="O833" s="48"/>
      <c r="P833" s="48"/>
      <c r="Q833" s="48"/>
      <c r="R833" s="48"/>
    </row>
    <row r="834" spans="2:18" ht="12.75" customHeight="1" x14ac:dyDescent="0.2">
      <c r="B834" s="48"/>
      <c r="C834" s="48"/>
      <c r="D834" s="48"/>
      <c r="E834" s="48"/>
      <c r="F834" s="48"/>
      <c r="H834" s="48"/>
      <c r="I834" s="48"/>
      <c r="J834" s="48"/>
      <c r="K834" s="48"/>
      <c r="L834" s="48"/>
      <c r="N834" s="48"/>
      <c r="O834" s="48"/>
      <c r="P834" s="48"/>
      <c r="Q834" s="48"/>
      <c r="R834" s="48"/>
    </row>
    <row r="835" spans="2:18" ht="12.75" customHeight="1" x14ac:dyDescent="0.2">
      <c r="B835" s="48"/>
      <c r="C835" s="48"/>
      <c r="D835" s="48"/>
      <c r="E835" s="48"/>
      <c r="F835" s="48"/>
      <c r="H835" s="48"/>
      <c r="I835" s="48"/>
      <c r="J835" s="48"/>
      <c r="K835" s="48"/>
      <c r="L835" s="48"/>
      <c r="N835" s="48"/>
      <c r="O835" s="48"/>
      <c r="P835" s="48"/>
      <c r="Q835" s="48"/>
      <c r="R835" s="48"/>
    </row>
    <row r="836" spans="2:18" ht="12.75" customHeight="1" x14ac:dyDescent="0.2">
      <c r="B836" s="48"/>
      <c r="C836" s="48"/>
      <c r="D836" s="48"/>
      <c r="E836" s="48"/>
      <c r="F836" s="48"/>
      <c r="H836" s="48"/>
      <c r="I836" s="48"/>
      <c r="J836" s="48"/>
      <c r="K836" s="48"/>
      <c r="L836" s="48"/>
      <c r="N836" s="48"/>
      <c r="O836" s="48"/>
      <c r="P836" s="48"/>
      <c r="Q836" s="48"/>
      <c r="R836" s="48"/>
    </row>
    <row r="837" spans="2:18" ht="12.75" customHeight="1" x14ac:dyDescent="0.2">
      <c r="B837" s="48"/>
      <c r="C837" s="48"/>
      <c r="D837" s="48"/>
      <c r="E837" s="48"/>
      <c r="F837" s="48"/>
      <c r="H837" s="48"/>
      <c r="I837" s="48"/>
      <c r="J837" s="48"/>
      <c r="K837" s="48"/>
      <c r="L837" s="48"/>
      <c r="N837" s="48"/>
      <c r="O837" s="48"/>
      <c r="P837" s="48"/>
      <c r="Q837" s="48"/>
      <c r="R837" s="48"/>
    </row>
    <row r="838" spans="2:18" ht="12.75" customHeight="1" x14ac:dyDescent="0.2">
      <c r="B838" s="48"/>
      <c r="C838" s="48"/>
      <c r="D838" s="48"/>
      <c r="E838" s="48"/>
      <c r="F838" s="48"/>
      <c r="H838" s="48"/>
      <c r="I838" s="48"/>
      <c r="J838" s="48"/>
      <c r="K838" s="48"/>
      <c r="L838" s="48"/>
      <c r="N838" s="48"/>
      <c r="O838" s="48"/>
      <c r="P838" s="48"/>
      <c r="Q838" s="48"/>
      <c r="R838" s="48"/>
    </row>
    <row r="839" spans="2:18" ht="12.75" customHeight="1" x14ac:dyDescent="0.2">
      <c r="B839" s="48"/>
      <c r="C839" s="48"/>
      <c r="D839" s="48"/>
      <c r="E839" s="48"/>
      <c r="F839" s="48"/>
      <c r="H839" s="48"/>
      <c r="I839" s="48"/>
      <c r="J839" s="48"/>
      <c r="K839" s="48"/>
      <c r="L839" s="48"/>
      <c r="N839" s="48"/>
      <c r="O839" s="48"/>
      <c r="P839" s="48"/>
      <c r="Q839" s="48"/>
      <c r="R839" s="48"/>
    </row>
    <row r="840" spans="2:18" ht="12.75" customHeight="1" x14ac:dyDescent="0.2">
      <c r="B840" s="48"/>
      <c r="C840" s="48"/>
      <c r="D840" s="48"/>
      <c r="E840" s="48"/>
      <c r="F840" s="48"/>
      <c r="H840" s="48"/>
      <c r="I840" s="48"/>
      <c r="J840" s="48"/>
      <c r="K840" s="48"/>
      <c r="L840" s="48"/>
      <c r="N840" s="48"/>
      <c r="O840" s="48"/>
      <c r="P840" s="48"/>
      <c r="Q840" s="48"/>
      <c r="R840" s="48"/>
    </row>
    <row r="841" spans="2:18" ht="12.75" customHeight="1" x14ac:dyDescent="0.2">
      <c r="B841" s="48"/>
      <c r="C841" s="48"/>
      <c r="D841" s="48"/>
      <c r="E841" s="48"/>
      <c r="F841" s="48"/>
      <c r="H841" s="48"/>
      <c r="I841" s="48"/>
      <c r="J841" s="48"/>
      <c r="K841" s="48"/>
      <c r="L841" s="48"/>
      <c r="N841" s="48"/>
      <c r="O841" s="48"/>
      <c r="P841" s="48"/>
      <c r="Q841" s="48"/>
      <c r="R841" s="48"/>
    </row>
    <row r="842" spans="2:18" ht="12.75" customHeight="1" x14ac:dyDescent="0.2">
      <c r="B842" s="48"/>
      <c r="C842" s="48"/>
      <c r="D842" s="48"/>
      <c r="E842" s="48"/>
      <c r="F842" s="48"/>
      <c r="H842" s="48"/>
      <c r="I842" s="48"/>
      <c r="J842" s="48"/>
      <c r="K842" s="48"/>
      <c r="L842" s="48"/>
      <c r="N842" s="48"/>
      <c r="O842" s="48"/>
      <c r="P842" s="48"/>
      <c r="Q842" s="48"/>
      <c r="R842" s="48"/>
    </row>
    <row r="843" spans="2:18" ht="12.75" customHeight="1" x14ac:dyDescent="0.2">
      <c r="B843" s="48"/>
      <c r="C843" s="48"/>
      <c r="D843" s="48"/>
      <c r="E843" s="48"/>
      <c r="F843" s="48"/>
      <c r="H843" s="48"/>
      <c r="I843" s="48"/>
      <c r="J843" s="48"/>
      <c r="K843" s="48"/>
      <c r="L843" s="48"/>
      <c r="N843" s="48"/>
      <c r="O843" s="48"/>
      <c r="P843" s="48"/>
      <c r="Q843" s="48"/>
      <c r="R843" s="48"/>
    </row>
    <row r="844" spans="2:18" ht="12.75" customHeight="1" x14ac:dyDescent="0.2">
      <c r="B844" s="48"/>
      <c r="C844" s="48"/>
      <c r="D844" s="48"/>
      <c r="E844" s="48"/>
      <c r="F844" s="48"/>
      <c r="H844" s="48"/>
      <c r="I844" s="48"/>
      <c r="J844" s="48"/>
      <c r="K844" s="48"/>
      <c r="L844" s="48"/>
      <c r="N844" s="48"/>
      <c r="O844" s="48"/>
      <c r="P844" s="48"/>
      <c r="Q844" s="48"/>
      <c r="R844" s="48"/>
    </row>
    <row r="845" spans="2:18" ht="12.75" customHeight="1" x14ac:dyDescent="0.2">
      <c r="B845" s="48"/>
      <c r="C845" s="48"/>
      <c r="D845" s="48"/>
      <c r="E845" s="48"/>
      <c r="F845" s="48"/>
      <c r="H845" s="48"/>
      <c r="I845" s="48"/>
      <c r="J845" s="48"/>
      <c r="K845" s="48"/>
      <c r="L845" s="48"/>
      <c r="N845" s="48"/>
      <c r="O845" s="48"/>
      <c r="P845" s="48"/>
      <c r="Q845" s="48"/>
      <c r="R845" s="48"/>
    </row>
    <row r="846" spans="2:18" ht="12.75" customHeight="1" x14ac:dyDescent="0.2">
      <c r="B846" s="48"/>
      <c r="C846" s="48"/>
      <c r="D846" s="48"/>
      <c r="E846" s="48"/>
      <c r="F846" s="48"/>
      <c r="H846" s="48"/>
      <c r="I846" s="48"/>
      <c r="J846" s="48"/>
      <c r="K846" s="48"/>
      <c r="L846" s="48"/>
      <c r="N846" s="48"/>
      <c r="O846" s="48"/>
      <c r="P846" s="48"/>
      <c r="Q846" s="48"/>
      <c r="R846" s="48"/>
    </row>
    <row r="847" spans="2:18" ht="12.75" customHeight="1" x14ac:dyDescent="0.2">
      <c r="B847" s="48"/>
      <c r="C847" s="48"/>
      <c r="D847" s="48"/>
      <c r="E847" s="48"/>
      <c r="F847" s="48"/>
      <c r="H847" s="48"/>
      <c r="I847" s="48"/>
      <c r="J847" s="48"/>
      <c r="K847" s="48"/>
      <c r="L847" s="48"/>
      <c r="N847" s="48"/>
      <c r="O847" s="48"/>
      <c r="P847" s="48"/>
      <c r="Q847" s="48"/>
      <c r="R847" s="48"/>
    </row>
    <row r="848" spans="2:18" ht="12.75" customHeight="1" x14ac:dyDescent="0.2">
      <c r="B848" s="48"/>
      <c r="C848" s="48"/>
      <c r="D848" s="48"/>
      <c r="E848" s="48"/>
      <c r="F848" s="48"/>
      <c r="H848" s="48"/>
      <c r="I848" s="48"/>
      <c r="J848" s="48"/>
      <c r="K848" s="48"/>
      <c r="L848" s="48"/>
      <c r="N848" s="48"/>
      <c r="O848" s="48"/>
      <c r="P848" s="48"/>
      <c r="Q848" s="48"/>
      <c r="R848" s="48"/>
    </row>
    <row r="849" spans="2:18" ht="12.75" customHeight="1" x14ac:dyDescent="0.2">
      <c r="B849" s="48"/>
      <c r="C849" s="48"/>
      <c r="D849" s="48"/>
      <c r="E849" s="48"/>
      <c r="F849" s="48"/>
      <c r="H849" s="48"/>
      <c r="I849" s="48"/>
      <c r="J849" s="48"/>
      <c r="K849" s="48"/>
      <c r="L849" s="48"/>
      <c r="N849" s="48"/>
      <c r="O849" s="48"/>
      <c r="P849" s="48"/>
      <c r="Q849" s="48"/>
      <c r="R849" s="48"/>
    </row>
    <row r="850" spans="2:18" ht="12.75" customHeight="1" x14ac:dyDescent="0.2">
      <c r="B850" s="48"/>
      <c r="C850" s="48"/>
      <c r="D850" s="48"/>
      <c r="E850" s="48"/>
      <c r="F850" s="48"/>
      <c r="H850" s="48"/>
      <c r="I850" s="48"/>
      <c r="J850" s="48"/>
      <c r="K850" s="48"/>
      <c r="L850" s="48"/>
      <c r="N850" s="48"/>
      <c r="O850" s="48"/>
      <c r="P850" s="48"/>
      <c r="Q850" s="48"/>
      <c r="R850" s="48"/>
    </row>
    <row r="851" spans="2:18" ht="12.75" customHeight="1" x14ac:dyDescent="0.2">
      <c r="B851" s="48"/>
      <c r="C851" s="48"/>
      <c r="D851" s="48"/>
      <c r="E851" s="48"/>
      <c r="F851" s="48"/>
      <c r="H851" s="48"/>
      <c r="I851" s="48"/>
      <c r="J851" s="48"/>
      <c r="K851" s="48"/>
      <c r="L851" s="48"/>
      <c r="N851" s="48"/>
      <c r="O851" s="48"/>
      <c r="P851" s="48"/>
      <c r="Q851" s="48"/>
      <c r="R851" s="48"/>
    </row>
    <row r="852" spans="2:18" ht="12.75" customHeight="1" x14ac:dyDescent="0.2">
      <c r="B852" s="48"/>
      <c r="C852" s="48"/>
      <c r="D852" s="48"/>
      <c r="E852" s="48"/>
      <c r="F852" s="48"/>
      <c r="H852" s="48"/>
      <c r="I852" s="48"/>
      <c r="J852" s="48"/>
      <c r="K852" s="48"/>
      <c r="L852" s="48"/>
      <c r="N852" s="48"/>
      <c r="O852" s="48"/>
      <c r="P852" s="48"/>
      <c r="Q852" s="48"/>
      <c r="R852" s="48"/>
    </row>
    <row r="853" spans="2:18" ht="12.75" customHeight="1" x14ac:dyDescent="0.2">
      <c r="B853" s="48"/>
      <c r="C853" s="48"/>
      <c r="D853" s="48"/>
      <c r="E853" s="48"/>
      <c r="F853" s="48"/>
      <c r="H853" s="48"/>
      <c r="I853" s="48"/>
      <c r="J853" s="48"/>
      <c r="K853" s="48"/>
      <c r="L853" s="48"/>
      <c r="N853" s="48"/>
      <c r="O853" s="48"/>
      <c r="P853" s="48"/>
      <c r="Q853" s="48"/>
      <c r="R853" s="48"/>
    </row>
    <row r="854" spans="2:18" ht="12.75" customHeight="1" x14ac:dyDescent="0.2">
      <c r="B854" s="48"/>
      <c r="C854" s="48"/>
      <c r="D854" s="48"/>
      <c r="E854" s="48"/>
      <c r="F854" s="48"/>
      <c r="H854" s="48"/>
      <c r="I854" s="48"/>
      <c r="J854" s="48"/>
      <c r="K854" s="48"/>
      <c r="L854" s="48"/>
      <c r="N854" s="48"/>
      <c r="O854" s="48"/>
      <c r="P854" s="48"/>
      <c r="Q854" s="48"/>
      <c r="R854" s="48"/>
    </row>
    <row r="855" spans="2:18" ht="12.75" customHeight="1" x14ac:dyDescent="0.2">
      <c r="B855" s="48"/>
      <c r="C855" s="48"/>
      <c r="D855" s="48"/>
      <c r="E855" s="48"/>
      <c r="F855" s="48"/>
      <c r="H855" s="48"/>
      <c r="I855" s="48"/>
      <c r="J855" s="48"/>
      <c r="K855" s="48"/>
      <c r="L855" s="48"/>
      <c r="N855" s="48"/>
      <c r="O855" s="48"/>
      <c r="P855" s="48"/>
      <c r="Q855" s="48"/>
      <c r="R855" s="48"/>
    </row>
    <row r="856" spans="2:18" ht="12.75" customHeight="1" x14ac:dyDescent="0.2">
      <c r="B856" s="48"/>
      <c r="C856" s="48"/>
      <c r="D856" s="48"/>
      <c r="E856" s="48"/>
      <c r="F856" s="48"/>
      <c r="H856" s="48"/>
      <c r="I856" s="48"/>
      <c r="J856" s="48"/>
      <c r="K856" s="48"/>
      <c r="L856" s="48"/>
      <c r="N856" s="48"/>
      <c r="O856" s="48"/>
      <c r="P856" s="48"/>
      <c r="Q856" s="48"/>
      <c r="R856" s="48"/>
    </row>
    <row r="857" spans="2:18" ht="12.75" customHeight="1" x14ac:dyDescent="0.2">
      <c r="B857" s="48"/>
      <c r="C857" s="48"/>
      <c r="D857" s="48"/>
      <c r="E857" s="48"/>
      <c r="F857" s="48"/>
      <c r="H857" s="48"/>
      <c r="I857" s="48"/>
      <c r="J857" s="48"/>
      <c r="K857" s="48"/>
      <c r="L857" s="48"/>
      <c r="N857" s="48"/>
      <c r="O857" s="48"/>
      <c r="P857" s="48"/>
      <c r="Q857" s="48"/>
      <c r="R857" s="48"/>
    </row>
    <row r="858" spans="2:18" ht="12.75" customHeight="1" x14ac:dyDescent="0.2">
      <c r="B858" s="48"/>
      <c r="C858" s="48"/>
      <c r="D858" s="48"/>
      <c r="E858" s="48"/>
      <c r="F858" s="48"/>
      <c r="H858" s="48"/>
      <c r="I858" s="48"/>
      <c r="J858" s="48"/>
      <c r="K858" s="48"/>
      <c r="L858" s="48"/>
      <c r="N858" s="48"/>
      <c r="O858" s="48"/>
      <c r="P858" s="48"/>
      <c r="Q858" s="48"/>
      <c r="R858" s="48"/>
    </row>
    <row r="859" spans="2:18" ht="12.75" customHeight="1" x14ac:dyDescent="0.2">
      <c r="B859" s="48"/>
      <c r="C859" s="48"/>
      <c r="D859" s="48"/>
      <c r="E859" s="48"/>
      <c r="F859" s="48"/>
      <c r="H859" s="48"/>
      <c r="I859" s="48"/>
      <c r="J859" s="48"/>
      <c r="K859" s="48"/>
      <c r="L859" s="48"/>
      <c r="N859" s="48"/>
      <c r="O859" s="48"/>
      <c r="P859" s="48"/>
      <c r="Q859" s="48"/>
      <c r="R859" s="48"/>
    </row>
    <row r="860" spans="2:18" ht="12.75" customHeight="1" x14ac:dyDescent="0.2">
      <c r="B860" s="48"/>
      <c r="C860" s="48"/>
      <c r="D860" s="48"/>
      <c r="E860" s="48"/>
      <c r="F860" s="48"/>
      <c r="H860" s="48"/>
      <c r="I860" s="48"/>
      <c r="J860" s="48"/>
      <c r="K860" s="48"/>
      <c r="L860" s="48"/>
      <c r="N860" s="48"/>
      <c r="O860" s="48"/>
      <c r="P860" s="48"/>
      <c r="Q860" s="48"/>
      <c r="R860" s="48"/>
    </row>
    <row r="861" spans="2:18" ht="12.75" customHeight="1" x14ac:dyDescent="0.2">
      <c r="B861" s="48"/>
      <c r="C861" s="48"/>
      <c r="D861" s="48"/>
      <c r="E861" s="48"/>
      <c r="F861" s="48"/>
      <c r="H861" s="48"/>
      <c r="I861" s="48"/>
      <c r="J861" s="48"/>
      <c r="K861" s="48"/>
      <c r="L861" s="48"/>
      <c r="N861" s="48"/>
      <c r="O861" s="48"/>
      <c r="P861" s="48"/>
      <c r="Q861" s="48"/>
      <c r="R861" s="48"/>
    </row>
    <row r="862" spans="2:18" ht="12.75" customHeight="1" x14ac:dyDescent="0.2">
      <c r="B862" s="48"/>
      <c r="C862" s="48"/>
      <c r="D862" s="48"/>
      <c r="E862" s="48"/>
      <c r="F862" s="48"/>
      <c r="H862" s="48"/>
      <c r="I862" s="48"/>
      <c r="J862" s="48"/>
      <c r="K862" s="48"/>
      <c r="L862" s="48"/>
      <c r="N862" s="48"/>
      <c r="O862" s="48"/>
      <c r="P862" s="48"/>
      <c r="Q862" s="48"/>
      <c r="R862" s="48"/>
    </row>
    <row r="863" spans="2:18" ht="12.75" customHeight="1" x14ac:dyDescent="0.2">
      <c r="B863" s="48"/>
      <c r="C863" s="48"/>
      <c r="D863" s="48"/>
      <c r="E863" s="48"/>
      <c r="F863" s="48"/>
      <c r="H863" s="48"/>
      <c r="I863" s="48"/>
      <c r="J863" s="48"/>
      <c r="K863" s="48"/>
      <c r="L863" s="48"/>
      <c r="N863" s="48"/>
      <c r="O863" s="48"/>
      <c r="P863" s="48"/>
      <c r="Q863" s="48"/>
      <c r="R863" s="48"/>
    </row>
    <row r="864" spans="2:18" ht="12.75" customHeight="1" x14ac:dyDescent="0.2">
      <c r="B864" s="48"/>
      <c r="C864" s="48"/>
      <c r="D864" s="48"/>
      <c r="E864" s="48"/>
      <c r="F864" s="48"/>
      <c r="H864" s="48"/>
      <c r="I864" s="48"/>
      <c r="J864" s="48"/>
      <c r="K864" s="48"/>
      <c r="L864" s="48"/>
      <c r="N864" s="48"/>
      <c r="O864" s="48"/>
      <c r="P864" s="48"/>
      <c r="Q864" s="48"/>
      <c r="R864" s="48"/>
    </row>
    <row r="865" spans="2:18" ht="12.75" customHeight="1" x14ac:dyDescent="0.2">
      <c r="B865" s="48"/>
      <c r="C865" s="48"/>
      <c r="D865" s="48"/>
      <c r="E865" s="48"/>
      <c r="F865" s="48"/>
      <c r="H865" s="48"/>
      <c r="I865" s="48"/>
      <c r="J865" s="48"/>
      <c r="K865" s="48"/>
      <c r="L865" s="48"/>
      <c r="N865" s="48"/>
      <c r="O865" s="48"/>
      <c r="P865" s="48"/>
      <c r="Q865" s="48"/>
      <c r="R865" s="48"/>
    </row>
    <row r="866" spans="2:18" ht="12.75" customHeight="1" x14ac:dyDescent="0.2">
      <c r="B866" s="48"/>
      <c r="C866" s="48"/>
      <c r="D866" s="48"/>
      <c r="E866" s="48"/>
      <c r="F866" s="48"/>
      <c r="H866" s="48"/>
      <c r="I866" s="48"/>
      <c r="J866" s="48"/>
      <c r="K866" s="48"/>
      <c r="L866" s="48"/>
      <c r="N866" s="48"/>
      <c r="O866" s="48"/>
      <c r="P866" s="48"/>
      <c r="Q866" s="48"/>
      <c r="R866" s="48"/>
    </row>
    <row r="867" spans="2:18" ht="12.75" customHeight="1" x14ac:dyDescent="0.2">
      <c r="B867" s="48"/>
      <c r="C867" s="48"/>
      <c r="D867" s="48"/>
      <c r="E867" s="48"/>
      <c r="F867" s="48"/>
      <c r="H867" s="48"/>
      <c r="I867" s="48"/>
      <c r="J867" s="48"/>
      <c r="K867" s="48"/>
      <c r="L867" s="48"/>
      <c r="N867" s="48"/>
      <c r="O867" s="48"/>
      <c r="P867" s="48"/>
      <c r="Q867" s="48"/>
      <c r="R867" s="48"/>
    </row>
    <row r="868" spans="2:18" ht="12.75" customHeight="1" x14ac:dyDescent="0.2">
      <c r="B868" s="48"/>
      <c r="C868" s="48"/>
      <c r="D868" s="48"/>
      <c r="E868" s="48"/>
      <c r="F868" s="48"/>
      <c r="H868" s="48"/>
      <c r="I868" s="48"/>
      <c r="J868" s="48"/>
      <c r="K868" s="48"/>
      <c r="L868" s="48"/>
      <c r="N868" s="48"/>
      <c r="O868" s="48"/>
      <c r="P868" s="48"/>
      <c r="Q868" s="48"/>
      <c r="R868" s="48"/>
    </row>
    <row r="869" spans="2:18" ht="12.75" customHeight="1" x14ac:dyDescent="0.2">
      <c r="B869" s="48"/>
      <c r="C869" s="48"/>
      <c r="D869" s="48"/>
      <c r="E869" s="48"/>
      <c r="F869" s="48"/>
      <c r="H869" s="48"/>
      <c r="I869" s="48"/>
      <c r="J869" s="48"/>
      <c r="K869" s="48"/>
      <c r="L869" s="48"/>
      <c r="N869" s="48"/>
      <c r="O869" s="48"/>
      <c r="P869" s="48"/>
      <c r="Q869" s="48"/>
      <c r="R869" s="48"/>
    </row>
    <row r="870" spans="2:18" ht="12.75" customHeight="1" x14ac:dyDescent="0.2">
      <c r="B870" s="48"/>
      <c r="C870" s="48"/>
      <c r="D870" s="48"/>
      <c r="E870" s="48"/>
      <c r="F870" s="48"/>
      <c r="H870" s="48"/>
      <c r="I870" s="48"/>
      <c r="J870" s="48"/>
      <c r="K870" s="48"/>
      <c r="L870" s="48"/>
      <c r="N870" s="48"/>
      <c r="O870" s="48"/>
      <c r="P870" s="48"/>
      <c r="Q870" s="48"/>
      <c r="R870" s="48"/>
    </row>
    <row r="871" spans="2:18" ht="12.75" customHeight="1" x14ac:dyDescent="0.2">
      <c r="B871" s="48"/>
      <c r="C871" s="48"/>
      <c r="D871" s="48"/>
      <c r="E871" s="48"/>
      <c r="F871" s="48"/>
      <c r="H871" s="48"/>
      <c r="I871" s="48"/>
      <c r="J871" s="48"/>
      <c r="K871" s="48"/>
      <c r="L871" s="48"/>
      <c r="N871" s="48"/>
      <c r="O871" s="48"/>
      <c r="P871" s="48"/>
      <c r="Q871" s="48"/>
      <c r="R871" s="48"/>
    </row>
    <row r="872" spans="2:18" ht="12.75" customHeight="1" x14ac:dyDescent="0.2">
      <c r="B872" s="48"/>
      <c r="C872" s="48"/>
      <c r="D872" s="48"/>
      <c r="E872" s="48"/>
      <c r="F872" s="48"/>
      <c r="H872" s="48"/>
      <c r="I872" s="48"/>
      <c r="J872" s="48"/>
      <c r="K872" s="48"/>
      <c r="L872" s="48"/>
      <c r="N872" s="48"/>
      <c r="O872" s="48"/>
      <c r="P872" s="48"/>
      <c r="Q872" s="48"/>
      <c r="R872" s="48"/>
    </row>
    <row r="873" spans="2:18" ht="12.75" customHeight="1" x14ac:dyDescent="0.2">
      <c r="B873" s="48"/>
      <c r="C873" s="48"/>
      <c r="D873" s="48"/>
      <c r="E873" s="48"/>
      <c r="F873" s="48"/>
      <c r="H873" s="48"/>
      <c r="I873" s="48"/>
      <c r="J873" s="48"/>
      <c r="K873" s="48"/>
      <c r="L873" s="48"/>
      <c r="N873" s="48"/>
      <c r="O873" s="48"/>
      <c r="P873" s="48"/>
      <c r="Q873" s="48"/>
      <c r="R873" s="48"/>
    </row>
    <row r="874" spans="2:18" ht="12.75" customHeight="1" x14ac:dyDescent="0.2">
      <c r="B874" s="48"/>
      <c r="C874" s="48"/>
      <c r="D874" s="48"/>
      <c r="E874" s="48"/>
      <c r="F874" s="48"/>
      <c r="H874" s="48"/>
      <c r="I874" s="48"/>
      <c r="J874" s="48"/>
      <c r="K874" s="48"/>
      <c r="L874" s="48"/>
      <c r="N874" s="48"/>
      <c r="O874" s="48"/>
      <c r="P874" s="48"/>
      <c r="Q874" s="48"/>
      <c r="R874" s="48"/>
    </row>
    <row r="875" spans="2:18" ht="12.75" customHeight="1" x14ac:dyDescent="0.2">
      <c r="B875" s="48"/>
      <c r="C875" s="48"/>
      <c r="D875" s="48"/>
      <c r="E875" s="48"/>
      <c r="F875" s="48"/>
      <c r="H875" s="48"/>
      <c r="I875" s="48"/>
      <c r="J875" s="48"/>
      <c r="K875" s="48"/>
      <c r="L875" s="48"/>
      <c r="N875" s="48"/>
      <c r="O875" s="48"/>
      <c r="P875" s="48"/>
      <c r="Q875" s="48"/>
      <c r="R875" s="48"/>
    </row>
    <row r="876" spans="2:18" ht="12.75" customHeight="1" x14ac:dyDescent="0.2">
      <c r="B876" s="48"/>
      <c r="C876" s="48"/>
      <c r="D876" s="48"/>
      <c r="E876" s="48"/>
      <c r="F876" s="48"/>
      <c r="H876" s="48"/>
      <c r="I876" s="48"/>
      <c r="J876" s="48"/>
      <c r="K876" s="48"/>
      <c r="L876" s="48"/>
      <c r="N876" s="48"/>
      <c r="O876" s="48"/>
      <c r="P876" s="48"/>
      <c r="Q876" s="48"/>
      <c r="R876" s="48"/>
    </row>
    <row r="877" spans="2:18" ht="12.75" customHeight="1" x14ac:dyDescent="0.2">
      <c r="B877" s="48"/>
      <c r="C877" s="48"/>
      <c r="D877" s="48"/>
      <c r="E877" s="48"/>
      <c r="F877" s="48"/>
      <c r="H877" s="48"/>
      <c r="I877" s="48"/>
      <c r="J877" s="48"/>
      <c r="K877" s="48"/>
      <c r="L877" s="48"/>
      <c r="N877" s="48"/>
      <c r="O877" s="48"/>
      <c r="P877" s="48"/>
      <c r="Q877" s="48"/>
      <c r="R877" s="48"/>
    </row>
    <row r="878" spans="2:18" ht="12.75" customHeight="1" x14ac:dyDescent="0.2">
      <c r="B878" s="48"/>
      <c r="C878" s="48"/>
      <c r="D878" s="48"/>
      <c r="E878" s="48"/>
      <c r="F878" s="48"/>
      <c r="H878" s="48"/>
      <c r="I878" s="48"/>
      <c r="J878" s="48"/>
      <c r="K878" s="48"/>
      <c r="L878" s="48"/>
      <c r="N878" s="48"/>
      <c r="O878" s="48"/>
      <c r="P878" s="48"/>
      <c r="Q878" s="48"/>
      <c r="R878" s="48"/>
    </row>
    <row r="879" spans="2:18" ht="12.75" customHeight="1" x14ac:dyDescent="0.2">
      <c r="B879" s="48"/>
      <c r="C879" s="48"/>
      <c r="D879" s="48"/>
      <c r="E879" s="48"/>
      <c r="F879" s="48"/>
      <c r="H879" s="48"/>
      <c r="I879" s="48"/>
      <c r="J879" s="48"/>
      <c r="K879" s="48"/>
      <c r="L879" s="48"/>
      <c r="N879" s="48"/>
      <c r="O879" s="48"/>
      <c r="P879" s="48"/>
      <c r="Q879" s="48"/>
      <c r="R879" s="48"/>
    </row>
    <row r="880" spans="2:18" ht="12.75" customHeight="1" x14ac:dyDescent="0.2">
      <c r="B880" s="48"/>
      <c r="C880" s="48"/>
      <c r="D880" s="48"/>
      <c r="E880" s="48"/>
      <c r="F880" s="48"/>
      <c r="H880" s="48"/>
      <c r="I880" s="48"/>
      <c r="J880" s="48"/>
      <c r="K880" s="48"/>
      <c r="L880" s="48"/>
      <c r="N880" s="48"/>
      <c r="O880" s="48"/>
      <c r="P880" s="48"/>
      <c r="Q880" s="48"/>
      <c r="R880" s="48"/>
    </row>
    <row r="881" spans="2:18" ht="12.75" customHeight="1" x14ac:dyDescent="0.2">
      <c r="B881" s="48"/>
      <c r="C881" s="48"/>
      <c r="D881" s="48"/>
      <c r="E881" s="48"/>
      <c r="F881" s="48"/>
      <c r="H881" s="48"/>
      <c r="I881" s="48"/>
      <c r="J881" s="48"/>
      <c r="K881" s="48"/>
      <c r="L881" s="48"/>
      <c r="N881" s="48"/>
      <c r="O881" s="48"/>
      <c r="P881" s="48"/>
      <c r="Q881" s="48"/>
      <c r="R881" s="48"/>
    </row>
    <row r="882" spans="2:18" ht="12.75" customHeight="1" x14ac:dyDescent="0.2">
      <c r="B882" s="48"/>
      <c r="C882" s="48"/>
      <c r="D882" s="48"/>
      <c r="E882" s="48"/>
      <c r="F882" s="48"/>
      <c r="H882" s="48"/>
      <c r="I882" s="48"/>
      <c r="J882" s="48"/>
      <c r="K882" s="48"/>
      <c r="L882" s="48"/>
      <c r="N882" s="48"/>
      <c r="O882" s="48"/>
      <c r="P882" s="48"/>
      <c r="Q882" s="48"/>
      <c r="R882" s="48"/>
    </row>
    <row r="883" spans="2:18" ht="12.75" customHeight="1" x14ac:dyDescent="0.2">
      <c r="B883" s="48"/>
      <c r="C883" s="48"/>
      <c r="D883" s="48"/>
      <c r="E883" s="48"/>
      <c r="F883" s="48"/>
      <c r="H883" s="48"/>
      <c r="I883" s="48"/>
      <c r="J883" s="48"/>
      <c r="K883" s="48"/>
      <c r="L883" s="48"/>
      <c r="N883" s="48"/>
      <c r="O883" s="48"/>
      <c r="P883" s="48"/>
      <c r="Q883" s="48"/>
      <c r="R883" s="48"/>
    </row>
    <row r="884" spans="2:18" ht="12.75" customHeight="1" x14ac:dyDescent="0.2">
      <c r="B884" s="48"/>
      <c r="C884" s="48"/>
      <c r="D884" s="48"/>
      <c r="E884" s="48"/>
      <c r="F884" s="48"/>
      <c r="H884" s="48"/>
      <c r="I884" s="48"/>
      <c r="J884" s="48"/>
      <c r="K884" s="48"/>
      <c r="L884" s="48"/>
      <c r="N884" s="48"/>
      <c r="O884" s="48"/>
      <c r="P884" s="48"/>
      <c r="Q884" s="48"/>
      <c r="R884" s="48"/>
    </row>
    <row r="885" spans="2:18" ht="12.75" customHeight="1" x14ac:dyDescent="0.2">
      <c r="B885" s="48"/>
      <c r="C885" s="48"/>
      <c r="D885" s="48"/>
      <c r="E885" s="48"/>
      <c r="F885" s="48"/>
      <c r="H885" s="48"/>
      <c r="I885" s="48"/>
      <c r="J885" s="48"/>
      <c r="K885" s="48"/>
      <c r="L885" s="48"/>
      <c r="N885" s="48"/>
      <c r="O885" s="48"/>
      <c r="P885" s="48"/>
      <c r="Q885" s="48"/>
      <c r="R885" s="48"/>
    </row>
    <row r="886" spans="2:18" ht="12.75" customHeight="1" x14ac:dyDescent="0.2">
      <c r="B886" s="48"/>
      <c r="C886" s="48"/>
      <c r="D886" s="48"/>
      <c r="E886" s="48"/>
      <c r="F886" s="48"/>
      <c r="H886" s="48"/>
      <c r="I886" s="48"/>
      <c r="J886" s="48"/>
      <c r="K886" s="48"/>
      <c r="L886" s="48"/>
      <c r="N886" s="48"/>
      <c r="O886" s="48"/>
      <c r="P886" s="48"/>
      <c r="Q886" s="48"/>
      <c r="R886" s="48"/>
    </row>
    <row r="887" spans="2:18" ht="12.75" customHeight="1" x14ac:dyDescent="0.2">
      <c r="B887" s="48"/>
      <c r="C887" s="48"/>
      <c r="D887" s="48"/>
      <c r="E887" s="48"/>
      <c r="F887" s="48"/>
      <c r="H887" s="48"/>
      <c r="I887" s="48"/>
      <c r="J887" s="48"/>
      <c r="K887" s="48"/>
      <c r="L887" s="48"/>
      <c r="N887" s="48"/>
      <c r="O887" s="48"/>
      <c r="P887" s="48"/>
      <c r="Q887" s="48"/>
      <c r="R887" s="48"/>
    </row>
    <row r="888" spans="2:18" ht="12.75" customHeight="1" x14ac:dyDescent="0.2">
      <c r="B888" s="48"/>
      <c r="C888" s="48"/>
      <c r="D888" s="48"/>
      <c r="E888" s="48"/>
      <c r="F888" s="48"/>
      <c r="H888" s="48"/>
      <c r="I888" s="48"/>
      <c r="J888" s="48"/>
      <c r="K888" s="48"/>
      <c r="L888" s="48"/>
      <c r="N888" s="48"/>
      <c r="O888" s="48"/>
      <c r="P888" s="48"/>
      <c r="Q888" s="48"/>
      <c r="R888" s="48"/>
    </row>
    <row r="889" spans="2:18" ht="12.75" customHeight="1" x14ac:dyDescent="0.2">
      <c r="B889" s="48"/>
      <c r="C889" s="48"/>
      <c r="D889" s="48"/>
      <c r="E889" s="48"/>
      <c r="F889" s="48"/>
      <c r="H889" s="48"/>
      <c r="I889" s="48"/>
      <c r="J889" s="48"/>
      <c r="K889" s="48"/>
      <c r="L889" s="48"/>
      <c r="N889" s="48"/>
      <c r="O889" s="48"/>
      <c r="P889" s="48"/>
      <c r="Q889" s="48"/>
      <c r="R889" s="48"/>
    </row>
    <row r="890" spans="2:18" ht="12.75" customHeight="1" x14ac:dyDescent="0.2">
      <c r="B890" s="48"/>
      <c r="C890" s="48"/>
      <c r="D890" s="48"/>
      <c r="E890" s="48"/>
      <c r="F890" s="48"/>
      <c r="H890" s="48"/>
      <c r="I890" s="48"/>
      <c r="J890" s="48"/>
      <c r="K890" s="48"/>
      <c r="L890" s="48"/>
      <c r="N890" s="48"/>
      <c r="O890" s="48"/>
      <c r="P890" s="48"/>
      <c r="Q890" s="48"/>
      <c r="R890" s="48"/>
    </row>
    <row r="891" spans="2:18" ht="12.75" customHeight="1" x14ac:dyDescent="0.2">
      <c r="B891" s="48"/>
      <c r="C891" s="48"/>
      <c r="D891" s="48"/>
      <c r="E891" s="48"/>
      <c r="F891" s="48"/>
      <c r="H891" s="48"/>
      <c r="I891" s="48"/>
      <c r="J891" s="48"/>
      <c r="K891" s="48"/>
      <c r="L891" s="48"/>
      <c r="N891" s="48"/>
      <c r="O891" s="48"/>
      <c r="P891" s="48"/>
      <c r="Q891" s="48"/>
      <c r="R891" s="48"/>
    </row>
    <row r="892" spans="2:18" ht="12.75" customHeight="1" x14ac:dyDescent="0.2">
      <c r="B892" s="48"/>
      <c r="C892" s="48"/>
      <c r="D892" s="48"/>
      <c r="E892" s="48"/>
      <c r="F892" s="48"/>
      <c r="H892" s="48"/>
      <c r="I892" s="48"/>
      <c r="J892" s="48"/>
      <c r="K892" s="48"/>
      <c r="L892" s="48"/>
      <c r="N892" s="48"/>
      <c r="O892" s="48"/>
      <c r="P892" s="48"/>
      <c r="Q892" s="48"/>
      <c r="R892" s="48"/>
    </row>
    <row r="893" spans="2:18" ht="12.75" customHeight="1" x14ac:dyDescent="0.2">
      <c r="B893" s="48"/>
      <c r="C893" s="48"/>
      <c r="D893" s="48"/>
      <c r="E893" s="48"/>
      <c r="F893" s="48"/>
      <c r="H893" s="48"/>
      <c r="I893" s="48"/>
      <c r="J893" s="48"/>
      <c r="K893" s="48"/>
      <c r="L893" s="48"/>
      <c r="N893" s="48"/>
      <c r="O893" s="48"/>
      <c r="P893" s="48"/>
      <c r="Q893" s="48"/>
      <c r="R893" s="48"/>
    </row>
    <row r="894" spans="2:18" ht="12.75" customHeight="1" x14ac:dyDescent="0.2">
      <c r="B894" s="48"/>
      <c r="C894" s="48"/>
      <c r="D894" s="48"/>
      <c r="E894" s="48"/>
      <c r="F894" s="48"/>
      <c r="H894" s="48"/>
      <c r="I894" s="48"/>
      <c r="J894" s="48"/>
      <c r="K894" s="48"/>
      <c r="L894" s="48"/>
      <c r="N894" s="48"/>
      <c r="O894" s="48"/>
      <c r="P894" s="48"/>
      <c r="Q894" s="48"/>
      <c r="R894" s="48"/>
    </row>
    <row r="895" spans="2:18" ht="12.75" customHeight="1" x14ac:dyDescent="0.2">
      <c r="B895" s="48"/>
      <c r="C895" s="48"/>
      <c r="D895" s="48"/>
      <c r="E895" s="48"/>
      <c r="F895" s="48"/>
      <c r="H895" s="48"/>
      <c r="I895" s="48"/>
      <c r="J895" s="48"/>
      <c r="K895" s="48"/>
      <c r="L895" s="48"/>
      <c r="N895" s="48"/>
      <c r="O895" s="48"/>
      <c r="P895" s="48"/>
      <c r="Q895" s="48"/>
      <c r="R895" s="48"/>
    </row>
    <row r="896" spans="2:18" ht="12.75" customHeight="1" x14ac:dyDescent="0.2">
      <c r="B896" s="48"/>
      <c r="C896" s="48"/>
      <c r="D896" s="48"/>
      <c r="E896" s="48"/>
      <c r="F896" s="48"/>
      <c r="H896" s="48"/>
      <c r="I896" s="48"/>
      <c r="J896" s="48"/>
      <c r="K896" s="48"/>
      <c r="L896" s="48"/>
      <c r="N896" s="48"/>
      <c r="O896" s="48"/>
      <c r="P896" s="48"/>
      <c r="Q896" s="48"/>
      <c r="R896" s="48"/>
    </row>
    <row r="897" spans="2:18" ht="12.75" customHeight="1" x14ac:dyDescent="0.2">
      <c r="B897" s="48"/>
      <c r="C897" s="48"/>
      <c r="D897" s="48"/>
      <c r="E897" s="48"/>
      <c r="F897" s="48"/>
      <c r="H897" s="48"/>
      <c r="I897" s="48"/>
      <c r="J897" s="48"/>
      <c r="K897" s="48"/>
      <c r="L897" s="48"/>
      <c r="N897" s="48"/>
      <c r="O897" s="48"/>
      <c r="P897" s="48"/>
      <c r="Q897" s="48"/>
      <c r="R897" s="48"/>
    </row>
    <row r="898" spans="2:18" ht="12.75" customHeight="1" x14ac:dyDescent="0.2">
      <c r="B898" s="48"/>
      <c r="C898" s="48"/>
      <c r="D898" s="48"/>
      <c r="E898" s="48"/>
      <c r="F898" s="48"/>
      <c r="H898" s="48"/>
      <c r="I898" s="48"/>
      <c r="J898" s="48"/>
      <c r="K898" s="48"/>
      <c r="L898" s="48"/>
      <c r="N898" s="48"/>
      <c r="O898" s="48"/>
      <c r="P898" s="48"/>
      <c r="Q898" s="48"/>
      <c r="R898" s="48"/>
    </row>
    <row r="899" spans="2:18" ht="12.75" customHeight="1" x14ac:dyDescent="0.2">
      <c r="B899" s="48"/>
      <c r="C899" s="48"/>
      <c r="D899" s="48"/>
      <c r="E899" s="48"/>
      <c r="F899" s="48"/>
      <c r="H899" s="48"/>
      <c r="I899" s="48"/>
      <c r="J899" s="48"/>
      <c r="K899" s="48"/>
      <c r="L899" s="48"/>
      <c r="N899" s="48"/>
      <c r="O899" s="48"/>
      <c r="P899" s="48"/>
      <c r="Q899" s="48"/>
      <c r="R899" s="48"/>
    </row>
    <row r="900" spans="2:18" ht="12.75" customHeight="1" x14ac:dyDescent="0.2">
      <c r="B900" s="48"/>
      <c r="C900" s="48"/>
      <c r="D900" s="48"/>
      <c r="E900" s="48"/>
      <c r="F900" s="48"/>
      <c r="H900" s="48"/>
      <c r="I900" s="48"/>
      <c r="J900" s="48"/>
      <c r="K900" s="48"/>
      <c r="L900" s="48"/>
      <c r="N900" s="48"/>
      <c r="O900" s="48"/>
      <c r="P900" s="48"/>
      <c r="Q900" s="48"/>
      <c r="R900" s="48"/>
    </row>
    <row r="901" spans="2:18" ht="12.75" customHeight="1" x14ac:dyDescent="0.2">
      <c r="B901" s="48"/>
      <c r="C901" s="48"/>
      <c r="D901" s="48"/>
      <c r="E901" s="48"/>
      <c r="F901" s="48"/>
      <c r="H901" s="48"/>
      <c r="I901" s="48"/>
      <c r="J901" s="48"/>
      <c r="K901" s="48"/>
      <c r="L901" s="48"/>
      <c r="N901" s="48"/>
      <c r="O901" s="48"/>
      <c r="P901" s="48"/>
      <c r="Q901" s="48"/>
      <c r="R901" s="48"/>
    </row>
    <row r="902" spans="2:18" ht="12.75" customHeight="1" x14ac:dyDescent="0.2">
      <c r="B902" s="48"/>
      <c r="C902" s="48"/>
      <c r="D902" s="48"/>
      <c r="E902" s="48"/>
      <c r="F902" s="48"/>
      <c r="H902" s="48"/>
      <c r="I902" s="48"/>
      <c r="J902" s="48"/>
      <c r="K902" s="48"/>
      <c r="L902" s="48"/>
      <c r="N902" s="48"/>
      <c r="O902" s="48"/>
      <c r="P902" s="48"/>
      <c r="Q902" s="48"/>
      <c r="R902" s="48"/>
    </row>
    <row r="903" spans="2:18" ht="12.75" customHeight="1" x14ac:dyDescent="0.2">
      <c r="B903" s="48"/>
      <c r="C903" s="48"/>
      <c r="D903" s="48"/>
      <c r="E903" s="48"/>
      <c r="F903" s="48"/>
      <c r="H903" s="48"/>
      <c r="I903" s="48"/>
      <c r="J903" s="48"/>
      <c r="K903" s="48"/>
      <c r="L903" s="48"/>
      <c r="N903" s="48"/>
      <c r="O903" s="48"/>
      <c r="P903" s="48"/>
      <c r="Q903" s="48"/>
      <c r="R903" s="48"/>
    </row>
    <row r="904" spans="2:18" ht="12.75" customHeight="1" x14ac:dyDescent="0.2">
      <c r="B904" s="48"/>
      <c r="C904" s="48"/>
      <c r="D904" s="48"/>
      <c r="E904" s="48"/>
      <c r="F904" s="48"/>
      <c r="H904" s="48"/>
      <c r="I904" s="48"/>
      <c r="J904" s="48"/>
      <c r="K904" s="48"/>
      <c r="L904" s="48"/>
      <c r="N904" s="48"/>
      <c r="O904" s="48"/>
      <c r="P904" s="48"/>
      <c r="Q904" s="48"/>
      <c r="R904" s="48"/>
    </row>
    <row r="905" spans="2:18" ht="12.75" customHeight="1" x14ac:dyDescent="0.2">
      <c r="B905" s="48"/>
      <c r="C905" s="48"/>
      <c r="D905" s="48"/>
      <c r="E905" s="48"/>
      <c r="F905" s="48"/>
      <c r="H905" s="48"/>
      <c r="I905" s="48"/>
      <c r="J905" s="48"/>
      <c r="K905" s="48"/>
      <c r="L905" s="48"/>
      <c r="N905" s="48"/>
      <c r="O905" s="48"/>
      <c r="P905" s="48"/>
      <c r="Q905" s="48"/>
      <c r="R905" s="48"/>
    </row>
    <row r="906" spans="2:18" ht="12.75" customHeight="1" x14ac:dyDescent="0.2">
      <c r="B906" s="48"/>
      <c r="C906" s="48"/>
      <c r="D906" s="48"/>
      <c r="E906" s="48"/>
      <c r="F906" s="48"/>
      <c r="H906" s="48"/>
      <c r="I906" s="48"/>
      <c r="J906" s="48"/>
      <c r="K906" s="48"/>
      <c r="L906" s="48"/>
      <c r="N906" s="48"/>
      <c r="O906" s="48"/>
      <c r="P906" s="48"/>
      <c r="Q906" s="48"/>
      <c r="R906" s="48"/>
    </row>
    <row r="907" spans="2:18" ht="12.75" customHeight="1" x14ac:dyDescent="0.2">
      <c r="B907" s="48"/>
      <c r="C907" s="48"/>
      <c r="D907" s="48"/>
      <c r="E907" s="48"/>
      <c r="F907" s="48"/>
      <c r="H907" s="48"/>
      <c r="I907" s="48"/>
      <c r="J907" s="48"/>
      <c r="K907" s="48"/>
      <c r="L907" s="48"/>
      <c r="N907" s="48"/>
      <c r="O907" s="48"/>
      <c r="P907" s="48"/>
      <c r="Q907" s="48"/>
      <c r="R907" s="48"/>
    </row>
    <row r="908" spans="2:18" ht="12.75" customHeight="1" x14ac:dyDescent="0.2">
      <c r="B908" s="48"/>
      <c r="C908" s="48"/>
      <c r="D908" s="48"/>
      <c r="E908" s="48"/>
      <c r="F908" s="48"/>
      <c r="H908" s="48"/>
      <c r="I908" s="48"/>
      <c r="J908" s="48"/>
      <c r="K908" s="48"/>
      <c r="L908" s="48"/>
      <c r="N908" s="48"/>
      <c r="O908" s="48"/>
      <c r="P908" s="48"/>
      <c r="Q908" s="48"/>
      <c r="R908" s="48"/>
    </row>
    <row r="909" spans="2:18" ht="12.75" customHeight="1" x14ac:dyDescent="0.2">
      <c r="B909" s="48"/>
      <c r="C909" s="48"/>
      <c r="D909" s="48"/>
      <c r="E909" s="48"/>
      <c r="F909" s="48"/>
      <c r="H909" s="48"/>
      <c r="I909" s="48"/>
      <c r="J909" s="48"/>
      <c r="K909" s="48"/>
      <c r="L909" s="48"/>
      <c r="N909" s="48"/>
      <c r="O909" s="48"/>
      <c r="P909" s="48"/>
      <c r="Q909" s="48"/>
      <c r="R909" s="48"/>
    </row>
    <row r="910" spans="2:18" ht="12.75" customHeight="1" x14ac:dyDescent="0.2">
      <c r="B910" s="48"/>
      <c r="C910" s="48"/>
      <c r="D910" s="48"/>
      <c r="E910" s="48"/>
      <c r="F910" s="48"/>
      <c r="H910" s="48"/>
      <c r="I910" s="48"/>
      <c r="J910" s="48"/>
      <c r="K910" s="48"/>
      <c r="L910" s="48"/>
      <c r="N910" s="48"/>
      <c r="O910" s="48"/>
      <c r="P910" s="48"/>
      <c r="Q910" s="48"/>
      <c r="R910" s="48"/>
    </row>
    <row r="911" spans="2:18" ht="12.75" customHeight="1" x14ac:dyDescent="0.2">
      <c r="B911" s="48"/>
      <c r="C911" s="48"/>
      <c r="D911" s="48"/>
      <c r="E911" s="48"/>
      <c r="F911" s="48"/>
      <c r="H911" s="48"/>
      <c r="I911" s="48"/>
      <c r="J911" s="48"/>
      <c r="K911" s="48"/>
      <c r="L911" s="48"/>
      <c r="N911" s="48"/>
      <c r="O911" s="48"/>
      <c r="P911" s="48"/>
      <c r="Q911" s="48"/>
      <c r="R911" s="48"/>
    </row>
    <row r="912" spans="2:18" ht="12.75" customHeight="1" x14ac:dyDescent="0.2">
      <c r="B912" s="48"/>
      <c r="C912" s="48"/>
      <c r="D912" s="48"/>
      <c r="E912" s="48"/>
      <c r="F912" s="48"/>
      <c r="H912" s="48"/>
      <c r="I912" s="48"/>
      <c r="J912" s="48"/>
      <c r="K912" s="48"/>
      <c r="L912" s="48"/>
      <c r="N912" s="48"/>
      <c r="O912" s="48"/>
      <c r="P912" s="48"/>
      <c r="Q912" s="48"/>
      <c r="R912" s="48"/>
    </row>
    <row r="913" spans="2:18" ht="12.75" customHeight="1" x14ac:dyDescent="0.2">
      <c r="B913" s="48"/>
      <c r="C913" s="48"/>
      <c r="D913" s="48"/>
      <c r="E913" s="48"/>
      <c r="F913" s="48"/>
      <c r="H913" s="48"/>
      <c r="I913" s="48"/>
      <c r="J913" s="48"/>
      <c r="K913" s="48"/>
      <c r="L913" s="48"/>
      <c r="N913" s="48"/>
      <c r="O913" s="48"/>
      <c r="P913" s="48"/>
      <c r="Q913" s="48"/>
      <c r="R913" s="48"/>
    </row>
    <row r="914" spans="2:18" ht="12.75" customHeight="1" x14ac:dyDescent="0.2">
      <c r="B914" s="48"/>
      <c r="C914" s="48"/>
      <c r="D914" s="48"/>
      <c r="E914" s="48"/>
      <c r="F914" s="48"/>
      <c r="H914" s="48"/>
      <c r="I914" s="48"/>
      <c r="J914" s="48"/>
      <c r="K914" s="48"/>
      <c r="L914" s="48"/>
      <c r="N914" s="48"/>
      <c r="O914" s="48"/>
      <c r="P914" s="48"/>
      <c r="Q914" s="48"/>
      <c r="R914" s="48"/>
    </row>
    <row r="915" spans="2:18" ht="12.75" customHeight="1" x14ac:dyDescent="0.2">
      <c r="B915" s="48"/>
      <c r="C915" s="48"/>
      <c r="D915" s="48"/>
      <c r="E915" s="48"/>
      <c r="F915" s="48"/>
      <c r="H915" s="48"/>
      <c r="I915" s="48"/>
      <c r="J915" s="48"/>
      <c r="K915" s="48"/>
      <c r="L915" s="48"/>
      <c r="N915" s="48"/>
      <c r="O915" s="48"/>
      <c r="P915" s="48"/>
      <c r="Q915" s="48"/>
      <c r="R915" s="48"/>
    </row>
    <row r="916" spans="2:18" ht="12.75" customHeight="1" x14ac:dyDescent="0.2">
      <c r="B916" s="48"/>
      <c r="C916" s="48"/>
      <c r="D916" s="48"/>
      <c r="E916" s="48"/>
      <c r="F916" s="48"/>
      <c r="H916" s="48"/>
      <c r="I916" s="48"/>
      <c r="J916" s="48"/>
      <c r="K916" s="48"/>
      <c r="L916" s="48"/>
      <c r="N916" s="48"/>
      <c r="O916" s="48"/>
      <c r="P916" s="48"/>
      <c r="Q916" s="48"/>
      <c r="R916" s="48"/>
    </row>
    <row r="917" spans="2:18" ht="12.75" customHeight="1" x14ac:dyDescent="0.2">
      <c r="B917" s="48"/>
      <c r="C917" s="48"/>
      <c r="D917" s="48"/>
      <c r="E917" s="48"/>
      <c r="F917" s="48"/>
      <c r="H917" s="48"/>
      <c r="I917" s="48"/>
      <c r="J917" s="48"/>
      <c r="K917" s="48"/>
      <c r="L917" s="48"/>
      <c r="N917" s="48"/>
      <c r="O917" s="48"/>
      <c r="P917" s="48"/>
      <c r="Q917" s="48"/>
      <c r="R917" s="48"/>
    </row>
    <row r="918" spans="2:18" ht="12.75" customHeight="1" x14ac:dyDescent="0.2">
      <c r="B918" s="48"/>
      <c r="C918" s="48"/>
      <c r="D918" s="48"/>
      <c r="E918" s="48"/>
      <c r="F918" s="48"/>
      <c r="H918" s="48"/>
      <c r="I918" s="48"/>
      <c r="J918" s="48"/>
      <c r="K918" s="48"/>
      <c r="L918" s="48"/>
      <c r="N918" s="48"/>
      <c r="O918" s="48"/>
      <c r="P918" s="48"/>
      <c r="Q918" s="48"/>
      <c r="R918" s="48"/>
    </row>
    <row r="919" spans="2:18" ht="12.75" customHeight="1" x14ac:dyDescent="0.2">
      <c r="B919" s="48"/>
      <c r="C919" s="48"/>
      <c r="D919" s="48"/>
      <c r="E919" s="48"/>
      <c r="F919" s="48"/>
      <c r="H919" s="48"/>
      <c r="I919" s="48"/>
      <c r="J919" s="48"/>
      <c r="K919" s="48"/>
      <c r="L919" s="48"/>
      <c r="N919" s="48"/>
      <c r="O919" s="48"/>
      <c r="P919" s="48"/>
      <c r="Q919" s="48"/>
      <c r="R919" s="48"/>
    </row>
    <row r="920" spans="2:18" ht="12.75" customHeight="1" x14ac:dyDescent="0.2">
      <c r="B920" s="48"/>
      <c r="C920" s="48"/>
      <c r="D920" s="48"/>
      <c r="E920" s="48"/>
      <c r="F920" s="48"/>
      <c r="H920" s="48"/>
      <c r="I920" s="48"/>
      <c r="J920" s="48"/>
      <c r="K920" s="48"/>
      <c r="L920" s="48"/>
      <c r="N920" s="48"/>
      <c r="O920" s="48"/>
      <c r="P920" s="48"/>
      <c r="Q920" s="48"/>
      <c r="R920" s="48"/>
    </row>
    <row r="921" spans="2:18" ht="12.75" customHeight="1" x14ac:dyDescent="0.2">
      <c r="B921" s="48"/>
      <c r="C921" s="48"/>
      <c r="D921" s="48"/>
      <c r="E921" s="48"/>
      <c r="F921" s="48"/>
      <c r="H921" s="48"/>
      <c r="I921" s="48"/>
      <c r="J921" s="48"/>
      <c r="K921" s="48"/>
      <c r="L921" s="48"/>
      <c r="N921" s="48"/>
      <c r="O921" s="48"/>
      <c r="P921" s="48"/>
      <c r="Q921" s="48"/>
      <c r="R921" s="48"/>
    </row>
    <row r="922" spans="2:18" ht="12.75" customHeight="1" x14ac:dyDescent="0.2">
      <c r="B922" s="48"/>
      <c r="C922" s="48"/>
      <c r="D922" s="48"/>
      <c r="E922" s="48"/>
      <c r="F922" s="48"/>
      <c r="H922" s="48"/>
      <c r="I922" s="48"/>
      <c r="J922" s="48"/>
      <c r="K922" s="48"/>
      <c r="L922" s="48"/>
      <c r="N922" s="48"/>
      <c r="O922" s="48"/>
      <c r="P922" s="48"/>
      <c r="Q922" s="48"/>
      <c r="R922" s="48"/>
    </row>
    <row r="923" spans="2:18" ht="12.75" customHeight="1" x14ac:dyDescent="0.2">
      <c r="B923" s="48"/>
      <c r="C923" s="48"/>
      <c r="D923" s="48"/>
      <c r="E923" s="48"/>
      <c r="F923" s="48"/>
      <c r="H923" s="48"/>
      <c r="I923" s="48"/>
      <c r="J923" s="48"/>
      <c r="K923" s="48"/>
      <c r="L923" s="48"/>
      <c r="N923" s="48"/>
      <c r="O923" s="48"/>
      <c r="P923" s="48"/>
      <c r="Q923" s="48"/>
      <c r="R923" s="48"/>
    </row>
    <row r="924" spans="2:18" ht="12.75" customHeight="1" x14ac:dyDescent="0.2">
      <c r="B924" s="48"/>
      <c r="C924" s="48"/>
      <c r="D924" s="48"/>
      <c r="E924" s="48"/>
      <c r="F924" s="48"/>
      <c r="H924" s="48"/>
      <c r="I924" s="48"/>
      <c r="J924" s="48"/>
      <c r="K924" s="48"/>
      <c r="L924" s="48"/>
      <c r="N924" s="48"/>
      <c r="O924" s="48"/>
      <c r="P924" s="48"/>
      <c r="Q924" s="48"/>
      <c r="R924" s="48"/>
    </row>
    <row r="925" spans="2:18" ht="12.75" customHeight="1" x14ac:dyDescent="0.2">
      <c r="B925" s="48"/>
      <c r="C925" s="48"/>
      <c r="D925" s="48"/>
      <c r="E925" s="48"/>
      <c r="F925" s="48"/>
      <c r="H925" s="48"/>
      <c r="I925" s="48"/>
      <c r="J925" s="48"/>
      <c r="K925" s="48"/>
      <c r="L925" s="48"/>
      <c r="N925" s="48"/>
      <c r="O925" s="48"/>
      <c r="P925" s="48"/>
      <c r="Q925" s="48"/>
      <c r="R925" s="48"/>
    </row>
    <row r="926" spans="2:18" ht="12.75" customHeight="1" x14ac:dyDescent="0.2">
      <c r="B926" s="48"/>
      <c r="C926" s="48"/>
      <c r="D926" s="48"/>
      <c r="E926" s="48"/>
      <c r="F926" s="48"/>
      <c r="H926" s="48"/>
      <c r="I926" s="48"/>
      <c r="J926" s="48"/>
      <c r="K926" s="48"/>
      <c r="L926" s="48"/>
      <c r="N926" s="48"/>
      <c r="O926" s="48"/>
      <c r="P926" s="48"/>
      <c r="Q926" s="48"/>
      <c r="R926" s="48"/>
    </row>
    <row r="927" spans="2:18" ht="12.75" customHeight="1" x14ac:dyDescent="0.2">
      <c r="B927" s="48"/>
      <c r="C927" s="48"/>
      <c r="D927" s="48"/>
      <c r="E927" s="48"/>
      <c r="F927" s="48"/>
      <c r="H927" s="48"/>
      <c r="I927" s="48"/>
      <c r="J927" s="48"/>
      <c r="K927" s="48"/>
      <c r="L927" s="48"/>
      <c r="N927" s="48"/>
      <c r="O927" s="48"/>
      <c r="P927" s="48"/>
      <c r="Q927" s="48"/>
      <c r="R927" s="48"/>
    </row>
    <row r="928" spans="2:18" ht="12.75" customHeight="1" x14ac:dyDescent="0.2">
      <c r="B928" s="48"/>
      <c r="C928" s="48"/>
      <c r="D928" s="48"/>
      <c r="E928" s="48"/>
      <c r="F928" s="48"/>
      <c r="H928" s="48"/>
      <c r="I928" s="48"/>
      <c r="J928" s="48"/>
      <c r="K928" s="48"/>
      <c r="L928" s="48"/>
      <c r="N928" s="48"/>
      <c r="O928" s="48"/>
      <c r="P928" s="48"/>
      <c r="Q928" s="48"/>
      <c r="R928" s="48"/>
    </row>
    <row r="929" spans="2:18" ht="12.75" customHeight="1" x14ac:dyDescent="0.2">
      <c r="B929" s="48"/>
      <c r="C929" s="48"/>
      <c r="D929" s="48"/>
      <c r="E929" s="48"/>
      <c r="F929" s="48"/>
      <c r="H929" s="48"/>
      <c r="I929" s="48"/>
      <c r="J929" s="48"/>
      <c r="K929" s="48"/>
      <c r="L929" s="48"/>
      <c r="N929" s="48"/>
      <c r="O929" s="48"/>
      <c r="P929" s="48"/>
      <c r="Q929" s="48"/>
      <c r="R929" s="48"/>
    </row>
    <row r="930" spans="2:18" ht="12.75" customHeight="1" x14ac:dyDescent="0.2">
      <c r="B930" s="48"/>
      <c r="C930" s="48"/>
      <c r="D930" s="48"/>
      <c r="E930" s="48"/>
      <c r="F930" s="48"/>
      <c r="H930" s="48"/>
      <c r="I930" s="48"/>
      <c r="J930" s="48"/>
      <c r="K930" s="48"/>
      <c r="L930" s="48"/>
      <c r="N930" s="48"/>
      <c r="O930" s="48"/>
      <c r="P930" s="48"/>
      <c r="Q930" s="48"/>
      <c r="R930" s="48"/>
    </row>
    <row r="931" spans="2:18" ht="12.75" customHeight="1" x14ac:dyDescent="0.2">
      <c r="B931" s="48"/>
      <c r="C931" s="48"/>
      <c r="D931" s="48"/>
      <c r="E931" s="48"/>
      <c r="F931" s="48"/>
      <c r="H931" s="48"/>
      <c r="I931" s="48"/>
      <c r="J931" s="48"/>
      <c r="K931" s="48"/>
      <c r="L931" s="48"/>
      <c r="N931" s="48"/>
      <c r="O931" s="48"/>
      <c r="P931" s="48"/>
      <c r="Q931" s="48"/>
      <c r="R931" s="48"/>
    </row>
    <row r="932" spans="2:18" ht="12.75" customHeight="1" x14ac:dyDescent="0.2">
      <c r="B932" s="48"/>
      <c r="C932" s="48"/>
      <c r="D932" s="48"/>
      <c r="E932" s="48"/>
      <c r="F932" s="48"/>
      <c r="H932" s="48"/>
      <c r="I932" s="48"/>
      <c r="J932" s="48"/>
      <c r="K932" s="48"/>
      <c r="L932" s="48"/>
      <c r="N932" s="48"/>
      <c r="O932" s="48"/>
      <c r="P932" s="48"/>
      <c r="Q932" s="48"/>
      <c r="R932" s="48"/>
    </row>
    <row r="933" spans="2:18" ht="12.75" customHeight="1" x14ac:dyDescent="0.2">
      <c r="B933" s="48"/>
      <c r="C933" s="48"/>
      <c r="D933" s="48"/>
      <c r="E933" s="48"/>
      <c r="F933" s="48"/>
      <c r="H933" s="48"/>
      <c r="I933" s="48"/>
      <c r="J933" s="48"/>
      <c r="K933" s="48"/>
      <c r="L933" s="48"/>
      <c r="N933" s="48"/>
      <c r="O933" s="48"/>
      <c r="P933" s="48"/>
      <c r="Q933" s="48"/>
      <c r="R933" s="48"/>
    </row>
    <row r="934" spans="2:18" ht="12.75" customHeight="1" x14ac:dyDescent="0.2">
      <c r="B934" s="48"/>
      <c r="C934" s="48"/>
      <c r="D934" s="48"/>
      <c r="E934" s="48"/>
      <c r="F934" s="48"/>
      <c r="H934" s="48"/>
      <c r="I934" s="48"/>
      <c r="J934" s="48"/>
      <c r="K934" s="48"/>
      <c r="L934" s="48"/>
      <c r="N934" s="48"/>
      <c r="O934" s="48"/>
      <c r="P934" s="48"/>
      <c r="Q934" s="48"/>
      <c r="R934" s="48"/>
    </row>
    <row r="935" spans="2:18" ht="12.75" customHeight="1" x14ac:dyDescent="0.2">
      <c r="B935" s="48"/>
      <c r="C935" s="48"/>
      <c r="D935" s="48"/>
      <c r="E935" s="48"/>
      <c r="F935" s="48"/>
      <c r="H935" s="48"/>
      <c r="I935" s="48"/>
      <c r="J935" s="48"/>
      <c r="K935" s="48"/>
      <c r="L935" s="48"/>
      <c r="N935" s="48"/>
      <c r="O935" s="48"/>
      <c r="P935" s="48"/>
      <c r="Q935" s="48"/>
      <c r="R935" s="48"/>
    </row>
    <row r="936" spans="2:18" ht="12.75" customHeight="1" x14ac:dyDescent="0.2">
      <c r="B936" s="48"/>
      <c r="C936" s="48"/>
      <c r="D936" s="48"/>
      <c r="E936" s="48"/>
      <c r="F936" s="48"/>
      <c r="H936" s="48"/>
      <c r="I936" s="48"/>
      <c r="J936" s="48"/>
      <c r="K936" s="48"/>
      <c r="L936" s="48"/>
      <c r="N936" s="48"/>
      <c r="O936" s="48"/>
      <c r="P936" s="48"/>
      <c r="Q936" s="48"/>
      <c r="R936" s="48"/>
    </row>
    <row r="937" spans="2:18" ht="12.75" customHeight="1" x14ac:dyDescent="0.2">
      <c r="B937" s="48"/>
      <c r="C937" s="48"/>
      <c r="D937" s="48"/>
      <c r="E937" s="48"/>
      <c r="F937" s="48"/>
      <c r="H937" s="48"/>
      <c r="I937" s="48"/>
      <c r="J937" s="48"/>
      <c r="K937" s="48"/>
      <c r="L937" s="48"/>
      <c r="N937" s="48"/>
      <c r="O937" s="48"/>
      <c r="P937" s="48"/>
      <c r="Q937" s="48"/>
      <c r="R937" s="48"/>
    </row>
    <row r="938" spans="2:18" ht="12.75" customHeight="1" x14ac:dyDescent="0.2">
      <c r="B938" s="48"/>
      <c r="C938" s="48"/>
      <c r="D938" s="48"/>
      <c r="E938" s="48"/>
      <c r="F938" s="48"/>
      <c r="H938" s="48"/>
      <c r="I938" s="48"/>
      <c r="J938" s="48"/>
      <c r="K938" s="48"/>
      <c r="L938" s="48"/>
      <c r="N938" s="48"/>
      <c r="O938" s="48"/>
      <c r="P938" s="48"/>
      <c r="Q938" s="48"/>
      <c r="R938" s="48"/>
    </row>
    <row r="939" spans="2:18" ht="12.75" customHeight="1" x14ac:dyDescent="0.2">
      <c r="B939" s="48"/>
      <c r="C939" s="48"/>
      <c r="D939" s="48"/>
      <c r="E939" s="48"/>
      <c r="F939" s="48"/>
      <c r="H939" s="48"/>
      <c r="I939" s="48"/>
      <c r="J939" s="48"/>
      <c r="K939" s="48"/>
      <c r="L939" s="48"/>
      <c r="N939" s="48"/>
      <c r="O939" s="48"/>
      <c r="P939" s="48"/>
      <c r="Q939" s="48"/>
      <c r="R939" s="48"/>
    </row>
    <row r="940" spans="2:18" ht="12.75" customHeight="1" x14ac:dyDescent="0.2">
      <c r="B940" s="48"/>
      <c r="C940" s="48"/>
      <c r="D940" s="48"/>
      <c r="E940" s="48"/>
      <c r="F940" s="48"/>
      <c r="H940" s="48"/>
      <c r="I940" s="48"/>
      <c r="J940" s="48"/>
      <c r="K940" s="48"/>
      <c r="L940" s="48"/>
      <c r="N940" s="48"/>
      <c r="O940" s="48"/>
      <c r="P940" s="48"/>
      <c r="Q940" s="48"/>
      <c r="R940" s="48"/>
    </row>
    <row r="941" spans="2:18" ht="12.75" customHeight="1" x14ac:dyDescent="0.2">
      <c r="B941" s="48"/>
      <c r="C941" s="48"/>
      <c r="D941" s="48"/>
      <c r="E941" s="48"/>
      <c r="F941" s="48"/>
      <c r="H941" s="48"/>
      <c r="I941" s="48"/>
      <c r="J941" s="48"/>
      <c r="K941" s="48"/>
      <c r="L941" s="48"/>
      <c r="N941" s="48"/>
      <c r="O941" s="48"/>
      <c r="P941" s="48"/>
      <c r="Q941" s="48"/>
      <c r="R941" s="48"/>
    </row>
    <row r="942" spans="2:18" ht="12.75" customHeight="1" x14ac:dyDescent="0.2">
      <c r="B942" s="48"/>
      <c r="C942" s="48"/>
      <c r="D942" s="48"/>
      <c r="E942" s="48"/>
      <c r="F942" s="48"/>
      <c r="H942" s="48"/>
      <c r="I942" s="48"/>
      <c r="J942" s="48"/>
      <c r="K942" s="48"/>
      <c r="L942" s="48"/>
      <c r="N942" s="48"/>
      <c r="O942" s="48"/>
      <c r="P942" s="48"/>
      <c r="Q942" s="48"/>
      <c r="R942" s="48"/>
    </row>
    <row r="943" spans="2:18" ht="12.75" customHeight="1" x14ac:dyDescent="0.2">
      <c r="B943" s="48"/>
      <c r="C943" s="48"/>
      <c r="D943" s="48"/>
      <c r="E943" s="48"/>
      <c r="F943" s="48"/>
      <c r="H943" s="48"/>
      <c r="I943" s="48"/>
      <c r="J943" s="48"/>
      <c r="K943" s="48"/>
      <c r="L943" s="48"/>
      <c r="N943" s="48"/>
      <c r="O943" s="48"/>
      <c r="P943" s="48"/>
      <c r="Q943" s="48"/>
      <c r="R943" s="48"/>
    </row>
    <row r="944" spans="2:18" ht="12.75" customHeight="1" x14ac:dyDescent="0.2">
      <c r="B944" s="48"/>
      <c r="C944" s="48"/>
      <c r="D944" s="48"/>
      <c r="E944" s="48"/>
      <c r="F944" s="48"/>
      <c r="H944" s="48"/>
      <c r="I944" s="48"/>
      <c r="J944" s="48"/>
      <c r="K944" s="48"/>
      <c r="L944" s="48"/>
      <c r="N944" s="48"/>
      <c r="O944" s="48"/>
      <c r="P944" s="48"/>
      <c r="Q944" s="48"/>
      <c r="R944" s="48"/>
    </row>
    <row r="945" spans="2:18" ht="12.75" customHeight="1" x14ac:dyDescent="0.2">
      <c r="B945" s="48"/>
      <c r="C945" s="48"/>
      <c r="D945" s="48"/>
      <c r="E945" s="48"/>
      <c r="F945" s="48"/>
      <c r="H945" s="48"/>
      <c r="I945" s="48"/>
      <c r="J945" s="48"/>
      <c r="K945" s="48"/>
      <c r="L945" s="48"/>
      <c r="N945" s="48"/>
      <c r="O945" s="48"/>
      <c r="P945" s="48"/>
      <c r="Q945" s="48"/>
      <c r="R945" s="48"/>
    </row>
    <row r="946" spans="2:18" ht="12.75" customHeight="1" x14ac:dyDescent="0.2">
      <c r="B946" s="48"/>
      <c r="C946" s="48"/>
      <c r="D946" s="48"/>
      <c r="E946" s="48"/>
      <c r="F946" s="48"/>
      <c r="H946" s="48"/>
      <c r="I946" s="48"/>
      <c r="J946" s="48"/>
      <c r="K946" s="48"/>
      <c r="L946" s="48"/>
      <c r="N946" s="48"/>
      <c r="O946" s="48"/>
      <c r="P946" s="48"/>
      <c r="Q946" s="48"/>
      <c r="R946" s="48"/>
    </row>
    <row r="947" spans="2:18" ht="12.75" customHeight="1" x14ac:dyDescent="0.2">
      <c r="B947" s="48"/>
      <c r="C947" s="48"/>
      <c r="D947" s="48"/>
      <c r="E947" s="48"/>
      <c r="F947" s="48"/>
      <c r="H947" s="48"/>
      <c r="I947" s="48"/>
      <c r="J947" s="48"/>
      <c r="K947" s="48"/>
      <c r="L947" s="48"/>
      <c r="N947" s="48"/>
      <c r="O947" s="48"/>
      <c r="P947" s="48"/>
      <c r="Q947" s="48"/>
      <c r="R947" s="48"/>
    </row>
    <row r="948" spans="2:18" ht="12.75" customHeight="1" x14ac:dyDescent="0.2">
      <c r="B948" s="48"/>
      <c r="C948" s="48"/>
      <c r="D948" s="48"/>
      <c r="E948" s="48"/>
      <c r="F948" s="48"/>
      <c r="H948" s="48"/>
      <c r="I948" s="48"/>
      <c r="J948" s="48"/>
      <c r="K948" s="48"/>
      <c r="L948" s="48"/>
      <c r="N948" s="48"/>
      <c r="O948" s="48"/>
      <c r="P948" s="48"/>
      <c r="Q948" s="48"/>
      <c r="R948" s="48"/>
    </row>
    <row r="949" spans="2:18" ht="12.75" customHeight="1" x14ac:dyDescent="0.2">
      <c r="B949" s="48"/>
      <c r="C949" s="48"/>
      <c r="D949" s="48"/>
      <c r="E949" s="48"/>
      <c r="F949" s="48"/>
      <c r="H949" s="48"/>
      <c r="I949" s="48"/>
      <c r="J949" s="48"/>
      <c r="K949" s="48"/>
      <c r="L949" s="48"/>
      <c r="N949" s="48"/>
      <c r="O949" s="48"/>
      <c r="P949" s="48"/>
      <c r="Q949" s="48"/>
      <c r="R949" s="48"/>
    </row>
    <row r="950" spans="2:18" ht="12.75" customHeight="1" x14ac:dyDescent="0.2">
      <c r="B950" s="48"/>
      <c r="C950" s="48"/>
      <c r="D950" s="48"/>
      <c r="E950" s="48"/>
      <c r="F950" s="48"/>
      <c r="H950" s="48"/>
      <c r="I950" s="48"/>
      <c r="J950" s="48"/>
      <c r="K950" s="48"/>
      <c r="L950" s="48"/>
      <c r="N950" s="48"/>
      <c r="O950" s="48"/>
      <c r="P950" s="48"/>
      <c r="Q950" s="48"/>
      <c r="R950" s="48"/>
    </row>
    <row r="951" spans="2:18" ht="12.75" customHeight="1" x14ac:dyDescent="0.2">
      <c r="B951" s="48"/>
      <c r="C951" s="48"/>
      <c r="D951" s="48"/>
      <c r="E951" s="48"/>
      <c r="F951" s="48"/>
      <c r="H951" s="48"/>
      <c r="I951" s="48"/>
      <c r="J951" s="48"/>
      <c r="K951" s="48"/>
      <c r="L951" s="48"/>
      <c r="N951" s="48"/>
      <c r="O951" s="48"/>
      <c r="P951" s="48"/>
      <c r="Q951" s="48"/>
      <c r="R951" s="48"/>
    </row>
    <row r="952" spans="2:18" ht="12.75" customHeight="1" x14ac:dyDescent="0.2">
      <c r="B952" s="48"/>
      <c r="C952" s="48"/>
      <c r="D952" s="48"/>
      <c r="E952" s="48"/>
      <c r="F952" s="48"/>
      <c r="H952" s="48"/>
      <c r="I952" s="48"/>
      <c r="J952" s="48"/>
      <c r="K952" s="48"/>
      <c r="L952" s="48"/>
      <c r="N952" s="48"/>
      <c r="O952" s="48"/>
      <c r="P952" s="48"/>
      <c r="Q952" s="48"/>
      <c r="R952" s="48"/>
    </row>
    <row r="953" spans="2:18" ht="12.75" customHeight="1" x14ac:dyDescent="0.2">
      <c r="B953" s="48"/>
      <c r="C953" s="48"/>
      <c r="D953" s="48"/>
      <c r="E953" s="48"/>
      <c r="F953" s="48"/>
      <c r="H953" s="48"/>
      <c r="I953" s="48"/>
      <c r="J953" s="48"/>
      <c r="K953" s="48"/>
      <c r="L953" s="48"/>
      <c r="N953" s="48"/>
      <c r="O953" s="48"/>
      <c r="P953" s="48"/>
      <c r="Q953" s="48"/>
      <c r="R953" s="48"/>
    </row>
    <row r="954" spans="2:18" ht="12.75" customHeight="1" x14ac:dyDescent="0.2">
      <c r="B954" s="48"/>
      <c r="C954" s="48"/>
      <c r="D954" s="48"/>
      <c r="E954" s="48"/>
      <c r="F954" s="48"/>
      <c r="H954" s="48"/>
      <c r="I954" s="48"/>
      <c r="J954" s="48"/>
      <c r="K954" s="48"/>
      <c r="L954" s="48"/>
      <c r="N954" s="48"/>
      <c r="O954" s="48"/>
      <c r="P954" s="48"/>
      <c r="Q954" s="48"/>
      <c r="R954" s="48"/>
    </row>
    <row r="955" spans="2:18" ht="12.75" customHeight="1" x14ac:dyDescent="0.2">
      <c r="B955" s="48"/>
      <c r="C955" s="48"/>
      <c r="D955" s="48"/>
      <c r="E955" s="48"/>
      <c r="F955" s="48"/>
      <c r="H955" s="48"/>
      <c r="I955" s="48"/>
      <c r="J955" s="48"/>
      <c r="K955" s="48"/>
      <c r="L955" s="48"/>
      <c r="N955" s="48"/>
      <c r="O955" s="48"/>
      <c r="P955" s="48"/>
      <c r="Q955" s="48"/>
      <c r="R955" s="48"/>
    </row>
    <row r="956" spans="2:18" ht="12.75" customHeight="1" x14ac:dyDescent="0.2">
      <c r="B956" s="48"/>
      <c r="C956" s="48"/>
      <c r="D956" s="48"/>
      <c r="E956" s="48"/>
      <c r="F956" s="48"/>
      <c r="H956" s="48"/>
      <c r="I956" s="48"/>
      <c r="J956" s="48"/>
      <c r="K956" s="48"/>
      <c r="L956" s="48"/>
      <c r="N956" s="48"/>
      <c r="O956" s="48"/>
      <c r="P956" s="48"/>
      <c r="Q956" s="48"/>
      <c r="R956" s="48"/>
    </row>
    <row r="957" spans="2:18" ht="12.75" customHeight="1" x14ac:dyDescent="0.2">
      <c r="B957" s="48"/>
      <c r="C957" s="48"/>
      <c r="D957" s="48"/>
      <c r="E957" s="48"/>
      <c r="F957" s="48"/>
      <c r="H957" s="48"/>
      <c r="I957" s="48"/>
      <c r="J957" s="48"/>
      <c r="K957" s="48"/>
      <c r="L957" s="48"/>
      <c r="N957" s="48"/>
      <c r="O957" s="48"/>
      <c r="P957" s="48"/>
      <c r="Q957" s="48"/>
      <c r="R957" s="48"/>
    </row>
    <row r="958" spans="2:18" ht="12.75" customHeight="1" x14ac:dyDescent="0.2">
      <c r="B958" s="48"/>
      <c r="C958" s="48"/>
      <c r="D958" s="48"/>
      <c r="E958" s="48"/>
      <c r="F958" s="48"/>
      <c r="H958" s="48"/>
      <c r="I958" s="48"/>
      <c r="J958" s="48"/>
      <c r="K958" s="48"/>
      <c r="L958" s="48"/>
      <c r="N958" s="48"/>
      <c r="O958" s="48"/>
      <c r="P958" s="48"/>
      <c r="Q958" s="48"/>
      <c r="R958" s="48"/>
    </row>
    <row r="959" spans="2:18" ht="12.75" customHeight="1" x14ac:dyDescent="0.2">
      <c r="B959" s="48"/>
      <c r="C959" s="48"/>
      <c r="D959" s="48"/>
      <c r="E959" s="48"/>
      <c r="F959" s="48"/>
      <c r="H959" s="48"/>
      <c r="I959" s="48"/>
      <c r="J959" s="48"/>
      <c r="K959" s="48"/>
      <c r="L959" s="48"/>
      <c r="N959" s="48"/>
      <c r="O959" s="48"/>
      <c r="P959" s="48"/>
      <c r="Q959" s="48"/>
      <c r="R959" s="48"/>
    </row>
    <row r="960" spans="2:18" ht="12.75" customHeight="1" x14ac:dyDescent="0.2">
      <c r="B960" s="48"/>
      <c r="C960" s="48"/>
      <c r="D960" s="48"/>
      <c r="E960" s="48"/>
      <c r="F960" s="48"/>
      <c r="H960" s="48"/>
      <c r="I960" s="48"/>
      <c r="J960" s="48"/>
      <c r="K960" s="48"/>
      <c r="L960" s="48"/>
      <c r="N960" s="48"/>
      <c r="O960" s="48"/>
      <c r="P960" s="48"/>
      <c r="Q960" s="48"/>
      <c r="R960" s="48"/>
    </row>
    <row r="961" spans="2:18" ht="12.75" customHeight="1" x14ac:dyDescent="0.2">
      <c r="B961" s="48"/>
      <c r="C961" s="48"/>
      <c r="D961" s="48"/>
      <c r="E961" s="48"/>
      <c r="F961" s="48"/>
      <c r="H961" s="48"/>
      <c r="I961" s="48"/>
      <c r="J961" s="48"/>
      <c r="K961" s="48"/>
      <c r="L961" s="48"/>
      <c r="N961" s="48"/>
      <c r="O961" s="48"/>
      <c r="P961" s="48"/>
      <c r="Q961" s="48"/>
      <c r="R961" s="48"/>
    </row>
    <row r="962" spans="2:18" ht="12.75" customHeight="1" x14ac:dyDescent="0.2">
      <c r="B962" s="48"/>
      <c r="C962" s="48"/>
      <c r="D962" s="48"/>
      <c r="E962" s="48"/>
      <c r="F962" s="48"/>
      <c r="H962" s="48"/>
      <c r="I962" s="48"/>
      <c r="J962" s="48"/>
      <c r="K962" s="48"/>
      <c r="L962" s="48"/>
      <c r="N962" s="48"/>
      <c r="O962" s="48"/>
      <c r="P962" s="48"/>
      <c r="Q962" s="48"/>
      <c r="R962" s="48"/>
    </row>
    <row r="963" spans="2:18" ht="12.75" customHeight="1" x14ac:dyDescent="0.2">
      <c r="B963" s="48"/>
      <c r="C963" s="48"/>
      <c r="D963" s="48"/>
      <c r="E963" s="48"/>
      <c r="F963" s="48"/>
      <c r="H963" s="48"/>
      <c r="I963" s="48"/>
      <c r="J963" s="48"/>
      <c r="K963" s="48"/>
      <c r="L963" s="48"/>
      <c r="N963" s="48"/>
      <c r="O963" s="48"/>
      <c r="P963" s="48"/>
      <c r="Q963" s="48"/>
      <c r="R963" s="48"/>
    </row>
    <row r="964" spans="2:18" ht="12.75" customHeight="1" x14ac:dyDescent="0.2">
      <c r="B964" s="48"/>
      <c r="C964" s="48"/>
      <c r="D964" s="48"/>
      <c r="E964" s="48"/>
      <c r="F964" s="48"/>
      <c r="H964" s="48"/>
      <c r="I964" s="48"/>
      <c r="J964" s="48"/>
      <c r="K964" s="48"/>
      <c r="L964" s="48"/>
      <c r="N964" s="48"/>
      <c r="O964" s="48"/>
      <c r="P964" s="48"/>
      <c r="Q964" s="48"/>
      <c r="R964" s="48"/>
    </row>
    <row r="965" spans="2:18" ht="12.75" customHeight="1" x14ac:dyDescent="0.2">
      <c r="B965" s="48"/>
      <c r="C965" s="48"/>
      <c r="D965" s="48"/>
      <c r="E965" s="48"/>
      <c r="F965" s="48"/>
      <c r="H965" s="48"/>
      <c r="I965" s="48"/>
      <c r="J965" s="48"/>
      <c r="K965" s="48"/>
      <c r="L965" s="48"/>
      <c r="N965" s="48"/>
      <c r="O965" s="48"/>
      <c r="P965" s="48"/>
      <c r="Q965" s="48"/>
      <c r="R965" s="48"/>
    </row>
    <row r="966" spans="2:18" ht="12.75" customHeight="1" x14ac:dyDescent="0.2">
      <c r="B966" s="48"/>
      <c r="C966" s="48"/>
      <c r="D966" s="48"/>
      <c r="E966" s="48"/>
      <c r="F966" s="48"/>
      <c r="H966" s="48"/>
      <c r="I966" s="48"/>
      <c r="J966" s="48"/>
      <c r="K966" s="48"/>
      <c r="L966" s="48"/>
      <c r="N966" s="48"/>
      <c r="O966" s="48"/>
      <c r="P966" s="48"/>
      <c r="Q966" s="48"/>
      <c r="R966" s="48"/>
    </row>
    <row r="967" spans="2:18" ht="12.75" customHeight="1" x14ac:dyDescent="0.2">
      <c r="B967" s="48"/>
      <c r="C967" s="48"/>
      <c r="D967" s="48"/>
      <c r="E967" s="48"/>
      <c r="F967" s="48"/>
      <c r="H967" s="48"/>
      <c r="I967" s="48"/>
      <c r="J967" s="48"/>
      <c r="K967" s="48"/>
      <c r="L967" s="48"/>
      <c r="N967" s="48"/>
      <c r="O967" s="48"/>
      <c r="P967" s="48"/>
      <c r="Q967" s="48"/>
      <c r="R967" s="48"/>
    </row>
    <row r="968" spans="2:18" ht="12.75" customHeight="1" x14ac:dyDescent="0.2">
      <c r="B968" s="48"/>
      <c r="C968" s="48"/>
      <c r="D968" s="48"/>
      <c r="E968" s="48"/>
      <c r="F968" s="48"/>
      <c r="H968" s="48"/>
      <c r="I968" s="48"/>
      <c r="J968" s="48"/>
      <c r="K968" s="48"/>
      <c r="L968" s="48"/>
      <c r="N968" s="48"/>
      <c r="O968" s="48"/>
      <c r="P968" s="48"/>
      <c r="Q968" s="48"/>
      <c r="R968" s="48"/>
    </row>
    <row r="969" spans="2:18" ht="12.75" customHeight="1" x14ac:dyDescent="0.2">
      <c r="B969" s="48"/>
      <c r="C969" s="48"/>
      <c r="D969" s="48"/>
      <c r="E969" s="48"/>
      <c r="F969" s="48"/>
      <c r="H969" s="48"/>
      <c r="I969" s="48"/>
      <c r="J969" s="48"/>
      <c r="K969" s="48"/>
      <c r="L969" s="48"/>
      <c r="N969" s="48"/>
      <c r="O969" s="48"/>
      <c r="P969" s="48"/>
      <c r="Q969" s="48"/>
      <c r="R969" s="48"/>
    </row>
    <row r="970" spans="2:18" ht="12.75" customHeight="1" x14ac:dyDescent="0.2">
      <c r="B970" s="48"/>
      <c r="C970" s="48"/>
      <c r="D970" s="48"/>
      <c r="E970" s="48"/>
      <c r="F970" s="48"/>
      <c r="H970" s="48"/>
      <c r="I970" s="48"/>
      <c r="J970" s="48"/>
      <c r="K970" s="48"/>
      <c r="L970" s="48"/>
      <c r="N970" s="48"/>
      <c r="O970" s="48"/>
      <c r="P970" s="48"/>
      <c r="Q970" s="48"/>
      <c r="R970" s="48"/>
    </row>
    <row r="971" spans="2:18" ht="12.75" customHeight="1" x14ac:dyDescent="0.2">
      <c r="B971" s="48"/>
      <c r="C971" s="48"/>
      <c r="D971" s="48"/>
      <c r="E971" s="48"/>
      <c r="F971" s="48"/>
      <c r="H971" s="48"/>
      <c r="I971" s="48"/>
      <c r="J971" s="48"/>
      <c r="K971" s="48"/>
      <c r="L971" s="48"/>
      <c r="N971" s="48"/>
      <c r="O971" s="48"/>
      <c r="P971" s="48"/>
      <c r="Q971" s="48"/>
      <c r="R971" s="48"/>
    </row>
    <row r="972" spans="2:18" ht="12.75" customHeight="1" x14ac:dyDescent="0.2">
      <c r="B972" s="48"/>
      <c r="C972" s="48"/>
      <c r="D972" s="48"/>
      <c r="E972" s="48"/>
      <c r="F972" s="48"/>
      <c r="H972" s="48"/>
      <c r="I972" s="48"/>
      <c r="J972" s="48"/>
      <c r="K972" s="48"/>
      <c r="L972" s="48"/>
      <c r="N972" s="48"/>
      <c r="O972" s="48"/>
      <c r="P972" s="48"/>
      <c r="Q972" s="48"/>
      <c r="R972" s="48"/>
    </row>
    <row r="973" spans="2:18" ht="12.75" customHeight="1" x14ac:dyDescent="0.2">
      <c r="B973" s="48"/>
      <c r="C973" s="48"/>
      <c r="D973" s="48"/>
      <c r="E973" s="48"/>
      <c r="F973" s="48"/>
      <c r="H973" s="48"/>
      <c r="I973" s="48"/>
      <c r="J973" s="48"/>
      <c r="K973" s="48"/>
      <c r="L973" s="48"/>
      <c r="N973" s="48"/>
      <c r="O973" s="48"/>
      <c r="P973" s="48"/>
      <c r="Q973" s="48"/>
      <c r="R973" s="48"/>
    </row>
    <row r="974" spans="2:18" ht="12.75" customHeight="1" x14ac:dyDescent="0.2">
      <c r="B974" s="48"/>
      <c r="C974" s="48"/>
      <c r="D974" s="48"/>
      <c r="E974" s="48"/>
      <c r="F974" s="48"/>
      <c r="H974" s="48"/>
      <c r="I974" s="48"/>
      <c r="J974" s="48"/>
      <c r="K974" s="48"/>
      <c r="L974" s="48"/>
      <c r="N974" s="48"/>
      <c r="O974" s="48"/>
      <c r="P974" s="48"/>
      <c r="Q974" s="48"/>
      <c r="R974" s="48"/>
    </row>
    <row r="975" spans="2:18" ht="12.75" customHeight="1" x14ac:dyDescent="0.2">
      <c r="B975" s="48"/>
      <c r="C975" s="48"/>
      <c r="D975" s="48"/>
      <c r="E975" s="48"/>
      <c r="F975" s="48"/>
      <c r="H975" s="48"/>
      <c r="I975" s="48"/>
      <c r="J975" s="48"/>
      <c r="K975" s="48"/>
      <c r="L975" s="48"/>
      <c r="N975" s="48"/>
      <c r="O975" s="48"/>
      <c r="P975" s="48"/>
      <c r="Q975" s="48"/>
      <c r="R975" s="48"/>
    </row>
    <row r="976" spans="2:18" ht="12.75" customHeight="1" x14ac:dyDescent="0.2">
      <c r="B976" s="48"/>
      <c r="C976" s="48"/>
      <c r="D976" s="48"/>
      <c r="E976" s="48"/>
      <c r="F976" s="48"/>
      <c r="H976" s="48"/>
      <c r="I976" s="48"/>
      <c r="J976" s="48"/>
      <c r="K976" s="48"/>
      <c r="L976" s="48"/>
      <c r="N976" s="48"/>
      <c r="O976" s="48"/>
      <c r="P976" s="48"/>
      <c r="Q976" s="48"/>
      <c r="R976" s="48"/>
    </row>
    <row r="977" spans="2:18" ht="12.75" customHeight="1" x14ac:dyDescent="0.2">
      <c r="B977" s="48"/>
      <c r="C977" s="48"/>
      <c r="D977" s="48"/>
      <c r="E977" s="48"/>
      <c r="F977" s="48"/>
      <c r="H977" s="48"/>
      <c r="I977" s="48"/>
      <c r="J977" s="48"/>
      <c r="K977" s="48"/>
      <c r="L977" s="48"/>
      <c r="N977" s="48"/>
      <c r="O977" s="48"/>
      <c r="P977" s="48"/>
      <c r="Q977" s="48"/>
      <c r="R977" s="48"/>
    </row>
    <row r="978" spans="2:18" ht="12.75" customHeight="1" x14ac:dyDescent="0.2">
      <c r="B978" s="48"/>
      <c r="C978" s="48"/>
      <c r="D978" s="48"/>
      <c r="E978" s="48"/>
      <c r="F978" s="48"/>
      <c r="H978" s="48"/>
      <c r="I978" s="48"/>
      <c r="J978" s="48"/>
      <c r="K978" s="48"/>
      <c r="L978" s="48"/>
      <c r="N978" s="48"/>
      <c r="O978" s="48"/>
      <c r="P978" s="48"/>
      <c r="Q978" s="48"/>
      <c r="R978" s="48"/>
    </row>
    <row r="979" spans="2:18" ht="12.75" customHeight="1" x14ac:dyDescent="0.2">
      <c r="B979" s="48"/>
      <c r="C979" s="48"/>
      <c r="D979" s="48"/>
      <c r="E979" s="48"/>
      <c r="F979" s="48"/>
      <c r="H979" s="48"/>
      <c r="I979" s="48"/>
      <c r="J979" s="48"/>
      <c r="K979" s="48"/>
      <c r="L979" s="48"/>
      <c r="N979" s="48"/>
      <c r="O979" s="48"/>
      <c r="P979" s="48"/>
      <c r="Q979" s="48"/>
      <c r="R979" s="48"/>
    </row>
    <row r="980" spans="2:18" ht="12.75" customHeight="1" x14ac:dyDescent="0.2">
      <c r="B980" s="48"/>
      <c r="C980" s="48"/>
      <c r="D980" s="48"/>
      <c r="E980" s="48"/>
      <c r="F980" s="48"/>
      <c r="H980" s="48"/>
      <c r="I980" s="48"/>
      <c r="J980" s="48"/>
      <c r="K980" s="48"/>
      <c r="L980" s="48"/>
      <c r="N980" s="48"/>
      <c r="O980" s="48"/>
      <c r="P980" s="48"/>
      <c r="Q980" s="48"/>
      <c r="R980" s="48"/>
    </row>
    <row r="981" spans="2:18" ht="12.75" customHeight="1" x14ac:dyDescent="0.2">
      <c r="B981" s="48"/>
      <c r="C981" s="48"/>
      <c r="D981" s="48"/>
      <c r="E981" s="48"/>
      <c r="F981" s="48"/>
      <c r="H981" s="48"/>
      <c r="I981" s="48"/>
      <c r="J981" s="48"/>
      <c r="K981" s="48"/>
      <c r="L981" s="48"/>
      <c r="N981" s="48"/>
      <c r="O981" s="48"/>
      <c r="P981" s="48"/>
      <c r="Q981" s="48"/>
      <c r="R981" s="48"/>
    </row>
    <row r="982" spans="2:18" ht="12.75" customHeight="1" x14ac:dyDescent="0.2">
      <c r="B982" s="48"/>
      <c r="C982" s="48"/>
      <c r="D982" s="48"/>
      <c r="E982" s="48"/>
      <c r="F982" s="48"/>
      <c r="H982" s="48"/>
      <c r="I982" s="48"/>
      <c r="J982" s="48"/>
      <c r="K982" s="48"/>
      <c r="L982" s="48"/>
      <c r="N982" s="48"/>
      <c r="O982" s="48"/>
      <c r="P982" s="48"/>
      <c r="Q982" s="48"/>
      <c r="R982" s="48"/>
    </row>
    <row r="983" spans="2:18" ht="12.75" customHeight="1" x14ac:dyDescent="0.2">
      <c r="B983" s="48"/>
      <c r="C983" s="48"/>
      <c r="D983" s="48"/>
      <c r="E983" s="48"/>
      <c r="F983" s="48"/>
      <c r="H983" s="48"/>
      <c r="I983" s="48"/>
      <c r="J983" s="48"/>
      <c r="K983" s="48"/>
      <c r="L983" s="48"/>
      <c r="N983" s="48"/>
      <c r="O983" s="48"/>
      <c r="P983" s="48"/>
      <c r="Q983" s="48"/>
      <c r="R983" s="48"/>
    </row>
    <row r="984" spans="2:18" ht="12.75" customHeight="1" x14ac:dyDescent="0.2">
      <c r="B984" s="48"/>
      <c r="C984" s="48"/>
      <c r="D984" s="48"/>
      <c r="E984" s="48"/>
      <c r="F984" s="48"/>
      <c r="H984" s="48"/>
      <c r="I984" s="48"/>
      <c r="J984" s="48"/>
      <c r="K984" s="48"/>
      <c r="L984" s="48"/>
      <c r="N984" s="48"/>
      <c r="O984" s="48"/>
      <c r="P984" s="48"/>
      <c r="Q984" s="48"/>
      <c r="R984" s="48"/>
    </row>
    <row r="985" spans="2:18" ht="12.75" customHeight="1" x14ac:dyDescent="0.2">
      <c r="B985" s="48"/>
      <c r="C985" s="48"/>
      <c r="D985" s="48"/>
      <c r="E985" s="48"/>
      <c r="F985" s="48"/>
      <c r="H985" s="48"/>
      <c r="I985" s="48"/>
      <c r="J985" s="48"/>
      <c r="K985" s="48"/>
      <c r="L985" s="48"/>
      <c r="N985" s="48"/>
      <c r="O985" s="48"/>
      <c r="P985" s="48"/>
      <c r="Q985" s="48"/>
      <c r="R985" s="48"/>
    </row>
    <row r="986" spans="2:18" ht="12.75" customHeight="1" x14ac:dyDescent="0.2">
      <c r="B986" s="48"/>
      <c r="C986" s="48"/>
      <c r="D986" s="48"/>
      <c r="E986" s="48"/>
      <c r="F986" s="48"/>
      <c r="H986" s="48"/>
      <c r="I986" s="48"/>
      <c r="J986" s="48"/>
      <c r="K986" s="48"/>
      <c r="L986" s="48"/>
      <c r="N986" s="48"/>
      <c r="O986" s="48"/>
      <c r="P986" s="48"/>
      <c r="Q986" s="48"/>
      <c r="R986" s="48"/>
    </row>
    <row r="987" spans="2:18" ht="12.75" customHeight="1" x14ac:dyDescent="0.2">
      <c r="B987" s="48"/>
      <c r="C987" s="48"/>
      <c r="D987" s="48"/>
      <c r="E987" s="48"/>
      <c r="F987" s="48"/>
      <c r="H987" s="48"/>
      <c r="I987" s="48"/>
      <c r="J987" s="48"/>
      <c r="K987" s="48"/>
      <c r="L987" s="48"/>
      <c r="N987" s="48"/>
      <c r="O987" s="48"/>
      <c r="P987" s="48"/>
      <c r="Q987" s="48"/>
      <c r="R987" s="48"/>
    </row>
    <row r="988" spans="2:18" ht="12.75" customHeight="1" x14ac:dyDescent="0.2">
      <c r="B988" s="48"/>
      <c r="C988" s="48"/>
      <c r="D988" s="48"/>
      <c r="E988" s="48"/>
      <c r="F988" s="48"/>
      <c r="H988" s="48"/>
      <c r="I988" s="48"/>
      <c r="J988" s="48"/>
      <c r="K988" s="48"/>
      <c r="L988" s="48"/>
      <c r="N988" s="48"/>
      <c r="O988" s="48"/>
      <c r="P988" s="48"/>
      <c r="Q988" s="48"/>
      <c r="R988" s="48"/>
    </row>
    <row r="989" spans="2:18" ht="12.75" customHeight="1" x14ac:dyDescent="0.2">
      <c r="B989" s="48"/>
      <c r="C989" s="48"/>
      <c r="D989" s="48"/>
      <c r="E989" s="48"/>
      <c r="F989" s="48"/>
      <c r="H989" s="48"/>
      <c r="I989" s="48"/>
      <c r="J989" s="48"/>
      <c r="K989" s="48"/>
      <c r="L989" s="48"/>
      <c r="N989" s="48"/>
      <c r="O989" s="48"/>
      <c r="P989" s="48"/>
      <c r="Q989" s="48"/>
      <c r="R989" s="48"/>
    </row>
    <row r="990" spans="2:18" ht="12.75" customHeight="1" x14ac:dyDescent="0.2">
      <c r="B990" s="48"/>
      <c r="C990" s="48"/>
      <c r="D990" s="48"/>
      <c r="E990" s="48"/>
      <c r="F990" s="48"/>
      <c r="H990" s="48"/>
      <c r="I990" s="48"/>
      <c r="J990" s="48"/>
      <c r="K990" s="48"/>
      <c r="L990" s="48"/>
      <c r="N990" s="48"/>
      <c r="O990" s="48"/>
      <c r="P990" s="48"/>
      <c r="Q990" s="48"/>
      <c r="R990" s="48"/>
    </row>
    <row r="991" spans="2:18" ht="12.75" customHeight="1" x14ac:dyDescent="0.2">
      <c r="B991" s="48"/>
      <c r="C991" s="48"/>
      <c r="D991" s="48"/>
      <c r="E991" s="48"/>
      <c r="F991" s="48"/>
      <c r="H991" s="48"/>
      <c r="I991" s="48"/>
      <c r="J991" s="48"/>
      <c r="K991" s="48"/>
      <c r="L991" s="48"/>
      <c r="N991" s="48"/>
      <c r="O991" s="48"/>
      <c r="P991" s="48"/>
      <c r="Q991" s="48"/>
      <c r="R991" s="48"/>
    </row>
    <row r="992" spans="2:18" ht="12.75" customHeight="1" x14ac:dyDescent="0.2">
      <c r="B992" s="48"/>
      <c r="C992" s="48"/>
      <c r="D992" s="48"/>
      <c r="E992" s="48"/>
      <c r="F992" s="48"/>
      <c r="H992" s="48"/>
      <c r="I992" s="48"/>
      <c r="J992" s="48"/>
      <c r="K992" s="48"/>
      <c r="L992" s="48"/>
      <c r="N992" s="48"/>
      <c r="O992" s="48"/>
      <c r="P992" s="48"/>
      <c r="Q992" s="48"/>
      <c r="R992" s="48"/>
    </row>
    <row r="993" spans="2:18" ht="12.75" customHeight="1" x14ac:dyDescent="0.2">
      <c r="B993" s="48"/>
      <c r="C993" s="48"/>
      <c r="D993" s="48"/>
      <c r="E993" s="48"/>
      <c r="F993" s="48"/>
      <c r="H993" s="48"/>
      <c r="I993" s="48"/>
      <c r="J993" s="48"/>
      <c r="K993" s="48"/>
      <c r="L993" s="48"/>
      <c r="N993" s="48"/>
      <c r="O993" s="48"/>
      <c r="P993" s="48"/>
      <c r="Q993" s="48"/>
      <c r="R993" s="48"/>
    </row>
    <row r="994" spans="2:18" ht="12.75" customHeight="1" x14ac:dyDescent="0.2">
      <c r="B994" s="48"/>
      <c r="C994" s="48"/>
      <c r="D994" s="48"/>
      <c r="E994" s="48"/>
      <c r="F994" s="48"/>
      <c r="H994" s="48"/>
      <c r="I994" s="48"/>
      <c r="J994" s="48"/>
      <c r="K994" s="48"/>
      <c r="L994" s="48"/>
      <c r="N994" s="48"/>
      <c r="O994" s="48"/>
      <c r="P994" s="48"/>
      <c r="Q994" s="48"/>
      <c r="R994" s="48"/>
    </row>
    <row r="995" spans="2:18" ht="12.75" customHeight="1" x14ac:dyDescent="0.2">
      <c r="B995" s="48"/>
      <c r="C995" s="48"/>
      <c r="D995" s="48"/>
      <c r="E995" s="48"/>
      <c r="F995" s="48"/>
      <c r="H995" s="48"/>
      <c r="I995" s="48"/>
      <c r="J995" s="48"/>
      <c r="K995" s="48"/>
      <c r="L995" s="48"/>
      <c r="N995" s="48"/>
      <c r="O995" s="48"/>
      <c r="P995" s="48"/>
      <c r="Q995" s="48"/>
      <c r="R995" s="48"/>
    </row>
    <row r="996" spans="2:18" ht="12.75" customHeight="1" x14ac:dyDescent="0.2">
      <c r="B996" s="48"/>
      <c r="C996" s="48"/>
      <c r="D996" s="48"/>
      <c r="E996" s="48"/>
      <c r="F996" s="48"/>
      <c r="H996" s="48"/>
      <c r="I996" s="48"/>
      <c r="J996" s="48"/>
      <c r="K996" s="48"/>
      <c r="L996" s="48"/>
      <c r="N996" s="48"/>
      <c r="O996" s="48"/>
      <c r="P996" s="48"/>
      <c r="Q996" s="48"/>
      <c r="R996" s="48"/>
    </row>
    <row r="997" spans="2:18" ht="12.75" customHeight="1" x14ac:dyDescent="0.2">
      <c r="B997" s="48"/>
      <c r="C997" s="48"/>
      <c r="D997" s="48"/>
      <c r="E997" s="48"/>
      <c r="F997" s="48"/>
      <c r="H997" s="48"/>
      <c r="I997" s="48"/>
      <c r="J997" s="48"/>
      <c r="K997" s="48"/>
      <c r="L997" s="48"/>
      <c r="N997" s="48"/>
      <c r="O997" s="48"/>
      <c r="P997" s="48"/>
      <c r="Q997" s="48"/>
      <c r="R997" s="48"/>
    </row>
    <row r="998" spans="2:18" ht="12.75" customHeight="1" x14ac:dyDescent="0.2">
      <c r="B998" s="48"/>
      <c r="C998" s="48"/>
      <c r="D998" s="48"/>
      <c r="E998" s="48"/>
      <c r="F998" s="48"/>
      <c r="H998" s="48"/>
      <c r="I998" s="48"/>
      <c r="J998" s="48"/>
      <c r="K998" s="48"/>
      <c r="L998" s="48"/>
      <c r="N998" s="48"/>
      <c r="O998" s="48"/>
      <c r="P998" s="48"/>
      <c r="Q998" s="48"/>
      <c r="R998" s="48"/>
    </row>
    <row r="999" spans="2:18" ht="12.75" customHeight="1" x14ac:dyDescent="0.2">
      <c r="B999" s="48"/>
      <c r="C999" s="48"/>
      <c r="D999" s="48"/>
      <c r="E999" s="48"/>
      <c r="F999" s="48"/>
      <c r="H999" s="48"/>
      <c r="I999" s="48"/>
      <c r="J999" s="48"/>
      <c r="K999" s="48"/>
      <c r="L999" s="48"/>
      <c r="N999" s="48"/>
      <c r="O999" s="48"/>
      <c r="P999" s="48"/>
      <c r="Q999" s="48"/>
      <c r="R999" s="48"/>
    </row>
    <row r="1000" spans="2:18" ht="12.75" customHeight="1" x14ac:dyDescent="0.2">
      <c r="B1000" s="48"/>
      <c r="C1000" s="48"/>
      <c r="D1000" s="48"/>
      <c r="E1000" s="48"/>
      <c r="F1000" s="48"/>
      <c r="H1000" s="48"/>
      <c r="I1000" s="48"/>
      <c r="J1000" s="48"/>
      <c r="K1000" s="48"/>
      <c r="L1000" s="48"/>
      <c r="N1000" s="48"/>
      <c r="O1000" s="48"/>
      <c r="P1000" s="48"/>
      <c r="Q1000" s="48"/>
      <c r="R1000" s="48"/>
    </row>
  </sheetData>
  <mergeCells count="4">
    <mergeCell ref="B2:F2"/>
    <mergeCell ref="N2:R2"/>
    <mergeCell ref="H2:L2"/>
    <mergeCell ref="V2:W2"/>
  </mergeCells>
  <pageMargins left="0.511811024" right="0.511811024" top="0.78740157499999996" bottom="0.78740157499999996"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000"/>
  <sheetViews>
    <sheetView workbookViewId="0"/>
  </sheetViews>
  <sheetFormatPr defaultColWidth="14.42578125" defaultRowHeight="15" customHeight="1" x14ac:dyDescent="0.2"/>
  <cols>
    <col min="1" max="2" width="1.7109375" customWidth="1"/>
    <col min="3" max="3" width="2.7109375" customWidth="1"/>
    <col min="4" max="4" width="20.28515625" customWidth="1"/>
    <col min="5" max="6" width="8.7109375" customWidth="1"/>
    <col min="7" max="7" width="2.7109375" customWidth="1"/>
    <col min="8" max="9" width="1.7109375" customWidth="1"/>
    <col min="10" max="26" width="8.7109375" customWidth="1"/>
  </cols>
  <sheetData>
    <row r="1" spans="1:13" ht="12.75" customHeight="1" x14ac:dyDescent="0.2">
      <c r="A1" s="162"/>
      <c r="B1" s="162"/>
      <c r="C1" s="162"/>
      <c r="D1" s="162"/>
      <c r="E1" s="162"/>
      <c r="F1" s="162"/>
      <c r="G1" s="162"/>
      <c r="H1" s="162"/>
      <c r="I1" s="162"/>
    </row>
    <row r="2" spans="1:13" ht="1.5" customHeight="1" x14ac:dyDescent="0.2">
      <c r="A2" s="162"/>
      <c r="B2" s="162"/>
      <c r="C2" s="162"/>
      <c r="D2" s="162"/>
      <c r="E2" s="162"/>
      <c r="F2" s="162"/>
      <c r="G2" s="162"/>
      <c r="H2" s="162"/>
      <c r="I2" s="162"/>
    </row>
    <row r="3" spans="1:13" ht="12.75" customHeight="1" x14ac:dyDescent="0.2">
      <c r="A3" s="162"/>
      <c r="B3" s="162"/>
      <c r="C3" s="180"/>
      <c r="D3" s="180"/>
      <c r="E3" s="180"/>
      <c r="F3" s="180"/>
      <c r="G3" s="180"/>
      <c r="H3" s="162"/>
      <c r="I3" s="162"/>
    </row>
    <row r="4" spans="1:13" x14ac:dyDescent="0.25">
      <c r="A4" s="162"/>
      <c r="B4" s="162"/>
      <c r="C4" s="180"/>
      <c r="D4" s="181" t="s">
        <v>516</v>
      </c>
      <c r="E4" s="247" t="e">
        <f>SUM(#REF!,#REF!,#REF!,#REF!,'00'!AB4:AC4,'Informações Totais'!AM4:AN4)</f>
        <v>#REF!</v>
      </c>
      <c r="F4" s="248"/>
      <c r="G4" s="182"/>
      <c r="H4" s="183"/>
      <c r="I4" s="183"/>
      <c r="J4" s="184"/>
      <c r="K4" s="184"/>
      <c r="L4" s="184"/>
      <c r="M4" s="184"/>
    </row>
    <row r="5" spans="1:13" ht="12.75" customHeight="1" x14ac:dyDescent="0.25">
      <c r="A5" s="162"/>
      <c r="B5" s="162"/>
      <c r="C5" s="180"/>
      <c r="D5" s="185" t="s">
        <v>517</v>
      </c>
      <c r="E5" s="252" t="e">
        <f>SUM(#REF!,#REF!,#REF!,#REF!,#REF!,#REF!,#REF!,#REF!,#REF!,#REF!,#REF!,#REF!,#REF!,#REF!,#REF!,#REF!,#REF!,#REF!,#REF!,#REF!,#REF!,#REF!,#REF!,'00'!W13,'00'!W65,'00'!W117,'00'!W169,'00'!W221,'00'!W273,'00'!W325,'00'!W382)</f>
        <v>#REF!</v>
      </c>
      <c r="F5" s="250"/>
      <c r="G5" s="182"/>
      <c r="H5" s="183"/>
      <c r="I5" s="183"/>
      <c r="J5" s="184"/>
      <c r="K5" s="184"/>
      <c r="L5" s="184"/>
      <c r="M5" s="184"/>
    </row>
    <row r="6" spans="1:13" ht="12.75" customHeight="1" x14ac:dyDescent="0.25">
      <c r="A6" s="162"/>
      <c r="B6" s="162"/>
      <c r="C6" s="180"/>
      <c r="D6" s="185" t="s">
        <v>518</v>
      </c>
      <c r="E6" s="249">
        <v>0</v>
      </c>
      <c r="F6" s="250"/>
      <c r="G6" s="182"/>
      <c r="H6" s="183"/>
      <c r="I6" s="183"/>
      <c r="J6" s="184"/>
      <c r="K6" s="184"/>
      <c r="L6" s="184"/>
      <c r="M6" s="184"/>
    </row>
    <row r="7" spans="1:13" ht="12.75" customHeight="1" x14ac:dyDescent="0.25">
      <c r="A7" s="162"/>
      <c r="B7" s="162"/>
      <c r="C7" s="180"/>
      <c r="D7" s="185" t="s">
        <v>519</v>
      </c>
      <c r="E7" s="251">
        <v>0</v>
      </c>
      <c r="F7" s="250"/>
      <c r="G7" s="182"/>
      <c r="H7" s="183"/>
      <c r="I7" s="183"/>
      <c r="J7" s="184"/>
      <c r="K7" s="184"/>
      <c r="L7" s="184"/>
      <c r="M7" s="184"/>
    </row>
    <row r="8" spans="1:13" ht="12.75" customHeight="1" x14ac:dyDescent="0.25">
      <c r="A8" s="162"/>
      <c r="B8" s="162"/>
      <c r="C8" s="180"/>
      <c r="D8" s="185" t="s">
        <v>520</v>
      </c>
      <c r="E8" s="252" t="e">
        <f>SUM(#REF!,#REF!,#REF!,#REF!,#REF!,#REF!,#REF!,#REF!,#REF!,#REF!,#REF!,#REF!,#REF!,#REF!,#REF!,#REF!,#REF!,#REF!,#REF!,#REF!,#REF!,#REF!,#REF!,'00'!W11,'00'!W63,'00'!W115,'00'!W167,'00'!W219,'00'!W271,'00'!W323,'00'!W380)</f>
        <v>#REF!</v>
      </c>
      <c r="F8" s="250"/>
      <c r="G8" s="182"/>
      <c r="H8" s="183"/>
      <c r="I8" s="183"/>
      <c r="J8" s="184"/>
      <c r="K8" s="184"/>
      <c r="L8" s="184"/>
      <c r="M8" s="184"/>
    </row>
    <row r="9" spans="1:13" ht="12.75" customHeight="1" x14ac:dyDescent="0.25">
      <c r="A9" s="162"/>
      <c r="B9" s="162"/>
      <c r="C9" s="180"/>
      <c r="D9" s="186" t="s">
        <v>521</v>
      </c>
      <c r="E9" s="253" t="e">
        <f>SUM(#REF!,#REF!,#REF!,#REF!,#REF!,#REF!,#REF!,#REF!,#REF!,#REF!,#REF!,#REF!,#REF!,#REF!,#REF!,#REF!,#REF!,#REF!,#REF!,#REF!,#REF!,#REF!,#REF!,'00'!W9,'00'!W61,'00'!W113,'00'!W165,'00'!W217,'00'!W269,'00'!W321,'00'!W378)</f>
        <v>#REF!</v>
      </c>
      <c r="F9" s="254"/>
      <c r="G9" s="182"/>
      <c r="H9" s="183"/>
      <c r="I9" s="183"/>
      <c r="J9" s="184"/>
      <c r="K9" s="184"/>
      <c r="L9" s="184"/>
      <c r="M9" s="184"/>
    </row>
    <row r="10" spans="1:13" ht="12.75" customHeight="1" x14ac:dyDescent="0.25">
      <c r="A10" s="162"/>
      <c r="B10" s="162"/>
      <c r="C10" s="180"/>
      <c r="D10" s="182"/>
      <c r="E10" s="182"/>
      <c r="F10" s="182"/>
      <c r="G10" s="182"/>
      <c r="H10" s="183"/>
      <c r="I10" s="183"/>
      <c r="J10" s="184"/>
      <c r="K10" s="184"/>
      <c r="L10" s="184"/>
      <c r="M10" s="184"/>
    </row>
    <row r="11" spans="1:13" ht="1.5" customHeight="1" x14ac:dyDescent="0.25">
      <c r="A11" s="162"/>
      <c r="B11" s="162"/>
      <c r="C11" s="162"/>
      <c r="D11" s="183"/>
      <c r="E11" s="183"/>
      <c r="F11" s="183"/>
      <c r="G11" s="183"/>
      <c r="H11" s="183"/>
      <c r="I11" s="183"/>
      <c r="J11" s="184"/>
      <c r="K11" s="184"/>
      <c r="L11" s="184"/>
      <c r="M11" s="184"/>
    </row>
    <row r="12" spans="1:13" ht="12.75" customHeight="1" x14ac:dyDescent="0.25">
      <c r="A12" s="162"/>
      <c r="B12" s="162"/>
      <c r="C12" s="162"/>
      <c r="D12" s="183"/>
      <c r="E12" s="183"/>
      <c r="F12" s="183"/>
      <c r="G12" s="183"/>
      <c r="H12" s="183"/>
      <c r="I12" s="183"/>
      <c r="J12" s="184"/>
      <c r="K12" s="184"/>
      <c r="L12" s="184"/>
      <c r="M12" s="184"/>
    </row>
    <row r="13" spans="1:13" ht="12.75" customHeight="1" x14ac:dyDescent="0.25">
      <c r="D13" s="184"/>
      <c r="E13" s="184"/>
      <c r="F13" s="184"/>
      <c r="G13" s="184"/>
      <c r="H13" s="184"/>
      <c r="I13" s="184"/>
      <c r="J13" s="184"/>
      <c r="K13" s="184"/>
      <c r="L13" s="184"/>
      <c r="M13" s="184"/>
    </row>
    <row r="14" spans="1:13" ht="12.75" customHeight="1" x14ac:dyDescent="0.25">
      <c r="D14" s="184"/>
      <c r="E14" s="184"/>
      <c r="F14" s="184"/>
      <c r="G14" s="184"/>
      <c r="H14" s="184"/>
      <c r="I14" s="184"/>
      <c r="J14" s="184"/>
      <c r="K14" s="184"/>
      <c r="L14" s="184"/>
      <c r="M14" s="184"/>
    </row>
    <row r="15" spans="1:13" ht="12.75" customHeight="1" x14ac:dyDescent="0.25">
      <c r="D15" s="184"/>
      <c r="E15" s="184"/>
      <c r="F15" s="184"/>
      <c r="G15" s="184"/>
      <c r="H15" s="184"/>
      <c r="I15" s="184"/>
      <c r="J15" s="184"/>
      <c r="K15" s="184"/>
      <c r="L15" s="184"/>
      <c r="M15" s="184"/>
    </row>
    <row r="16" spans="1:13" ht="12.75" customHeight="1" x14ac:dyDescent="0.25">
      <c r="D16" s="184"/>
      <c r="E16" s="184"/>
      <c r="F16" s="184"/>
      <c r="G16" s="184"/>
      <c r="H16" s="184"/>
      <c r="I16" s="184"/>
      <c r="J16" s="184"/>
      <c r="K16" s="184"/>
      <c r="L16" s="184"/>
      <c r="M16" s="184"/>
    </row>
    <row r="17" spans="4:13" ht="12.75" customHeight="1" x14ac:dyDescent="0.25">
      <c r="D17" s="184"/>
      <c r="E17" s="184"/>
      <c r="F17" s="184"/>
      <c r="G17" s="184"/>
      <c r="H17" s="184"/>
      <c r="I17" s="184"/>
      <c r="J17" s="184"/>
      <c r="K17" s="184"/>
      <c r="L17" s="184"/>
      <c r="M17" s="184"/>
    </row>
    <row r="18" spans="4:13" ht="12.75" customHeight="1" x14ac:dyDescent="0.25">
      <c r="D18" s="184"/>
      <c r="E18" s="184"/>
      <c r="F18" s="184"/>
      <c r="G18" s="184"/>
      <c r="H18" s="184"/>
      <c r="I18" s="184"/>
      <c r="J18" s="184"/>
      <c r="K18" s="184"/>
      <c r="L18" s="184"/>
      <c r="M18" s="184"/>
    </row>
    <row r="19" spans="4:13" ht="12.75" customHeight="1" x14ac:dyDescent="0.25">
      <c r="D19" s="184"/>
      <c r="E19" s="184"/>
      <c r="F19" s="184"/>
      <c r="G19" s="184"/>
      <c r="H19" s="184"/>
      <c r="I19" s="184"/>
      <c r="J19" s="184"/>
      <c r="K19" s="184"/>
      <c r="L19" s="184"/>
      <c r="M19" s="184"/>
    </row>
    <row r="20" spans="4:13" ht="12.75" customHeight="1" x14ac:dyDescent="0.25">
      <c r="D20" s="184"/>
      <c r="E20" s="184"/>
      <c r="F20" s="184"/>
      <c r="G20" s="184"/>
      <c r="H20" s="184"/>
      <c r="I20" s="184"/>
      <c r="J20" s="184"/>
      <c r="K20" s="184"/>
      <c r="L20" s="184"/>
      <c r="M20" s="184"/>
    </row>
    <row r="21" spans="4:13" ht="12.75" customHeight="1" x14ac:dyDescent="0.2"/>
    <row r="22" spans="4:13" ht="12.75" customHeight="1" x14ac:dyDescent="0.2"/>
    <row r="23" spans="4:13" ht="12.75" customHeight="1" x14ac:dyDescent="0.2"/>
    <row r="24" spans="4:13" ht="12.75" customHeight="1" x14ac:dyDescent="0.2"/>
    <row r="25" spans="4:13" ht="12.75" customHeight="1" x14ac:dyDescent="0.2"/>
    <row r="26" spans="4:13" ht="12.75" customHeight="1" x14ac:dyDescent="0.2"/>
    <row r="27" spans="4:13" ht="12.75" customHeight="1" x14ac:dyDescent="0.2"/>
    <row r="28" spans="4:13" ht="12.75" customHeight="1" x14ac:dyDescent="0.2"/>
    <row r="29" spans="4:13" ht="12.75" customHeight="1" x14ac:dyDescent="0.2"/>
    <row r="30" spans="4:13" ht="12.75" customHeight="1" x14ac:dyDescent="0.2"/>
    <row r="31" spans="4:13" ht="12.75" customHeight="1" x14ac:dyDescent="0.2"/>
    <row r="32" spans="4: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6">
    <mergeCell ref="E4:F4"/>
    <mergeCell ref="E6:F6"/>
    <mergeCell ref="E7:F7"/>
    <mergeCell ref="E5:F5"/>
    <mergeCell ref="E9:F9"/>
    <mergeCell ref="E8:F8"/>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Objetivo</vt:lpstr>
      <vt:lpstr>Como Utilizar</vt:lpstr>
      <vt:lpstr>Mês_de_Referência</vt:lpstr>
      <vt:lpstr>Pannunzio - Sab 8h-10h</vt:lpstr>
      <vt:lpstr>Pannunzio - Sab 10h-12h</vt:lpstr>
      <vt:lpstr>Pannunzio - Sab 12h30-14h30</vt:lpstr>
      <vt:lpstr>Pannunzio - Sab 14h30-16h30</vt:lpstr>
      <vt:lpstr>00</vt:lpstr>
      <vt:lpstr>Informações Adicionais</vt:lpstr>
      <vt:lpstr>Informações Totais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Alunos Chroma</dc:creator>
  <cp:lastModifiedBy>Usuario</cp:lastModifiedBy>
  <dcterms:created xsi:type="dcterms:W3CDTF">2024-09-05T18:33:51Z</dcterms:created>
  <dcterms:modified xsi:type="dcterms:W3CDTF">2025-05-07T17:11:20Z</dcterms:modified>
</cp:coreProperties>
</file>