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ionforrefugeelife-my.sharepoint.com/personal/samuel_refugeelife_org/Documents/Desktop/Alex/Excel/datasets/"/>
    </mc:Choice>
  </mc:AlternateContent>
  <xr:revisionPtr revIDLastSave="80" documentId="11_10891305698354CE46069D345B135EBBEC902B10" xr6:coauthVersionLast="47" xr6:coauthVersionMax="47" xr10:uidLastSave="{7E30E4BA-3FF8-46FC-B2B7-CA1043233EFB}"/>
  <bookViews>
    <workbookView xWindow="-110" yWindow="-110" windowWidth="19420" windowHeight="10300" activeTab="2" xr2:uid="{00000000-000D-0000-FFFF-FFFF00000000}"/>
  </bookViews>
  <sheets>
    <sheet name="Sales" sheetId="2" r:id="rId1"/>
    <sheet name="Products" sheetId="1" r:id="rId2"/>
    <sheet name="Sales 1" sheetId="3" r:id="rId3"/>
    <sheet name="Product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F9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<sst xmlns="http://schemas.openxmlformats.org/spreadsheetml/2006/main" count="412" uniqueCount="99">
  <si>
    <t>Product ID</t>
  </si>
  <si>
    <t>Product Name</t>
  </si>
  <si>
    <t>Category</t>
  </si>
  <si>
    <t>Unit Price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</si>
  <si>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</si>
  <si>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</si>
  <si>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</si>
  <si>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</si>
  <si>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</si>
  <si>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</si>
  <si>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</si>
  <si>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</si>
  <si>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</si>
  <si>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</si>
  <si>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</si>
  <si>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</si>
  <si>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</si>
  <si>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</si>
  <si>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</si>
  <si>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Laptop</t>
  </si>
  <si>
    <t>Smartphone</t>
  </si>
  <si>
    <t>Tablet</t>
  </si>
  <si>
    <t>Printer</t>
  </si>
  <si>
    <t>Headphones</t>
  </si>
  <si>
    <t>TV</t>
  </si>
  <si>
    <t>Camera</t>
  </si>
  <si>
    <t>Router</t>
  </si>
  <si>
    <t>Smartwatch</t>
  </si>
  <si>
    <t>Mouse</t>
  </si>
  <si>
    <t>Keyboard</t>
  </si>
  <si>
    <t>Monitor</t>
  </si>
  <si>
    <t>Speaker</t>
  </si>
  <si>
    <t>Projector</t>
  </si>
  <si>
    <t>Power Bank</t>
  </si>
  <si>
    <t>Electronics</t>
  </si>
  <si>
    <t>Office</t>
  </si>
  <si>
    <t>Accessories</t>
  </si>
  <si>
    <t>Networking</t>
  </si>
  <si>
    <t>Audio</t>
  </si>
  <si>
    <t>Sale ID</t>
  </si>
  <si>
    <t>Region</t>
  </si>
  <si>
    <t>Quantity Sold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</si>
  <si>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</si>
  <si>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</si>
  <si>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</si>
  <si>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</si>
  <si>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</si>
  <si>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</si>
  <si>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</si>
  <si>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</si>
  <si>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</si>
  <si>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</si>
  <si>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</si>
  <si>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</si>
  <si>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</si>
  <si>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</si>
  <si>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</si>
  <si>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</si>
  <si>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</si>
  <si>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</si>
  <si>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</si>
  <si>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</si>
  <si>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</si>
  <si>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</si>
  <si>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</si>
  <si>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</si>
  <si>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</si>
  <si>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</si>
  <si>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</si>
  <si>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</si>
  <si>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</si>
  <si>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</si>
  <si>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</si>
  <si>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</si>
  <si>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</si>
  <si>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</si>
  <si>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</si>
  <si>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</si>
  <si>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</si>
  <si>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</si>
  <si>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</si>
  <si>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</si>
  <si>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</si>
  <si>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</si>
  <si>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</si>
  <si>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</si>
  <si>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</si>
  <si>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</si>
  <si>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</si>
  <si>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</si>
  <si>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</si>
  <si>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</si>
  <si>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Mombasa</t>
  </si>
  <si>
    <t>Kisumu</t>
  </si>
  <si>
    <t>Eldoret</t>
  </si>
  <si>
    <t>Nakuru</t>
  </si>
  <si>
    <t>Thika</t>
  </si>
  <si>
    <t>Nairobi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</si>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</sst>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zoomScale="140" zoomScaleNormal="140" workbookViewId="0">
      <selection activeCell="F3" sqref="F3"/>
    </sheetView>
  </sheetViews>
  <sheetFormatPr defaultRowHeight="14.5" x14ac:dyDescent="0.35"/>
  <cols>
    <col min="2" max="3" width="13.1796875" customWidth="1"/>
    <col min="4" max="4" width="13.90625" customWidth="1"/>
    <col min="5" max="5" width="14.26953125" customWidth="1"/>
    <col min="6" max="6" width="12.453125" customWidth="1"/>
  </cols>
  <sheetData>
    <row r="1" spans="1:7" x14ac:dyDescent="0.35">
      <c r="A1" s="1" t="s">
        <v>39</v>
      </c>
      <c r="B1" s="1" t="s">
        <v>0</v>
      </c>
      <c r="C1" s="1" t="s">
        <v>1</v>
      </c>
      <c r="D1" s="1" t="s">
        <v>40</v>
      </c>
      <c r="E1" s="1" t="s">
        <v>41</v>
      </c>
      <c r="F1" s="1" t="s">
        <v>98</v>
      </c>
      <c r="G1" s="2" t="s">
        <v>2</v>
      </c>
    </row>
    <row r="2" spans="1:7" x14ac:dyDescent="0.35">
      <c r="A2" t="s">
        <v>42</v>
      </c>
      <c r="B2" t="s">
        <v>8</v>
      </c>
      <c r="C2" t="str">
        <f>VLOOKUP(B2,Products!$A$1:$D$16,2)</f>
        <v>Headphones</v>
      </c>
      <c r="D2" t="s">
        <v>92</v>
      </c>
      <c r="E2">
        <v>20</v>
      </c>
      <c r="F2">
        <f>VLOOKUP(B2,Products!$A$1:$D$16,4)</f>
        <v>128558</v>
      </c>
    </row>
    <row r="3" spans="1:7" x14ac:dyDescent="0.35">
      <c r="A3" t="s">
        <v>43</v>
      </c>
      <c r="B3" t="s">
        <v>13</v>
      </c>
      <c r="C3" t="str">
        <f>VLOOKUP(B3,Products!$A$1:$D$16,2)</f>
        <v>Mouse</v>
      </c>
      <c r="D3" t="s">
        <v>93</v>
      </c>
      <c r="E3">
        <v>3</v>
      </c>
      <c r="F3">
        <f>VLOOKUP(B3,Products!$A$1:$D$16,4)</f>
        <v>105441</v>
      </c>
    </row>
    <row r="4" spans="1:7" x14ac:dyDescent="0.35">
      <c r="A4" t="s">
        <v>44</v>
      </c>
      <c r="B4" t="s">
        <v>7</v>
      </c>
      <c r="C4" t="str">
        <f>VLOOKUP(B4,Products!$A$1:$D$16,2)</f>
        <v>Printer</v>
      </c>
      <c r="D4" t="s">
        <v>94</v>
      </c>
      <c r="E4">
        <v>6</v>
      </c>
      <c r="F4">
        <f>VLOOKUP(B4,Products!$A$1:$D$16,4)</f>
        <v>30188</v>
      </c>
    </row>
    <row r="5" spans="1:7" x14ac:dyDescent="0.35">
      <c r="A5" t="s">
        <v>45</v>
      </c>
      <c r="B5" t="s">
        <v>17</v>
      </c>
      <c r="C5" t="str">
        <f>VLOOKUP(B5,Products!$A$1:$D$16,2)</f>
        <v>Projector</v>
      </c>
      <c r="D5" t="s">
        <v>94</v>
      </c>
      <c r="E5">
        <v>13</v>
      </c>
      <c r="F5">
        <f>VLOOKUP(B5,Products!$A$1:$D$16,4)</f>
        <v>9847</v>
      </c>
    </row>
    <row r="6" spans="1:7" x14ac:dyDescent="0.35">
      <c r="A6" t="s">
        <v>46</v>
      </c>
      <c r="B6" t="s">
        <v>13</v>
      </c>
      <c r="C6" t="str">
        <f>VLOOKUP(B6,Products!$A$1:$D$16,2)</f>
        <v>Mouse</v>
      </c>
      <c r="D6" t="s">
        <v>95</v>
      </c>
      <c r="E6">
        <v>19</v>
      </c>
      <c r="F6">
        <f>VLOOKUP(B6,Products!$A$1:$D$16,4)</f>
        <v>105441</v>
      </c>
    </row>
    <row r="7" spans="1:7" x14ac:dyDescent="0.35">
      <c r="A7" t="s">
        <v>47</v>
      </c>
      <c r="B7" t="s">
        <v>14</v>
      </c>
      <c r="C7" t="str">
        <f>VLOOKUP(B7,Products!$A$1:$D$16,2)</f>
        <v>Keyboard</v>
      </c>
      <c r="D7" t="s">
        <v>96</v>
      </c>
      <c r="E7">
        <v>12</v>
      </c>
      <c r="F7">
        <f>VLOOKUP(B7,Products!$A$1:$D$16,4)</f>
        <v>129031</v>
      </c>
    </row>
    <row r="8" spans="1:7" x14ac:dyDescent="0.35">
      <c r="A8" t="s">
        <v>48</v>
      </c>
      <c r="B8" t="s">
        <v>17</v>
      </c>
      <c r="C8" t="str">
        <f>VLOOKUP(B8,Products!$A$1:$D$16,2)</f>
        <v>Projector</v>
      </c>
      <c r="D8" t="s">
        <v>94</v>
      </c>
      <c r="E8">
        <v>9</v>
      </c>
      <c r="F8">
        <f>VLOOKUP(B8,Products!$A$1:$D$16,4)</f>
        <v>9847</v>
      </c>
    </row>
    <row r="9" spans="1:7" x14ac:dyDescent="0.35">
      <c r="A9" t="s">
        <v>49</v>
      </c>
      <c r="B9" t="s">
        <v>10</v>
      </c>
      <c r="C9" t="str">
        <f>VLOOKUP(B9,Products!$A$1:$D$16,2)</f>
        <v>Camera</v>
      </c>
      <c r="D9" t="s">
        <v>92</v>
      </c>
      <c r="E9">
        <v>10</v>
      </c>
      <c r="F9">
        <f>VLOOKUP(B9,Products!$A$1:$D$16,4)</f>
        <v>69763</v>
      </c>
    </row>
    <row r="10" spans="1:7" x14ac:dyDescent="0.35">
      <c r="A10" t="s">
        <v>50</v>
      </c>
      <c r="B10" t="s">
        <v>13</v>
      </c>
      <c r="C10" t="str">
        <f>VLOOKUP(B10,Products!$A$1:$D$16,2)</f>
        <v>Mouse</v>
      </c>
      <c r="D10" t="s">
        <v>93</v>
      </c>
      <c r="E10">
        <v>11</v>
      </c>
      <c r="F10">
        <f>VLOOKUP(B10,Products!$A$1:$D$16,4)</f>
        <v>105441</v>
      </c>
    </row>
    <row r="11" spans="1:7" x14ac:dyDescent="0.35">
      <c r="A11" t="s">
        <v>51</v>
      </c>
      <c r="B11" t="s">
        <v>12</v>
      </c>
      <c r="C11" t="str">
        <f>VLOOKUP(B11,Products!$A$1:$D$16,2)</f>
        <v>Smartwatch</v>
      </c>
      <c r="D11" t="s">
        <v>95</v>
      </c>
      <c r="E11">
        <v>10</v>
      </c>
      <c r="F11">
        <f>VLOOKUP(B11,Products!$A$1:$D$16,4)</f>
        <v>143807</v>
      </c>
    </row>
    <row r="12" spans="1:7" x14ac:dyDescent="0.35">
      <c r="A12" t="s">
        <v>52</v>
      </c>
      <c r="B12" t="s">
        <v>8</v>
      </c>
      <c r="C12" t="str">
        <f>VLOOKUP(B12,Products!$A$1:$D$16,2)</f>
        <v>Headphones</v>
      </c>
      <c r="D12" t="s">
        <v>93</v>
      </c>
      <c r="E12">
        <v>6</v>
      </c>
      <c r="F12">
        <f>VLOOKUP(B12,Products!$A$1:$D$16,4)</f>
        <v>128558</v>
      </c>
    </row>
    <row r="13" spans="1:7" x14ac:dyDescent="0.35">
      <c r="A13" t="s">
        <v>53</v>
      </c>
      <c r="B13" t="s">
        <v>14</v>
      </c>
      <c r="C13" t="str">
        <f>VLOOKUP(B13,Products!$A$1:$D$16,2)</f>
        <v>Keyboard</v>
      </c>
      <c r="D13" t="s">
        <v>97</v>
      </c>
      <c r="E13">
        <v>19</v>
      </c>
      <c r="F13">
        <f>VLOOKUP(B13,Products!$A$1:$D$16,4)</f>
        <v>129031</v>
      </c>
    </row>
    <row r="14" spans="1:7" x14ac:dyDescent="0.35">
      <c r="A14" t="s">
        <v>54</v>
      </c>
      <c r="B14" t="s">
        <v>18</v>
      </c>
      <c r="C14" t="str">
        <f>VLOOKUP(B14,Products!$A$1:$D$16,2)</f>
        <v>Power Bank</v>
      </c>
      <c r="D14" t="s">
        <v>95</v>
      </c>
      <c r="E14">
        <v>15</v>
      </c>
      <c r="F14">
        <f>VLOOKUP(B14,Products!$A$1:$D$16,4)</f>
        <v>81541</v>
      </c>
    </row>
    <row r="15" spans="1:7" x14ac:dyDescent="0.35">
      <c r="A15" t="s">
        <v>55</v>
      </c>
      <c r="B15" t="s">
        <v>8</v>
      </c>
      <c r="C15" t="str">
        <f>VLOOKUP(B15,Products!$A$1:$D$16,2)</f>
        <v>Headphones</v>
      </c>
      <c r="D15" t="s">
        <v>96</v>
      </c>
      <c r="E15">
        <v>18</v>
      </c>
      <c r="F15">
        <f>VLOOKUP(B15,Products!$A$1:$D$16,4)</f>
        <v>128558</v>
      </c>
    </row>
    <row r="16" spans="1:7" x14ac:dyDescent="0.35">
      <c r="A16" t="s">
        <v>56</v>
      </c>
      <c r="B16" t="s">
        <v>18</v>
      </c>
      <c r="C16" t="str">
        <f>VLOOKUP(B16,Products!$A$1:$D$16,2)</f>
        <v>Power Bank</v>
      </c>
      <c r="D16" t="s">
        <v>97</v>
      </c>
      <c r="E16">
        <v>4</v>
      </c>
      <c r="F16">
        <f>VLOOKUP(B16,Products!$A$1:$D$16,4)</f>
        <v>81541</v>
      </c>
    </row>
    <row r="17" spans="1:6" x14ac:dyDescent="0.35">
      <c r="A17" t="s">
        <v>57</v>
      </c>
      <c r="B17" t="s">
        <v>13</v>
      </c>
      <c r="C17" t="str">
        <f>VLOOKUP(B17,Products!$A$1:$D$16,2)</f>
        <v>Mouse</v>
      </c>
      <c r="D17" t="s">
        <v>97</v>
      </c>
      <c r="E17">
        <v>15</v>
      </c>
      <c r="F17">
        <f>VLOOKUP(B17,Products!$A$1:$D$16,4)</f>
        <v>105441</v>
      </c>
    </row>
    <row r="18" spans="1:6" x14ac:dyDescent="0.35">
      <c r="A18" t="s">
        <v>58</v>
      </c>
      <c r="B18" t="s">
        <v>12</v>
      </c>
      <c r="C18" t="str">
        <f>VLOOKUP(B18,Products!$A$1:$D$16,2)</f>
        <v>Smartwatch</v>
      </c>
      <c r="D18" t="s">
        <v>96</v>
      </c>
      <c r="E18">
        <v>18</v>
      </c>
      <c r="F18">
        <f>VLOOKUP(B18,Products!$A$1:$D$16,4)</f>
        <v>143807</v>
      </c>
    </row>
    <row r="19" spans="1:6" x14ac:dyDescent="0.35">
      <c r="A19" t="s">
        <v>59</v>
      </c>
      <c r="B19" t="s">
        <v>5</v>
      </c>
      <c r="C19" t="str">
        <f>VLOOKUP(B19,Products!$A$1:$D$16,2)</f>
        <v>Smartphone</v>
      </c>
      <c r="D19" t="s">
        <v>94</v>
      </c>
      <c r="E19">
        <v>17</v>
      </c>
      <c r="F19">
        <f>VLOOKUP(B19,Products!$A$1:$D$16,4)</f>
        <v>128228</v>
      </c>
    </row>
    <row r="20" spans="1:6" x14ac:dyDescent="0.35">
      <c r="A20" t="s">
        <v>60</v>
      </c>
      <c r="B20" t="s">
        <v>7</v>
      </c>
      <c r="C20" t="str">
        <f>VLOOKUP(B20,Products!$A$1:$D$16,2)</f>
        <v>Printer</v>
      </c>
      <c r="D20" t="s">
        <v>96</v>
      </c>
      <c r="E20">
        <v>8</v>
      </c>
      <c r="F20">
        <f>VLOOKUP(B20,Products!$A$1:$D$16,4)</f>
        <v>30188</v>
      </c>
    </row>
    <row r="21" spans="1:6" x14ac:dyDescent="0.35">
      <c r="A21" t="s">
        <v>61</v>
      </c>
      <c r="B21" t="s">
        <v>6</v>
      </c>
      <c r="C21" t="str">
        <f>VLOOKUP(B21,Products!$A$1:$D$16,2)</f>
        <v>Tablet</v>
      </c>
      <c r="D21" t="s">
        <v>96</v>
      </c>
      <c r="E21">
        <v>18</v>
      </c>
      <c r="F21">
        <f>VLOOKUP(B21,Products!$A$1:$D$16,4)</f>
        <v>122910</v>
      </c>
    </row>
    <row r="22" spans="1:6" x14ac:dyDescent="0.35">
      <c r="A22" t="s">
        <v>62</v>
      </c>
      <c r="B22" t="s">
        <v>12</v>
      </c>
      <c r="C22" t="str">
        <f>VLOOKUP(B22,Products!$A$1:$D$16,2)</f>
        <v>Smartwatch</v>
      </c>
      <c r="D22" t="s">
        <v>96</v>
      </c>
      <c r="E22">
        <v>8</v>
      </c>
      <c r="F22">
        <f>VLOOKUP(B22,Products!$A$1:$D$16,4)</f>
        <v>143807</v>
      </c>
    </row>
    <row r="23" spans="1:6" x14ac:dyDescent="0.35">
      <c r="A23" t="s">
        <v>63</v>
      </c>
      <c r="B23" t="s">
        <v>9</v>
      </c>
      <c r="C23" t="str">
        <f>VLOOKUP(B23,Products!$A$1:$D$16,2)</f>
        <v>TV</v>
      </c>
      <c r="D23" t="s">
        <v>97</v>
      </c>
      <c r="E23">
        <v>5</v>
      </c>
      <c r="F23">
        <f>VLOOKUP(B23,Products!$A$1:$D$16,4)</f>
        <v>116034</v>
      </c>
    </row>
    <row r="24" spans="1:6" x14ac:dyDescent="0.35">
      <c r="A24" t="s">
        <v>64</v>
      </c>
      <c r="B24" t="s">
        <v>16</v>
      </c>
      <c r="C24" t="str">
        <f>VLOOKUP(B24,Products!$A$1:$D$16,2)</f>
        <v>Speaker</v>
      </c>
      <c r="D24" t="s">
        <v>94</v>
      </c>
      <c r="E24">
        <v>18</v>
      </c>
      <c r="F24">
        <f>VLOOKUP(B24,Products!$A$1:$D$16,4)</f>
        <v>136592</v>
      </c>
    </row>
    <row r="25" spans="1:6" x14ac:dyDescent="0.35">
      <c r="A25" t="s">
        <v>65</v>
      </c>
      <c r="B25" t="s">
        <v>4</v>
      </c>
      <c r="C25" t="str">
        <f>VLOOKUP(B25,Products!$A$1:$D$16,2)</f>
        <v>Laptop</v>
      </c>
      <c r="D25" t="s">
        <v>96</v>
      </c>
      <c r="E25">
        <v>12</v>
      </c>
      <c r="F25">
        <f>VLOOKUP(B25,Products!$A$1:$D$16,4)</f>
        <v>82404</v>
      </c>
    </row>
    <row r="26" spans="1:6" x14ac:dyDescent="0.35">
      <c r="A26" t="s">
        <v>66</v>
      </c>
      <c r="B26" t="s">
        <v>7</v>
      </c>
      <c r="C26" t="str">
        <f>VLOOKUP(B26,Products!$A$1:$D$16,2)</f>
        <v>Printer</v>
      </c>
      <c r="D26" t="s">
        <v>97</v>
      </c>
      <c r="E26">
        <v>18</v>
      </c>
      <c r="F26">
        <f>VLOOKUP(B26,Products!$A$1:$D$16,4)</f>
        <v>30188</v>
      </c>
    </row>
    <row r="27" spans="1:6" x14ac:dyDescent="0.35">
      <c r="A27" t="s">
        <v>67</v>
      </c>
      <c r="B27" t="s">
        <v>15</v>
      </c>
      <c r="C27" t="str">
        <f>VLOOKUP(B27,Products!$A$1:$D$16,2)</f>
        <v>Monitor</v>
      </c>
      <c r="D27" t="s">
        <v>92</v>
      </c>
      <c r="E27">
        <v>6</v>
      </c>
      <c r="F27">
        <f>VLOOKUP(B27,Products!$A$1:$D$16,4)</f>
        <v>103021</v>
      </c>
    </row>
    <row r="28" spans="1:6" x14ac:dyDescent="0.35">
      <c r="A28" t="s">
        <v>68</v>
      </c>
      <c r="B28" t="s">
        <v>15</v>
      </c>
      <c r="C28" t="str">
        <f>VLOOKUP(B28,Products!$A$1:$D$16,2)</f>
        <v>Monitor</v>
      </c>
      <c r="D28" t="s">
        <v>94</v>
      </c>
      <c r="E28">
        <v>14</v>
      </c>
      <c r="F28">
        <f>VLOOKUP(B28,Products!$A$1:$D$16,4)</f>
        <v>103021</v>
      </c>
    </row>
    <row r="29" spans="1:6" x14ac:dyDescent="0.35">
      <c r="A29" t="s">
        <v>69</v>
      </c>
      <c r="B29" t="s">
        <v>16</v>
      </c>
      <c r="C29" t="str">
        <f>VLOOKUP(B29,Products!$A$1:$D$16,2)</f>
        <v>Speaker</v>
      </c>
      <c r="D29" t="s">
        <v>97</v>
      </c>
      <c r="E29">
        <v>11</v>
      </c>
      <c r="F29">
        <f>VLOOKUP(B29,Products!$A$1:$D$16,4)</f>
        <v>136592</v>
      </c>
    </row>
    <row r="30" spans="1:6" x14ac:dyDescent="0.35">
      <c r="A30" t="s">
        <v>70</v>
      </c>
      <c r="B30" t="s">
        <v>9</v>
      </c>
      <c r="C30" t="str">
        <f>VLOOKUP(B30,Products!$A$1:$D$16,2)</f>
        <v>TV</v>
      </c>
      <c r="D30" t="s">
        <v>97</v>
      </c>
      <c r="E30">
        <v>15</v>
      </c>
      <c r="F30">
        <f>VLOOKUP(B30,Products!$A$1:$D$16,4)</f>
        <v>116034</v>
      </c>
    </row>
    <row r="31" spans="1:6" x14ac:dyDescent="0.35">
      <c r="A31" t="s">
        <v>71</v>
      </c>
      <c r="B31" t="s">
        <v>17</v>
      </c>
      <c r="C31" t="str">
        <f>VLOOKUP(B31,Products!$A$1:$D$16,2)</f>
        <v>Projector</v>
      </c>
      <c r="D31" t="s">
        <v>96</v>
      </c>
      <c r="E31">
        <v>12</v>
      </c>
      <c r="F31">
        <f>VLOOKUP(B31,Products!$A$1:$D$16,4)</f>
        <v>9847</v>
      </c>
    </row>
    <row r="32" spans="1:6" x14ac:dyDescent="0.35">
      <c r="A32" t="s">
        <v>72</v>
      </c>
      <c r="B32" t="s">
        <v>7</v>
      </c>
      <c r="C32" t="str">
        <f>VLOOKUP(B32,Products!$A$1:$D$16,2)</f>
        <v>Printer</v>
      </c>
      <c r="D32" t="s">
        <v>96</v>
      </c>
      <c r="E32">
        <v>14</v>
      </c>
      <c r="F32">
        <f>VLOOKUP(B32,Products!$A$1:$D$16,4)</f>
        <v>30188</v>
      </c>
    </row>
    <row r="33" spans="1:6" x14ac:dyDescent="0.35">
      <c r="A33" t="s">
        <v>73</v>
      </c>
      <c r="B33" t="s">
        <v>13</v>
      </c>
      <c r="C33" t="str">
        <f>VLOOKUP(B33,Products!$A$1:$D$16,2)</f>
        <v>Mouse</v>
      </c>
      <c r="D33" t="s">
        <v>97</v>
      </c>
      <c r="E33">
        <v>2</v>
      </c>
      <c r="F33">
        <f>VLOOKUP(B33,Products!$A$1:$D$16,4)</f>
        <v>105441</v>
      </c>
    </row>
    <row r="34" spans="1:6" x14ac:dyDescent="0.35">
      <c r="A34" t="s">
        <v>74</v>
      </c>
      <c r="B34" t="s">
        <v>8</v>
      </c>
      <c r="C34" t="str">
        <f>VLOOKUP(B34,Products!$A$1:$D$16,2)</f>
        <v>Headphones</v>
      </c>
      <c r="D34" t="s">
        <v>94</v>
      </c>
      <c r="E34">
        <v>7</v>
      </c>
      <c r="F34">
        <f>VLOOKUP(B34,Products!$A$1:$D$16,4)</f>
        <v>128558</v>
      </c>
    </row>
    <row r="35" spans="1:6" x14ac:dyDescent="0.35">
      <c r="A35" t="s">
        <v>75</v>
      </c>
      <c r="B35" t="s">
        <v>18</v>
      </c>
      <c r="C35" t="str">
        <f>VLOOKUP(B35,Products!$A$1:$D$16,2)</f>
        <v>Power Bank</v>
      </c>
      <c r="D35" t="s">
        <v>93</v>
      </c>
      <c r="E35">
        <v>19</v>
      </c>
      <c r="F35">
        <f>VLOOKUP(B35,Products!$A$1:$D$16,4)</f>
        <v>81541</v>
      </c>
    </row>
    <row r="36" spans="1:6" x14ac:dyDescent="0.35">
      <c r="A36" t="s">
        <v>76</v>
      </c>
      <c r="B36" t="s">
        <v>18</v>
      </c>
      <c r="C36" t="str">
        <f>VLOOKUP(B36,Products!$A$1:$D$16,2)</f>
        <v>Power Bank</v>
      </c>
      <c r="D36" t="s">
        <v>94</v>
      </c>
      <c r="E36">
        <v>7</v>
      </c>
      <c r="F36">
        <f>VLOOKUP(B36,Products!$A$1:$D$16,4)</f>
        <v>81541</v>
      </c>
    </row>
    <row r="37" spans="1:6" x14ac:dyDescent="0.35">
      <c r="A37" t="s">
        <v>77</v>
      </c>
      <c r="B37" t="s">
        <v>18</v>
      </c>
      <c r="C37" t="str">
        <f>VLOOKUP(B37,Products!$A$1:$D$16,2)</f>
        <v>Power Bank</v>
      </c>
      <c r="D37" t="s">
        <v>94</v>
      </c>
      <c r="E37">
        <v>19</v>
      </c>
      <c r="F37">
        <f>VLOOKUP(B37,Products!$A$1:$D$16,4)</f>
        <v>81541</v>
      </c>
    </row>
    <row r="38" spans="1:6" x14ac:dyDescent="0.35">
      <c r="A38" t="s">
        <v>78</v>
      </c>
      <c r="B38" t="s">
        <v>12</v>
      </c>
      <c r="C38" t="str">
        <f>VLOOKUP(B38,Products!$A$1:$D$16,2)</f>
        <v>Smartwatch</v>
      </c>
      <c r="D38" t="s">
        <v>95</v>
      </c>
      <c r="E38">
        <v>13</v>
      </c>
      <c r="F38">
        <f>VLOOKUP(B38,Products!$A$1:$D$16,4)</f>
        <v>143807</v>
      </c>
    </row>
    <row r="39" spans="1:6" x14ac:dyDescent="0.35">
      <c r="A39" t="s">
        <v>79</v>
      </c>
      <c r="B39" t="s">
        <v>11</v>
      </c>
      <c r="C39" t="str">
        <f>VLOOKUP(B39,Products!$A$1:$D$16,2)</f>
        <v>Router</v>
      </c>
      <c r="D39" t="s">
        <v>95</v>
      </c>
      <c r="E39">
        <v>10</v>
      </c>
      <c r="F39">
        <f>VLOOKUP(B39,Products!$A$1:$D$16,4)</f>
        <v>7872</v>
      </c>
    </row>
    <row r="40" spans="1:6" x14ac:dyDescent="0.35">
      <c r="A40" t="s">
        <v>80</v>
      </c>
      <c r="B40" t="s">
        <v>6</v>
      </c>
      <c r="C40" t="str">
        <f>VLOOKUP(B40,Products!$A$1:$D$16,2)</f>
        <v>Tablet</v>
      </c>
      <c r="D40" t="s">
        <v>96</v>
      </c>
      <c r="E40">
        <v>17</v>
      </c>
      <c r="F40">
        <f>VLOOKUP(B40,Products!$A$1:$D$16,4)</f>
        <v>122910</v>
      </c>
    </row>
    <row r="41" spans="1:6" x14ac:dyDescent="0.35">
      <c r="A41" t="s">
        <v>81</v>
      </c>
      <c r="B41" t="s">
        <v>10</v>
      </c>
      <c r="C41" t="str">
        <f>VLOOKUP(B41,Products!$A$1:$D$16,2)</f>
        <v>Camera</v>
      </c>
      <c r="D41" t="s">
        <v>93</v>
      </c>
      <c r="E41">
        <v>11</v>
      </c>
      <c r="F41">
        <f>VLOOKUP(B41,Products!$A$1:$D$16,4)</f>
        <v>69763</v>
      </c>
    </row>
    <row r="42" spans="1:6" x14ac:dyDescent="0.35">
      <c r="A42" t="s">
        <v>82</v>
      </c>
      <c r="B42" t="s">
        <v>4</v>
      </c>
      <c r="C42" t="str">
        <f>VLOOKUP(B42,Products!$A$1:$D$16,2)</f>
        <v>Laptop</v>
      </c>
      <c r="D42" t="s">
        <v>93</v>
      </c>
      <c r="E42">
        <v>13</v>
      </c>
      <c r="F42">
        <f>VLOOKUP(B42,Products!$A$1:$D$16,4)</f>
        <v>82404</v>
      </c>
    </row>
    <row r="43" spans="1:6" x14ac:dyDescent="0.35">
      <c r="A43" t="s">
        <v>83</v>
      </c>
      <c r="B43" t="s">
        <v>10</v>
      </c>
      <c r="C43" t="str">
        <f>VLOOKUP(B43,Products!$A$1:$D$16,2)</f>
        <v>Camera</v>
      </c>
      <c r="D43" t="s">
        <v>93</v>
      </c>
      <c r="E43">
        <v>11</v>
      </c>
      <c r="F43">
        <f>VLOOKUP(B43,Products!$A$1:$D$16,4)</f>
        <v>69763</v>
      </c>
    </row>
    <row r="44" spans="1:6" x14ac:dyDescent="0.35">
      <c r="A44" t="s">
        <v>84</v>
      </c>
      <c r="B44" t="s">
        <v>6</v>
      </c>
      <c r="C44" t="str">
        <f>VLOOKUP(B44,Products!$A$1:$D$16,2)</f>
        <v>Tablet</v>
      </c>
      <c r="D44" t="s">
        <v>94</v>
      </c>
      <c r="E44">
        <v>4</v>
      </c>
      <c r="F44">
        <f>VLOOKUP(B44,Products!$A$1:$D$16,4)</f>
        <v>122910</v>
      </c>
    </row>
    <row r="45" spans="1:6" x14ac:dyDescent="0.35">
      <c r="A45" t="s">
        <v>85</v>
      </c>
      <c r="B45" t="s">
        <v>12</v>
      </c>
      <c r="C45" t="str">
        <f>VLOOKUP(B45,Products!$A$1:$D$16,2)</f>
        <v>Smartwatch</v>
      </c>
      <c r="D45" t="s">
        <v>97</v>
      </c>
      <c r="E45">
        <v>6</v>
      </c>
      <c r="F45">
        <f>VLOOKUP(B45,Products!$A$1:$D$16,4)</f>
        <v>143807</v>
      </c>
    </row>
    <row r="46" spans="1:6" x14ac:dyDescent="0.35">
      <c r="A46" t="s">
        <v>86</v>
      </c>
      <c r="B46" t="s">
        <v>5</v>
      </c>
      <c r="C46" t="str">
        <f>VLOOKUP(B46,Products!$A$1:$D$16,2)</f>
        <v>Smartphone</v>
      </c>
      <c r="D46" t="s">
        <v>97</v>
      </c>
      <c r="E46">
        <v>9</v>
      </c>
      <c r="F46">
        <f>VLOOKUP(B46,Products!$A$1:$D$16,4)</f>
        <v>128228</v>
      </c>
    </row>
    <row r="47" spans="1:6" x14ac:dyDescent="0.35">
      <c r="A47" t="s">
        <v>87</v>
      </c>
      <c r="B47" t="s">
        <v>15</v>
      </c>
      <c r="C47" t="str">
        <f>VLOOKUP(B47,Products!$A$1:$D$16,2)</f>
        <v>Monitor</v>
      </c>
      <c r="D47" t="s">
        <v>93</v>
      </c>
      <c r="E47">
        <v>18</v>
      </c>
      <c r="F47">
        <f>VLOOKUP(B47,Products!$A$1:$D$16,4)</f>
        <v>103021</v>
      </c>
    </row>
    <row r="48" spans="1:6" x14ac:dyDescent="0.35">
      <c r="A48" t="s">
        <v>88</v>
      </c>
      <c r="B48" t="s">
        <v>7</v>
      </c>
      <c r="C48" t="str">
        <f>VLOOKUP(B48,Products!$A$1:$D$16,2)</f>
        <v>Printer</v>
      </c>
      <c r="D48" t="s">
        <v>93</v>
      </c>
      <c r="E48">
        <v>6</v>
      </c>
      <c r="F48">
        <f>VLOOKUP(B48,Products!$A$1:$D$16,4)</f>
        <v>30188</v>
      </c>
    </row>
    <row r="49" spans="1:6" x14ac:dyDescent="0.35">
      <c r="A49" t="s">
        <v>89</v>
      </c>
      <c r="B49" t="s">
        <v>9</v>
      </c>
      <c r="C49" t="str">
        <f>VLOOKUP(B49,Products!$A$1:$D$16,2)</f>
        <v>TV</v>
      </c>
      <c r="D49" t="s">
        <v>95</v>
      </c>
      <c r="E49">
        <v>5</v>
      </c>
      <c r="F49">
        <f>VLOOKUP(B49,Products!$A$1:$D$16,4)</f>
        <v>116034</v>
      </c>
    </row>
    <row r="50" spans="1:6" x14ac:dyDescent="0.35">
      <c r="A50" t="s">
        <v>90</v>
      </c>
      <c r="B50" t="s">
        <v>14</v>
      </c>
      <c r="C50" t="str">
        <f>VLOOKUP(B50,Products!$A$1:$D$16,2)</f>
        <v>Keyboard</v>
      </c>
      <c r="D50" t="s">
        <v>96</v>
      </c>
      <c r="E50">
        <v>13</v>
      </c>
      <c r="F50">
        <f>VLOOKUP(B50,Products!$A$1:$D$16,4)</f>
        <v>129031</v>
      </c>
    </row>
    <row r="51" spans="1:6" x14ac:dyDescent="0.35">
      <c r="A51" t="s">
        <v>91</v>
      </c>
      <c r="B51" t="s">
        <v>15</v>
      </c>
      <c r="C51" t="str">
        <f>VLOOKUP(B51,Products!$A$1:$D$16,2)</f>
        <v>Monitor</v>
      </c>
      <c r="D51" t="s">
        <v>95</v>
      </c>
      <c r="E51">
        <v>19</v>
      </c>
      <c r="F51">
        <f>VLOOKUP(B51,Products!$A$1:$D$16,4)</f>
        <v>103021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H7" sqref="H7"/>
    </sheetView>
  </sheetViews>
  <sheetFormatPr defaultRowHeight="14.5" x14ac:dyDescent="0.35"/>
  <cols>
    <col min="2" max="2" width="12.7265625" customWidth="1"/>
    <col min="3" max="3" width="13.269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19</v>
      </c>
      <c r="C2" t="s">
        <v>34</v>
      </c>
      <c r="D2">
        <v>82404</v>
      </c>
    </row>
    <row r="3" spans="1:4" x14ac:dyDescent="0.35">
      <c r="A3" t="s">
        <v>5</v>
      </c>
      <c r="B3" t="s">
        <v>20</v>
      </c>
      <c r="C3" t="s">
        <v>34</v>
      </c>
      <c r="D3">
        <v>128228</v>
      </c>
    </row>
    <row r="4" spans="1:4" x14ac:dyDescent="0.35">
      <c r="A4" t="s">
        <v>6</v>
      </c>
      <c r="B4" t="s">
        <v>21</v>
      </c>
      <c r="C4" t="s">
        <v>34</v>
      </c>
      <c r="D4">
        <v>122910</v>
      </c>
    </row>
    <row r="5" spans="1:4" x14ac:dyDescent="0.35">
      <c r="A5" t="s">
        <v>7</v>
      </c>
      <c r="B5" t="s">
        <v>22</v>
      </c>
      <c r="C5" t="s">
        <v>35</v>
      </c>
      <c r="D5">
        <v>30188</v>
      </c>
    </row>
    <row r="6" spans="1:4" x14ac:dyDescent="0.35">
      <c r="A6" t="s">
        <v>8</v>
      </c>
      <c r="B6" t="s">
        <v>23</v>
      </c>
      <c r="C6" t="s">
        <v>36</v>
      </c>
      <c r="D6">
        <v>128558</v>
      </c>
    </row>
    <row r="7" spans="1:4" x14ac:dyDescent="0.35">
      <c r="A7" t="s">
        <v>9</v>
      </c>
      <c r="B7" t="s">
        <v>24</v>
      </c>
      <c r="C7" t="s">
        <v>34</v>
      </c>
      <c r="D7">
        <v>116034</v>
      </c>
    </row>
    <row r="8" spans="1:4" x14ac:dyDescent="0.35">
      <c r="A8" t="s">
        <v>10</v>
      </c>
      <c r="B8" t="s">
        <v>25</v>
      </c>
      <c r="C8" t="s">
        <v>34</v>
      </c>
      <c r="D8">
        <v>69763</v>
      </c>
    </row>
    <row r="9" spans="1:4" x14ac:dyDescent="0.35">
      <c r="A9" t="s">
        <v>11</v>
      </c>
      <c r="B9" t="s">
        <v>26</v>
      </c>
      <c r="C9" t="s">
        <v>37</v>
      </c>
      <c r="D9">
        <v>7872</v>
      </c>
    </row>
    <row r="10" spans="1:4" x14ac:dyDescent="0.35">
      <c r="A10" t="s">
        <v>12</v>
      </c>
      <c r="B10" t="s">
        <v>27</v>
      </c>
      <c r="C10" t="s">
        <v>36</v>
      </c>
      <c r="D10">
        <v>143807</v>
      </c>
    </row>
    <row r="11" spans="1:4" x14ac:dyDescent="0.35">
      <c r="A11" t="s">
        <v>13</v>
      </c>
      <c r="B11" t="s">
        <v>28</v>
      </c>
      <c r="C11" t="s">
        <v>36</v>
      </c>
      <c r="D11">
        <v>105441</v>
      </c>
    </row>
    <row r="12" spans="1:4" x14ac:dyDescent="0.35">
      <c r="A12" t="s">
        <v>14</v>
      </c>
      <c r="B12" t="s">
        <v>29</v>
      </c>
      <c r="C12" t="s">
        <v>36</v>
      </c>
      <c r="D12">
        <v>129031</v>
      </c>
    </row>
    <row r="13" spans="1:4" x14ac:dyDescent="0.35">
      <c r="A13" t="s">
        <v>15</v>
      </c>
      <c r="B13" t="s">
        <v>30</v>
      </c>
      <c r="C13" t="s">
        <v>34</v>
      </c>
      <c r="D13">
        <v>103021</v>
      </c>
    </row>
    <row r="14" spans="1:4" x14ac:dyDescent="0.35">
      <c r="A14" t="s">
        <v>16</v>
      </c>
      <c r="B14" t="s">
        <v>31</v>
      </c>
      <c r="C14" t="s">
        <v>38</v>
      </c>
      <c r="D14">
        <v>136592</v>
      </c>
    </row>
    <row r="15" spans="1:4" x14ac:dyDescent="0.35">
      <c r="A15" t="s">
        <v>17</v>
      </c>
      <c r="B15" t="s">
        <v>32</v>
      </c>
      <c r="C15" t="s">
        <v>35</v>
      </c>
      <c r="D15">
        <v>9847</v>
      </c>
    </row>
    <row r="16" spans="1:4" x14ac:dyDescent="0.35">
      <c r="A16" t="s">
        <v>18</v>
      </c>
      <c r="B16" t="s">
        <v>33</v>
      </c>
      <c r="C16" t="s">
        <v>36</v>
      </c>
      <c r="D16">
        <v>81541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A1E6-3F69-4EE3-8042-83E8D9FC644D}">
  <dimension ref="A1:G51"/>
  <sheetViews>
    <sheetView tabSelected="1" zoomScale="140" zoomScaleNormal="140" workbookViewId="0">
      <selection activeCell="I6" sqref="I6"/>
    </sheetView>
  </sheetViews>
  <sheetFormatPr defaultRowHeight="14.5" x14ac:dyDescent="0.35"/>
  <cols>
    <col min="2" max="3" width="13.1796875" customWidth="1"/>
    <col min="4" max="4" width="13.90625" customWidth="1"/>
    <col min="5" max="5" width="14.26953125" customWidth="1"/>
    <col min="6" max="6" width="12.453125" customWidth="1"/>
  </cols>
  <sheetData>
    <row r="1" spans="1:7" x14ac:dyDescent="0.35">
      <c r="A1" s="1" t="s">
        <v>39</v>
      </c>
      <c r="B1" s="1" t="s">
        <v>0</v>
      </c>
      <c r="C1" s="1" t="s">
        <v>1</v>
      </c>
      <c r="D1" s="1" t="s">
        <v>40</v>
      </c>
      <c r="E1" s="1" t="s">
        <v>41</v>
      </c>
      <c r="F1" s="1" t="s">
        <v>98</v>
      </c>
      <c r="G1" s="2" t="s">
        <v>2</v>
      </c>
    </row>
    <row r="2" spans="1:7" x14ac:dyDescent="0.35">
      <c r="A2" t="s">
        <v>42</v>
      </c>
      <c r="B2" t="s">
        <v>8</v>
      </c>
      <c r="C2" t="str">
        <f>INDEX('Product 1'!$B$2:$B$16,MATCH(B2,'Product 1'!$A$2:$A$16))</f>
        <v>Headphones</v>
      </c>
      <c r="D2" t="s">
        <v>92</v>
      </c>
      <c r="E2">
        <v>20</v>
      </c>
      <c r="F2">
        <f>INDEX('Product 1'!$D$2:$D$16,MATCH(B2,'Product 1'!$A$2:$A$16))</f>
        <v>128558</v>
      </c>
      <c r="G2" t="str">
        <f>_xlfn.XLOOKUP(B2,'Product 1'!$A$2:$A$16,'Product 1'!$C$2:$C$16,"Not Found")</f>
        <v>Accessories</v>
      </c>
    </row>
    <row r="3" spans="1:7" x14ac:dyDescent="0.35">
      <c r="A3" t="s">
        <v>43</v>
      </c>
      <c r="B3" t="s">
        <v>13</v>
      </c>
      <c r="C3" t="str">
        <f>INDEX('Product 1'!$B$2:$B$16,MATCH(B3,'Product 1'!$A$2:$A$16))</f>
        <v>Mouse</v>
      </c>
      <c r="D3" t="s">
        <v>93</v>
      </c>
      <c r="E3">
        <v>3</v>
      </c>
      <c r="F3">
        <f>INDEX('Product 1'!$D$2:$D$16,MATCH(B3,'Product 1'!$A$2:$A$16))</f>
        <v>105441</v>
      </c>
      <c r="G3" t="str">
        <f>_xlfn.XLOOKUP(B3,'Product 1'!$A$2:$A$16,'Product 1'!$C$2:$C$16,"Not Found")</f>
        <v>Accessories</v>
      </c>
    </row>
    <row r="4" spans="1:7" x14ac:dyDescent="0.35">
      <c r="A4" t="s">
        <v>44</v>
      </c>
      <c r="B4" t="s">
        <v>7</v>
      </c>
      <c r="C4" t="str">
        <f>INDEX('Product 1'!$B$2:$B$16,MATCH(B4,'Product 1'!$A$2:$A$16))</f>
        <v>Printer</v>
      </c>
      <c r="D4" t="s">
        <v>94</v>
      </c>
      <c r="E4">
        <v>6</v>
      </c>
      <c r="F4">
        <f>INDEX('Product 1'!$D$2:$D$16,MATCH(B4,'Product 1'!$A$2:$A$16))</f>
        <v>30188</v>
      </c>
      <c r="G4" t="str">
        <f>_xlfn.XLOOKUP(B4,'Product 1'!$A$2:$A$16,'Product 1'!$C$2:$C$16,"Not Found")</f>
        <v>Office</v>
      </c>
    </row>
    <row r="5" spans="1:7" x14ac:dyDescent="0.35">
      <c r="A5" t="s">
        <v>45</v>
      </c>
      <c r="B5" t="s">
        <v>17</v>
      </c>
      <c r="C5" t="str">
        <f>INDEX('Product 1'!$B$2:$B$16,MATCH(B5,'Product 1'!$A$2:$A$16))</f>
        <v>Projector</v>
      </c>
      <c r="D5" t="s">
        <v>94</v>
      </c>
      <c r="E5">
        <v>13</v>
      </c>
      <c r="F5">
        <f>INDEX('Product 1'!$D$2:$D$16,MATCH(B5,'Product 1'!$A$2:$A$16))</f>
        <v>9847</v>
      </c>
      <c r="G5" t="str">
        <f>_xlfn.XLOOKUP(B5,'Product 1'!$A$2:$A$16,'Product 1'!$C$2:$C$16,"Not Found")</f>
        <v>Office</v>
      </c>
    </row>
    <row r="6" spans="1:7" x14ac:dyDescent="0.35">
      <c r="A6" t="s">
        <v>46</v>
      </c>
      <c r="B6" t="s">
        <v>13</v>
      </c>
      <c r="C6" t="str">
        <f>INDEX('Product 1'!$B$2:$B$16,MATCH(B6,'Product 1'!$A$2:$A$16))</f>
        <v>Mouse</v>
      </c>
      <c r="D6" t="s">
        <v>95</v>
      </c>
      <c r="E6">
        <v>19</v>
      </c>
      <c r="F6">
        <f>INDEX('Product 1'!$D$2:$D$16,MATCH(B6,'Product 1'!$A$2:$A$16))</f>
        <v>105441</v>
      </c>
      <c r="G6" t="str">
        <f>_xlfn.XLOOKUP(B6,'Product 1'!$A$2:$A$16,'Product 1'!$C$2:$C$16,"Not Found")</f>
        <v>Accessories</v>
      </c>
    </row>
    <row r="7" spans="1:7" x14ac:dyDescent="0.35">
      <c r="A7" t="s">
        <v>47</v>
      </c>
      <c r="B7" t="s">
        <v>14</v>
      </c>
      <c r="C7" t="str">
        <f>INDEX('Product 1'!$B$2:$B$16,MATCH(B7,'Product 1'!$A$2:$A$16))</f>
        <v>Keyboard</v>
      </c>
      <c r="D7" t="s">
        <v>96</v>
      </c>
      <c r="E7">
        <v>12</v>
      </c>
      <c r="F7">
        <f>INDEX('Product 1'!$D$2:$D$16,MATCH(B7,'Product 1'!$A$2:$A$16))</f>
        <v>129031</v>
      </c>
      <c r="G7" t="str">
        <f>_xlfn.XLOOKUP(B7,'Product 1'!$A$2:$A$16,'Product 1'!$C$2:$C$16,"Not Found")</f>
        <v>Accessories</v>
      </c>
    </row>
    <row r="8" spans="1:7" x14ac:dyDescent="0.35">
      <c r="A8" t="s">
        <v>48</v>
      </c>
      <c r="B8" t="s">
        <v>17</v>
      </c>
      <c r="C8" t="str">
        <f>INDEX('Product 1'!$B$2:$B$16,MATCH(B8,'Product 1'!$A$2:$A$16))</f>
        <v>Projector</v>
      </c>
      <c r="D8" t="s">
        <v>94</v>
      </c>
      <c r="E8">
        <v>9</v>
      </c>
      <c r="F8">
        <f>INDEX('Product 1'!$D$2:$D$16,MATCH(B8,'Product 1'!$A$2:$A$16))</f>
        <v>9847</v>
      </c>
      <c r="G8" t="str">
        <f>_xlfn.XLOOKUP(B8,'Product 1'!$A$2:$A$16,'Product 1'!$C$2:$C$16,"Not Found")</f>
        <v>Office</v>
      </c>
    </row>
    <row r="9" spans="1:7" x14ac:dyDescent="0.35">
      <c r="A9" t="s">
        <v>49</v>
      </c>
      <c r="B9" t="s">
        <v>10</v>
      </c>
      <c r="C9" t="str">
        <f>INDEX('Product 1'!$B$2:$B$16,MATCH(B9,'Product 1'!$A$2:$A$16))</f>
        <v>Camera</v>
      </c>
      <c r="D9" t="s">
        <v>92</v>
      </c>
      <c r="E9">
        <v>10</v>
      </c>
      <c r="F9">
        <f>INDEX('Product 1'!$D$2:$D$16,MATCH(B9,'Product 1'!$A$2:$A$16))</f>
        <v>69763</v>
      </c>
      <c r="G9" t="str">
        <f>_xlfn.XLOOKUP(B9,'Product 1'!$A$2:$A$16,'Product 1'!$C$2:$C$16,"Not Found")</f>
        <v>Electronics</v>
      </c>
    </row>
    <row r="10" spans="1:7" x14ac:dyDescent="0.35">
      <c r="A10" t="s">
        <v>50</v>
      </c>
      <c r="B10" t="s">
        <v>13</v>
      </c>
      <c r="C10" t="str">
        <f>INDEX('Product 1'!$B$2:$B$16,MATCH(B10,'Product 1'!$A$2:$A$16))</f>
        <v>Mouse</v>
      </c>
      <c r="D10" t="s">
        <v>93</v>
      </c>
      <c r="E10">
        <v>11</v>
      </c>
      <c r="F10">
        <f>INDEX('Product 1'!$D$2:$D$16,MATCH(B10,'Product 1'!$A$2:$A$16))</f>
        <v>105441</v>
      </c>
      <c r="G10" t="str">
        <f>_xlfn.XLOOKUP(B10,'Product 1'!$A$2:$A$16,'Product 1'!$C$2:$C$16,"Not Found")</f>
        <v>Accessories</v>
      </c>
    </row>
    <row r="11" spans="1:7" x14ac:dyDescent="0.35">
      <c r="A11" t="s">
        <v>51</v>
      </c>
      <c r="B11" t="s">
        <v>12</v>
      </c>
      <c r="C11" t="str">
        <f>INDEX('Product 1'!$B$2:$B$16,MATCH(B11,'Product 1'!$A$2:$A$16))</f>
        <v>Smartwatch</v>
      </c>
      <c r="D11" t="s">
        <v>95</v>
      </c>
      <c r="E11">
        <v>10</v>
      </c>
      <c r="F11">
        <f>INDEX('Product 1'!$D$2:$D$16,MATCH(B11,'Product 1'!$A$2:$A$16))</f>
        <v>143807</v>
      </c>
      <c r="G11" t="str">
        <f>_xlfn.XLOOKUP(B11,'Product 1'!$A$2:$A$16,'Product 1'!$C$2:$C$16,"Not Found")</f>
        <v>Accessories</v>
      </c>
    </row>
    <row r="12" spans="1:7" x14ac:dyDescent="0.35">
      <c r="A12" t="s">
        <v>52</v>
      </c>
      <c r="B12" t="s">
        <v>8</v>
      </c>
      <c r="C12" t="str">
        <f>INDEX('Product 1'!$B$2:$B$16,MATCH(B12,'Product 1'!$A$2:$A$16))</f>
        <v>Headphones</v>
      </c>
      <c r="D12" t="s">
        <v>93</v>
      </c>
      <c r="E12">
        <v>6</v>
      </c>
      <c r="F12">
        <f>INDEX('Product 1'!$D$2:$D$16,MATCH(B12,'Product 1'!$A$2:$A$16))</f>
        <v>128558</v>
      </c>
      <c r="G12" t="str">
        <f>_xlfn.XLOOKUP(B12,'Product 1'!$A$2:$A$16,'Product 1'!$C$2:$C$16,"Not Found")</f>
        <v>Accessories</v>
      </c>
    </row>
    <row r="13" spans="1:7" x14ac:dyDescent="0.35">
      <c r="A13" t="s">
        <v>53</v>
      </c>
      <c r="B13" t="s">
        <v>14</v>
      </c>
      <c r="C13" t="str">
        <f>INDEX('Product 1'!$B$2:$B$16,MATCH(B13,'Product 1'!$A$2:$A$16))</f>
        <v>Keyboard</v>
      </c>
      <c r="D13" t="s">
        <v>97</v>
      </c>
      <c r="E13">
        <v>19</v>
      </c>
      <c r="F13">
        <f>INDEX('Product 1'!$D$2:$D$16,MATCH(B13,'Product 1'!$A$2:$A$16))</f>
        <v>129031</v>
      </c>
      <c r="G13" t="str">
        <f>_xlfn.XLOOKUP(B13,'Product 1'!$A$2:$A$16,'Product 1'!$C$2:$C$16,"Not Found")</f>
        <v>Accessories</v>
      </c>
    </row>
    <row r="14" spans="1:7" x14ac:dyDescent="0.35">
      <c r="A14" t="s">
        <v>54</v>
      </c>
      <c r="B14" t="s">
        <v>18</v>
      </c>
      <c r="C14" t="str">
        <f>INDEX('Product 1'!$B$2:$B$16,MATCH(B14,'Product 1'!$A$2:$A$16))</f>
        <v>Power Bank</v>
      </c>
      <c r="D14" t="s">
        <v>95</v>
      </c>
      <c r="E14">
        <v>15</v>
      </c>
      <c r="F14">
        <f>INDEX('Product 1'!$D$2:$D$16,MATCH(B14,'Product 1'!$A$2:$A$16))</f>
        <v>81541</v>
      </c>
      <c r="G14" t="str">
        <f>_xlfn.XLOOKUP(B14,'Product 1'!$A$2:$A$16,'Product 1'!$C$2:$C$16,"Not Found")</f>
        <v>Accessories</v>
      </c>
    </row>
    <row r="15" spans="1:7" x14ac:dyDescent="0.35">
      <c r="A15" t="s">
        <v>55</v>
      </c>
      <c r="B15" t="s">
        <v>8</v>
      </c>
      <c r="C15" t="str">
        <f>INDEX('Product 1'!$B$2:$B$16,MATCH(B15,'Product 1'!$A$2:$A$16))</f>
        <v>Headphones</v>
      </c>
      <c r="D15" t="s">
        <v>96</v>
      </c>
      <c r="E15">
        <v>18</v>
      </c>
      <c r="F15">
        <f>INDEX('Product 1'!$D$2:$D$16,MATCH(B15,'Product 1'!$A$2:$A$16))</f>
        <v>128558</v>
      </c>
      <c r="G15" t="str">
        <f>_xlfn.XLOOKUP(B15,'Product 1'!$A$2:$A$16,'Product 1'!$C$2:$C$16,"Not Found")</f>
        <v>Accessories</v>
      </c>
    </row>
    <row r="16" spans="1:7" x14ac:dyDescent="0.35">
      <c r="A16" t="s">
        <v>56</v>
      </c>
      <c r="B16" t="s">
        <v>18</v>
      </c>
      <c r="C16" t="str">
        <f>INDEX('Product 1'!$B$2:$B$16,MATCH(B16,'Product 1'!$A$2:$A$16))</f>
        <v>Power Bank</v>
      </c>
      <c r="D16" t="s">
        <v>97</v>
      </c>
      <c r="E16">
        <v>4</v>
      </c>
      <c r="F16">
        <f>INDEX('Product 1'!$D$2:$D$16,MATCH(B16,'Product 1'!$A$2:$A$16))</f>
        <v>81541</v>
      </c>
      <c r="G16" t="str">
        <f>_xlfn.XLOOKUP(B16,'Product 1'!$A$2:$A$16,'Product 1'!$C$2:$C$16,"Not Found")</f>
        <v>Accessories</v>
      </c>
    </row>
    <row r="17" spans="1:7" x14ac:dyDescent="0.35">
      <c r="A17" t="s">
        <v>57</v>
      </c>
      <c r="B17" t="s">
        <v>13</v>
      </c>
      <c r="C17" t="str">
        <f>INDEX('Product 1'!$B$2:$B$16,MATCH(B17,'Product 1'!$A$2:$A$16))</f>
        <v>Mouse</v>
      </c>
      <c r="D17" t="s">
        <v>97</v>
      </c>
      <c r="E17">
        <v>15</v>
      </c>
      <c r="F17">
        <f>INDEX('Product 1'!$D$2:$D$16,MATCH(B17,'Product 1'!$A$2:$A$16))</f>
        <v>105441</v>
      </c>
      <c r="G17" t="str">
        <f>_xlfn.XLOOKUP(B17,'Product 1'!$A$2:$A$16,'Product 1'!$C$2:$C$16,"Not Found")</f>
        <v>Accessories</v>
      </c>
    </row>
    <row r="18" spans="1:7" x14ac:dyDescent="0.35">
      <c r="A18" t="s">
        <v>58</v>
      </c>
      <c r="B18" t="s">
        <v>12</v>
      </c>
      <c r="C18" t="str">
        <f>INDEX('Product 1'!$B$2:$B$16,MATCH(B18,'Product 1'!$A$2:$A$16))</f>
        <v>Smartwatch</v>
      </c>
      <c r="D18" t="s">
        <v>96</v>
      </c>
      <c r="E18">
        <v>18</v>
      </c>
      <c r="F18">
        <f>INDEX('Product 1'!$D$2:$D$16,MATCH(B18,'Product 1'!$A$2:$A$16))</f>
        <v>143807</v>
      </c>
      <c r="G18" t="str">
        <f>_xlfn.XLOOKUP(B18,'Product 1'!$A$2:$A$16,'Product 1'!$C$2:$C$16,"Not Found")</f>
        <v>Accessories</v>
      </c>
    </row>
    <row r="19" spans="1:7" x14ac:dyDescent="0.35">
      <c r="A19" t="s">
        <v>59</v>
      </c>
      <c r="B19" t="s">
        <v>5</v>
      </c>
      <c r="C19" t="str">
        <f>INDEX('Product 1'!$B$2:$B$16,MATCH(B19,'Product 1'!$A$2:$A$16))</f>
        <v>Smartphone</v>
      </c>
      <c r="D19" t="s">
        <v>94</v>
      </c>
      <c r="E19">
        <v>17</v>
      </c>
      <c r="F19">
        <f>INDEX('Product 1'!$D$2:$D$16,MATCH(B19,'Product 1'!$A$2:$A$16))</f>
        <v>128228</v>
      </c>
      <c r="G19" t="str">
        <f>_xlfn.XLOOKUP(B19,'Product 1'!$A$2:$A$16,'Product 1'!$C$2:$C$16,"Not Found")</f>
        <v>Electronics</v>
      </c>
    </row>
    <row r="20" spans="1:7" x14ac:dyDescent="0.35">
      <c r="A20" t="s">
        <v>60</v>
      </c>
      <c r="B20" t="s">
        <v>7</v>
      </c>
      <c r="C20" t="str">
        <f>INDEX('Product 1'!$B$2:$B$16,MATCH(B20,'Product 1'!$A$2:$A$16))</f>
        <v>Printer</v>
      </c>
      <c r="D20" t="s">
        <v>96</v>
      </c>
      <c r="E20">
        <v>8</v>
      </c>
      <c r="F20">
        <f>INDEX('Product 1'!$D$2:$D$16,MATCH(B20,'Product 1'!$A$2:$A$16))</f>
        <v>30188</v>
      </c>
      <c r="G20" t="str">
        <f>_xlfn.XLOOKUP(B20,'Product 1'!$A$2:$A$16,'Product 1'!$C$2:$C$16,"Not Found")</f>
        <v>Office</v>
      </c>
    </row>
    <row r="21" spans="1:7" x14ac:dyDescent="0.35">
      <c r="A21" t="s">
        <v>61</v>
      </c>
      <c r="B21" t="s">
        <v>6</v>
      </c>
      <c r="C21" t="str">
        <f>INDEX('Product 1'!$B$2:$B$16,MATCH(B21,'Product 1'!$A$2:$A$16))</f>
        <v>Tablet</v>
      </c>
      <c r="D21" t="s">
        <v>96</v>
      </c>
      <c r="E21">
        <v>18</v>
      </c>
      <c r="F21">
        <f>INDEX('Product 1'!$D$2:$D$16,MATCH(B21,'Product 1'!$A$2:$A$16))</f>
        <v>122910</v>
      </c>
      <c r="G21" t="str">
        <f>_xlfn.XLOOKUP(B21,'Product 1'!$A$2:$A$16,'Product 1'!$C$2:$C$16,"Not Found")</f>
        <v>Electronics</v>
      </c>
    </row>
    <row r="22" spans="1:7" x14ac:dyDescent="0.35">
      <c r="A22" t="s">
        <v>62</v>
      </c>
      <c r="B22" t="s">
        <v>12</v>
      </c>
      <c r="C22" t="str">
        <f>INDEX('Product 1'!$B$2:$B$16,MATCH(B22,'Product 1'!$A$2:$A$16))</f>
        <v>Smartwatch</v>
      </c>
      <c r="D22" t="s">
        <v>96</v>
      </c>
      <c r="E22">
        <v>8</v>
      </c>
      <c r="F22">
        <f>INDEX('Product 1'!$D$2:$D$16,MATCH(B22,'Product 1'!$A$2:$A$16))</f>
        <v>143807</v>
      </c>
      <c r="G22" t="str">
        <f>_xlfn.XLOOKUP(B22,'Product 1'!$A$2:$A$16,'Product 1'!$C$2:$C$16,"Not Found")</f>
        <v>Accessories</v>
      </c>
    </row>
    <row r="23" spans="1:7" x14ac:dyDescent="0.35">
      <c r="A23" t="s">
        <v>63</v>
      </c>
      <c r="B23" t="s">
        <v>9</v>
      </c>
      <c r="C23" t="str">
        <f>INDEX('Product 1'!$B$2:$B$16,MATCH(B23,'Product 1'!$A$2:$A$16))</f>
        <v>TV</v>
      </c>
      <c r="D23" t="s">
        <v>97</v>
      </c>
      <c r="E23">
        <v>5</v>
      </c>
      <c r="F23">
        <f>INDEX('Product 1'!$D$2:$D$16,MATCH(B23,'Product 1'!$A$2:$A$16))</f>
        <v>116034</v>
      </c>
      <c r="G23" t="str">
        <f>_xlfn.XLOOKUP(B23,'Product 1'!$A$2:$A$16,'Product 1'!$C$2:$C$16,"Not Found")</f>
        <v>Electronics</v>
      </c>
    </row>
    <row r="24" spans="1:7" x14ac:dyDescent="0.35">
      <c r="A24" t="s">
        <v>64</v>
      </c>
      <c r="B24" t="s">
        <v>16</v>
      </c>
      <c r="C24" t="str">
        <f>INDEX('Product 1'!$B$2:$B$16,MATCH(B24,'Product 1'!$A$2:$A$16))</f>
        <v>Speaker</v>
      </c>
      <c r="D24" t="s">
        <v>94</v>
      </c>
      <c r="E24">
        <v>18</v>
      </c>
      <c r="F24">
        <f>INDEX('Product 1'!$D$2:$D$16,MATCH(B24,'Product 1'!$A$2:$A$16))</f>
        <v>136592</v>
      </c>
      <c r="G24" t="str">
        <f>_xlfn.XLOOKUP(B24,'Product 1'!$A$2:$A$16,'Product 1'!$C$2:$C$16,"Not Found")</f>
        <v>Audio</v>
      </c>
    </row>
    <row r="25" spans="1:7" x14ac:dyDescent="0.35">
      <c r="A25" t="s">
        <v>65</v>
      </c>
      <c r="B25" t="s">
        <v>4</v>
      </c>
      <c r="C25" t="str">
        <f>INDEX('Product 1'!$B$2:$B$16,MATCH(B25,'Product 1'!$A$2:$A$16))</f>
        <v>Laptop</v>
      </c>
      <c r="D25" t="s">
        <v>96</v>
      </c>
      <c r="E25">
        <v>12</v>
      </c>
      <c r="F25">
        <f>INDEX('Product 1'!$D$2:$D$16,MATCH(B25,'Product 1'!$A$2:$A$16))</f>
        <v>82404</v>
      </c>
      <c r="G25" t="str">
        <f>_xlfn.XLOOKUP(B25,'Product 1'!$A$2:$A$16,'Product 1'!$C$2:$C$16,"Not Found")</f>
        <v>Electronics</v>
      </c>
    </row>
    <row r="26" spans="1:7" x14ac:dyDescent="0.35">
      <c r="A26" t="s">
        <v>66</v>
      </c>
      <c r="B26" t="s">
        <v>7</v>
      </c>
      <c r="C26" t="str">
        <f>INDEX('Product 1'!$B$2:$B$16,MATCH(B26,'Product 1'!$A$2:$A$16))</f>
        <v>Printer</v>
      </c>
      <c r="D26" t="s">
        <v>97</v>
      </c>
      <c r="E26">
        <v>18</v>
      </c>
      <c r="F26">
        <f>INDEX('Product 1'!$D$2:$D$16,MATCH(B26,'Product 1'!$A$2:$A$16))</f>
        <v>30188</v>
      </c>
      <c r="G26" t="str">
        <f>_xlfn.XLOOKUP(B26,'Product 1'!$A$2:$A$16,'Product 1'!$C$2:$C$16,"Not Found")</f>
        <v>Office</v>
      </c>
    </row>
    <row r="27" spans="1:7" x14ac:dyDescent="0.35">
      <c r="A27" t="s">
        <v>67</v>
      </c>
      <c r="B27" t="s">
        <v>15</v>
      </c>
      <c r="C27" t="str">
        <f>INDEX('Product 1'!$B$2:$B$16,MATCH(B27,'Product 1'!$A$2:$A$16))</f>
        <v>Monitor</v>
      </c>
      <c r="D27" t="s">
        <v>92</v>
      </c>
      <c r="E27">
        <v>6</v>
      </c>
      <c r="F27">
        <f>INDEX('Product 1'!$D$2:$D$16,MATCH(B27,'Product 1'!$A$2:$A$16))</f>
        <v>103021</v>
      </c>
      <c r="G27" t="str">
        <f>_xlfn.XLOOKUP(B27,'Product 1'!$A$2:$A$16,'Product 1'!$C$2:$C$16,"Not Found")</f>
        <v>Electronics</v>
      </c>
    </row>
    <row r="28" spans="1:7" x14ac:dyDescent="0.35">
      <c r="A28" t="s">
        <v>68</v>
      </c>
      <c r="B28" t="s">
        <v>15</v>
      </c>
      <c r="C28" t="str">
        <f>INDEX('Product 1'!$B$2:$B$16,MATCH(B28,'Product 1'!$A$2:$A$16))</f>
        <v>Monitor</v>
      </c>
      <c r="D28" t="s">
        <v>94</v>
      </c>
      <c r="E28">
        <v>14</v>
      </c>
      <c r="F28">
        <f>INDEX('Product 1'!$D$2:$D$16,MATCH(B28,'Product 1'!$A$2:$A$16))</f>
        <v>103021</v>
      </c>
      <c r="G28" t="str">
        <f>_xlfn.XLOOKUP(B28,'Product 1'!$A$2:$A$16,'Product 1'!$C$2:$C$16,"Not Found")</f>
        <v>Electronics</v>
      </c>
    </row>
    <row r="29" spans="1:7" x14ac:dyDescent="0.35">
      <c r="A29" t="s">
        <v>69</v>
      </c>
      <c r="B29" t="s">
        <v>16</v>
      </c>
      <c r="C29" t="str">
        <f>INDEX('Product 1'!$B$2:$B$16,MATCH(B29,'Product 1'!$A$2:$A$16))</f>
        <v>Speaker</v>
      </c>
      <c r="D29" t="s">
        <v>97</v>
      </c>
      <c r="E29">
        <v>11</v>
      </c>
      <c r="F29">
        <f>INDEX('Product 1'!$D$2:$D$16,MATCH(B29,'Product 1'!$A$2:$A$16))</f>
        <v>136592</v>
      </c>
      <c r="G29" t="str">
        <f>_xlfn.XLOOKUP(B29,'Product 1'!$A$2:$A$16,'Product 1'!$C$2:$C$16,"Not Found")</f>
        <v>Audio</v>
      </c>
    </row>
    <row r="30" spans="1:7" x14ac:dyDescent="0.35">
      <c r="A30" t="s">
        <v>70</v>
      </c>
      <c r="B30" t="s">
        <v>9</v>
      </c>
      <c r="C30" t="str">
        <f>INDEX('Product 1'!$B$2:$B$16,MATCH(B30,'Product 1'!$A$2:$A$16))</f>
        <v>TV</v>
      </c>
      <c r="D30" t="s">
        <v>97</v>
      </c>
      <c r="E30">
        <v>15</v>
      </c>
      <c r="F30">
        <f>INDEX('Product 1'!$D$2:$D$16,MATCH(B30,'Product 1'!$A$2:$A$16))</f>
        <v>116034</v>
      </c>
      <c r="G30" t="str">
        <f>_xlfn.XLOOKUP(B30,'Product 1'!$A$2:$A$16,'Product 1'!$C$2:$C$16,"Not Found")</f>
        <v>Electronics</v>
      </c>
    </row>
    <row r="31" spans="1:7" x14ac:dyDescent="0.35">
      <c r="A31" t="s">
        <v>71</v>
      </c>
      <c r="B31" t="s">
        <v>17</v>
      </c>
      <c r="C31" t="str">
        <f>INDEX('Product 1'!$B$2:$B$16,MATCH(B31,'Product 1'!$A$2:$A$16))</f>
        <v>Projector</v>
      </c>
      <c r="D31" t="s">
        <v>96</v>
      </c>
      <c r="E31">
        <v>12</v>
      </c>
      <c r="F31">
        <f>INDEX('Product 1'!$D$2:$D$16,MATCH(B31,'Product 1'!$A$2:$A$16))</f>
        <v>9847</v>
      </c>
      <c r="G31" t="str">
        <f>_xlfn.XLOOKUP(B31,'Product 1'!$A$2:$A$16,'Product 1'!$C$2:$C$16,"Not Found")</f>
        <v>Office</v>
      </c>
    </row>
    <row r="32" spans="1:7" x14ac:dyDescent="0.35">
      <c r="A32" t="s">
        <v>72</v>
      </c>
      <c r="B32" t="s">
        <v>7</v>
      </c>
      <c r="C32" t="str">
        <f>INDEX('Product 1'!$B$2:$B$16,MATCH(B32,'Product 1'!$A$2:$A$16))</f>
        <v>Printer</v>
      </c>
      <c r="D32" t="s">
        <v>96</v>
      </c>
      <c r="E32">
        <v>14</v>
      </c>
      <c r="F32">
        <f>INDEX('Product 1'!$D$2:$D$16,MATCH(B32,'Product 1'!$A$2:$A$16))</f>
        <v>30188</v>
      </c>
      <c r="G32" t="str">
        <f>_xlfn.XLOOKUP(B32,'Product 1'!$A$2:$A$16,'Product 1'!$C$2:$C$16,"Not Found")</f>
        <v>Office</v>
      </c>
    </row>
    <row r="33" spans="1:7" x14ac:dyDescent="0.35">
      <c r="A33" t="s">
        <v>73</v>
      </c>
      <c r="B33" t="s">
        <v>13</v>
      </c>
      <c r="C33" t="str">
        <f>INDEX('Product 1'!$B$2:$B$16,MATCH(B33,'Product 1'!$A$2:$A$16))</f>
        <v>Mouse</v>
      </c>
      <c r="D33" t="s">
        <v>97</v>
      </c>
      <c r="E33">
        <v>2</v>
      </c>
      <c r="F33">
        <f>INDEX('Product 1'!$D$2:$D$16,MATCH(B33,'Product 1'!$A$2:$A$16))</f>
        <v>105441</v>
      </c>
      <c r="G33" t="str">
        <f>_xlfn.XLOOKUP(B33,'Product 1'!$A$2:$A$16,'Product 1'!$C$2:$C$16,"Not Found")</f>
        <v>Accessories</v>
      </c>
    </row>
    <row r="34" spans="1:7" x14ac:dyDescent="0.35">
      <c r="A34" t="s">
        <v>74</v>
      </c>
      <c r="B34" t="s">
        <v>8</v>
      </c>
      <c r="C34" t="str">
        <f>INDEX('Product 1'!$B$2:$B$16,MATCH(B34,'Product 1'!$A$2:$A$16))</f>
        <v>Headphones</v>
      </c>
      <c r="D34" t="s">
        <v>94</v>
      </c>
      <c r="E34">
        <v>7</v>
      </c>
      <c r="F34">
        <f>INDEX('Product 1'!$D$2:$D$16,MATCH(B34,'Product 1'!$A$2:$A$16))</f>
        <v>128558</v>
      </c>
      <c r="G34" t="str">
        <f>_xlfn.XLOOKUP(B34,'Product 1'!$A$2:$A$16,'Product 1'!$C$2:$C$16,"Not Found")</f>
        <v>Accessories</v>
      </c>
    </row>
    <row r="35" spans="1:7" x14ac:dyDescent="0.35">
      <c r="A35" t="s">
        <v>75</v>
      </c>
      <c r="B35" t="s">
        <v>18</v>
      </c>
      <c r="C35" t="str">
        <f>INDEX('Product 1'!$B$2:$B$16,MATCH(B35,'Product 1'!$A$2:$A$16))</f>
        <v>Power Bank</v>
      </c>
      <c r="D35" t="s">
        <v>93</v>
      </c>
      <c r="E35">
        <v>19</v>
      </c>
      <c r="F35">
        <f>INDEX('Product 1'!$D$2:$D$16,MATCH(B35,'Product 1'!$A$2:$A$16))</f>
        <v>81541</v>
      </c>
      <c r="G35" t="str">
        <f>_xlfn.XLOOKUP(B35,'Product 1'!$A$2:$A$16,'Product 1'!$C$2:$C$16,"Not Found")</f>
        <v>Accessories</v>
      </c>
    </row>
    <row r="36" spans="1:7" x14ac:dyDescent="0.35">
      <c r="A36" t="s">
        <v>76</v>
      </c>
      <c r="B36" t="s">
        <v>18</v>
      </c>
      <c r="C36" t="str">
        <f>INDEX('Product 1'!$B$2:$B$16,MATCH(B36,'Product 1'!$A$2:$A$16))</f>
        <v>Power Bank</v>
      </c>
      <c r="D36" t="s">
        <v>94</v>
      </c>
      <c r="E36">
        <v>7</v>
      </c>
      <c r="F36">
        <f>INDEX('Product 1'!$D$2:$D$16,MATCH(B36,'Product 1'!$A$2:$A$16))</f>
        <v>81541</v>
      </c>
      <c r="G36" t="str">
        <f>_xlfn.XLOOKUP(B36,'Product 1'!$A$2:$A$16,'Product 1'!$C$2:$C$16,"Not Found")</f>
        <v>Accessories</v>
      </c>
    </row>
    <row r="37" spans="1:7" x14ac:dyDescent="0.35">
      <c r="A37" t="s">
        <v>77</v>
      </c>
      <c r="B37" t="s">
        <v>18</v>
      </c>
      <c r="C37" t="str">
        <f>INDEX('Product 1'!$B$2:$B$16,MATCH(B37,'Product 1'!$A$2:$A$16))</f>
        <v>Power Bank</v>
      </c>
      <c r="D37" t="s">
        <v>94</v>
      </c>
      <c r="E37">
        <v>19</v>
      </c>
      <c r="F37">
        <f>INDEX('Product 1'!$D$2:$D$16,MATCH(B37,'Product 1'!$A$2:$A$16))</f>
        <v>81541</v>
      </c>
      <c r="G37" t="str">
        <f>_xlfn.XLOOKUP(B37,'Product 1'!$A$2:$A$16,'Product 1'!$C$2:$C$16,"Not Found")</f>
        <v>Accessories</v>
      </c>
    </row>
    <row r="38" spans="1:7" x14ac:dyDescent="0.35">
      <c r="A38" t="s">
        <v>78</v>
      </c>
      <c r="B38" t="s">
        <v>12</v>
      </c>
      <c r="C38" t="str">
        <f>INDEX('Product 1'!$B$2:$B$16,MATCH(B38,'Product 1'!$A$2:$A$16))</f>
        <v>Smartwatch</v>
      </c>
      <c r="D38" t="s">
        <v>95</v>
      </c>
      <c r="E38">
        <v>13</v>
      </c>
      <c r="F38">
        <f>INDEX('Product 1'!$D$2:$D$16,MATCH(B38,'Product 1'!$A$2:$A$16))</f>
        <v>143807</v>
      </c>
      <c r="G38" t="str">
        <f>_xlfn.XLOOKUP(B38,'Product 1'!$A$2:$A$16,'Product 1'!$C$2:$C$16,"Not Found")</f>
        <v>Accessories</v>
      </c>
    </row>
    <row r="39" spans="1:7" x14ac:dyDescent="0.35">
      <c r="A39" t="s">
        <v>79</v>
      </c>
      <c r="B39" t="s">
        <v>11</v>
      </c>
      <c r="C39" t="str">
        <f>INDEX('Product 1'!$B$2:$B$16,MATCH(B39,'Product 1'!$A$2:$A$16))</f>
        <v>Router</v>
      </c>
      <c r="D39" t="s">
        <v>95</v>
      </c>
      <c r="E39">
        <v>10</v>
      </c>
      <c r="F39">
        <f>INDEX('Product 1'!$D$2:$D$16,MATCH(B39,'Product 1'!$A$2:$A$16))</f>
        <v>7872</v>
      </c>
      <c r="G39" t="str">
        <f>_xlfn.XLOOKUP(B39,'Product 1'!$A$2:$A$16,'Product 1'!$C$2:$C$16,"Not Found")</f>
        <v>Networking</v>
      </c>
    </row>
    <row r="40" spans="1:7" x14ac:dyDescent="0.35">
      <c r="A40" t="s">
        <v>80</v>
      </c>
      <c r="B40" t="s">
        <v>6</v>
      </c>
      <c r="C40" t="str">
        <f>INDEX('Product 1'!$B$2:$B$16,MATCH(B40,'Product 1'!$A$2:$A$16))</f>
        <v>Tablet</v>
      </c>
      <c r="D40" t="s">
        <v>96</v>
      </c>
      <c r="E40">
        <v>17</v>
      </c>
      <c r="F40">
        <f>INDEX('Product 1'!$D$2:$D$16,MATCH(B40,'Product 1'!$A$2:$A$16))</f>
        <v>122910</v>
      </c>
      <c r="G40" t="str">
        <f>_xlfn.XLOOKUP(B40,'Product 1'!$A$2:$A$16,'Product 1'!$C$2:$C$16,"Not Found")</f>
        <v>Electronics</v>
      </c>
    </row>
    <row r="41" spans="1:7" x14ac:dyDescent="0.35">
      <c r="A41" t="s">
        <v>81</v>
      </c>
      <c r="B41" t="s">
        <v>10</v>
      </c>
      <c r="C41" t="str">
        <f>INDEX('Product 1'!$B$2:$B$16,MATCH(B41,'Product 1'!$A$2:$A$16))</f>
        <v>Camera</v>
      </c>
      <c r="D41" t="s">
        <v>93</v>
      </c>
      <c r="E41">
        <v>11</v>
      </c>
      <c r="F41">
        <f>INDEX('Product 1'!$D$2:$D$16,MATCH(B41,'Product 1'!$A$2:$A$16))</f>
        <v>69763</v>
      </c>
      <c r="G41" t="str">
        <f>_xlfn.XLOOKUP(B41,'Product 1'!$A$2:$A$16,'Product 1'!$C$2:$C$16,"Not Found")</f>
        <v>Electronics</v>
      </c>
    </row>
    <row r="42" spans="1:7" x14ac:dyDescent="0.35">
      <c r="A42" t="s">
        <v>82</v>
      </c>
      <c r="B42" t="s">
        <v>4</v>
      </c>
      <c r="C42" t="str">
        <f>INDEX('Product 1'!$B$2:$B$16,MATCH(B42,'Product 1'!$A$2:$A$16))</f>
        <v>Laptop</v>
      </c>
      <c r="D42" t="s">
        <v>93</v>
      </c>
      <c r="E42">
        <v>13</v>
      </c>
      <c r="F42">
        <f>INDEX('Product 1'!$D$2:$D$16,MATCH(B42,'Product 1'!$A$2:$A$16))</f>
        <v>82404</v>
      </c>
      <c r="G42" t="str">
        <f>_xlfn.XLOOKUP(B42,'Product 1'!$A$2:$A$16,'Product 1'!$C$2:$C$16,"Not Found")</f>
        <v>Electronics</v>
      </c>
    </row>
    <row r="43" spans="1:7" x14ac:dyDescent="0.35">
      <c r="A43" t="s">
        <v>83</v>
      </c>
      <c r="B43" t="s">
        <v>10</v>
      </c>
      <c r="C43" t="str">
        <f>INDEX('Product 1'!$B$2:$B$16,MATCH(B43,'Product 1'!$A$2:$A$16))</f>
        <v>Camera</v>
      </c>
      <c r="D43" t="s">
        <v>93</v>
      </c>
      <c r="E43">
        <v>11</v>
      </c>
      <c r="F43">
        <f>INDEX('Product 1'!$D$2:$D$16,MATCH(B43,'Product 1'!$A$2:$A$16))</f>
        <v>69763</v>
      </c>
      <c r="G43" t="str">
        <f>_xlfn.XLOOKUP(B43,'Product 1'!$A$2:$A$16,'Product 1'!$C$2:$C$16,"Not Found")</f>
        <v>Electronics</v>
      </c>
    </row>
    <row r="44" spans="1:7" x14ac:dyDescent="0.35">
      <c r="A44" t="s">
        <v>84</v>
      </c>
      <c r="B44" t="s">
        <v>6</v>
      </c>
      <c r="C44" t="str">
        <f>INDEX('Product 1'!$B$2:$B$16,MATCH(B44,'Product 1'!$A$2:$A$16))</f>
        <v>Tablet</v>
      </c>
      <c r="D44" t="s">
        <v>94</v>
      </c>
      <c r="E44">
        <v>4</v>
      </c>
      <c r="F44">
        <f>INDEX('Product 1'!$D$2:$D$16,MATCH(B44,'Product 1'!$A$2:$A$16))</f>
        <v>122910</v>
      </c>
      <c r="G44" t="str">
        <f>_xlfn.XLOOKUP(B44,'Product 1'!$A$2:$A$16,'Product 1'!$C$2:$C$16,"Not Found")</f>
        <v>Electronics</v>
      </c>
    </row>
    <row r="45" spans="1:7" x14ac:dyDescent="0.35">
      <c r="A45" t="s">
        <v>85</v>
      </c>
      <c r="B45" t="s">
        <v>12</v>
      </c>
      <c r="C45" t="str">
        <f>INDEX('Product 1'!$B$2:$B$16,MATCH(B45,'Product 1'!$A$2:$A$16))</f>
        <v>Smartwatch</v>
      </c>
      <c r="D45" t="s">
        <v>97</v>
      </c>
      <c r="E45">
        <v>6</v>
      </c>
      <c r="F45">
        <f>INDEX('Product 1'!$D$2:$D$16,MATCH(B45,'Product 1'!$A$2:$A$16))</f>
        <v>143807</v>
      </c>
      <c r="G45" t="str">
        <f>_xlfn.XLOOKUP(B45,'Product 1'!$A$2:$A$16,'Product 1'!$C$2:$C$16,"Not Found")</f>
        <v>Accessories</v>
      </c>
    </row>
    <row r="46" spans="1:7" x14ac:dyDescent="0.35">
      <c r="A46" t="s">
        <v>86</v>
      </c>
      <c r="B46" t="s">
        <v>5</v>
      </c>
      <c r="C46" t="str">
        <f>INDEX('Product 1'!$B$2:$B$16,MATCH(B46,'Product 1'!$A$2:$A$16))</f>
        <v>Smartphone</v>
      </c>
      <c r="D46" t="s">
        <v>97</v>
      </c>
      <c r="E46">
        <v>9</v>
      </c>
      <c r="F46">
        <f>INDEX('Product 1'!$D$2:$D$16,MATCH(B46,'Product 1'!$A$2:$A$16))</f>
        <v>128228</v>
      </c>
      <c r="G46" t="str">
        <f>_xlfn.XLOOKUP(B46,'Product 1'!$A$2:$A$16,'Product 1'!$C$2:$C$16,"Not Found")</f>
        <v>Electronics</v>
      </c>
    </row>
    <row r="47" spans="1:7" x14ac:dyDescent="0.35">
      <c r="A47" t="s">
        <v>87</v>
      </c>
      <c r="B47" t="s">
        <v>15</v>
      </c>
      <c r="C47" t="str">
        <f>INDEX('Product 1'!$B$2:$B$16,MATCH(B47,'Product 1'!$A$2:$A$16))</f>
        <v>Monitor</v>
      </c>
      <c r="D47" t="s">
        <v>93</v>
      </c>
      <c r="E47">
        <v>18</v>
      </c>
      <c r="F47">
        <f>INDEX('Product 1'!$D$2:$D$16,MATCH(B47,'Product 1'!$A$2:$A$16))</f>
        <v>103021</v>
      </c>
      <c r="G47" t="str">
        <f>_xlfn.XLOOKUP(B47,'Product 1'!$A$2:$A$16,'Product 1'!$C$2:$C$16,"Not Found")</f>
        <v>Electronics</v>
      </c>
    </row>
    <row r="48" spans="1:7" x14ac:dyDescent="0.35">
      <c r="A48" t="s">
        <v>88</v>
      </c>
      <c r="B48" t="s">
        <v>7</v>
      </c>
      <c r="C48" t="str">
        <f>INDEX('Product 1'!$B$2:$B$16,MATCH(B48,'Product 1'!$A$2:$A$16))</f>
        <v>Printer</v>
      </c>
      <c r="D48" t="s">
        <v>93</v>
      </c>
      <c r="E48">
        <v>6</v>
      </c>
      <c r="F48">
        <f>INDEX('Product 1'!$D$2:$D$16,MATCH(B48,'Product 1'!$A$2:$A$16))</f>
        <v>30188</v>
      </c>
      <c r="G48" t="str">
        <f>_xlfn.XLOOKUP(B48,'Product 1'!$A$2:$A$16,'Product 1'!$C$2:$C$16,"Not Found")</f>
        <v>Office</v>
      </c>
    </row>
    <row r="49" spans="1:7" x14ac:dyDescent="0.35">
      <c r="A49" t="s">
        <v>89</v>
      </c>
      <c r="B49" t="s">
        <v>9</v>
      </c>
      <c r="C49" t="str">
        <f>INDEX('Product 1'!$B$2:$B$16,MATCH(B49,'Product 1'!$A$2:$A$16))</f>
        <v>TV</v>
      </c>
      <c r="D49" t="s">
        <v>95</v>
      </c>
      <c r="E49">
        <v>5</v>
      </c>
      <c r="F49">
        <f>INDEX('Product 1'!$D$2:$D$16,MATCH(B49,'Product 1'!$A$2:$A$16))</f>
        <v>116034</v>
      </c>
      <c r="G49" t="str">
        <f>_xlfn.XLOOKUP(B49,'Product 1'!$A$2:$A$16,'Product 1'!$C$2:$C$16,"Not Found")</f>
        <v>Electronics</v>
      </c>
    </row>
    <row r="50" spans="1:7" x14ac:dyDescent="0.35">
      <c r="A50" t="s">
        <v>90</v>
      </c>
      <c r="B50" t="s">
        <v>14</v>
      </c>
      <c r="C50" t="str">
        <f>INDEX('Product 1'!$B$2:$B$16,MATCH(B50,'Product 1'!$A$2:$A$16))</f>
        <v>Keyboard</v>
      </c>
      <c r="D50" t="s">
        <v>96</v>
      </c>
      <c r="E50">
        <v>13</v>
      </c>
      <c r="F50">
        <f>INDEX('Product 1'!$D$2:$D$16,MATCH(B50,'Product 1'!$A$2:$A$16))</f>
        <v>129031</v>
      </c>
      <c r="G50" t="str">
        <f>_xlfn.XLOOKUP(B50,'Product 1'!$A$2:$A$16,'Product 1'!$C$2:$C$16,"Not Found")</f>
        <v>Accessories</v>
      </c>
    </row>
    <row r="51" spans="1:7" x14ac:dyDescent="0.35">
      <c r="A51" t="s">
        <v>91</v>
      </c>
      <c r="B51" t="s">
        <v>15</v>
      </c>
      <c r="C51" t="str">
        <f>INDEX('Product 1'!$B$2:$B$16,MATCH(B51,'Product 1'!$A$2:$A$16))</f>
        <v>Monitor</v>
      </c>
      <c r="D51" t="s">
        <v>95</v>
      </c>
      <c r="E51">
        <v>19</v>
      </c>
      <c r="F51">
        <f>INDEX('Product 1'!$D$2:$D$16,MATCH(B51,'Product 1'!$A$2:$A$16))</f>
        <v>103021</v>
      </c>
      <c r="G51" t="str">
        <f>_xlfn.XLOOKUP(B51,'Product 1'!$A$2:$A$16,'Product 1'!$C$2:$C$16,"Not Found")</f>
        <v>Electronics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5F6B-8461-45CF-8129-9264C9DD501C}">
  <dimension ref="A1:F16"/>
  <sheetViews>
    <sheetView workbookViewId="0">
      <selection activeCell="G5" sqref="G5"/>
    </sheetView>
  </sheetViews>
  <sheetFormatPr defaultRowHeight="14.5" x14ac:dyDescent="0.35"/>
  <cols>
    <col min="2" max="2" width="12.7265625" customWidth="1"/>
    <col min="3" max="3" width="13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t="s">
        <v>4</v>
      </c>
      <c r="B2" t="s">
        <v>19</v>
      </c>
      <c r="C2" t="s">
        <v>34</v>
      </c>
      <c r="D2">
        <v>82404</v>
      </c>
    </row>
    <row r="3" spans="1:6" x14ac:dyDescent="0.35">
      <c r="A3" t="s">
        <v>5</v>
      </c>
      <c r="B3" t="s">
        <v>20</v>
      </c>
      <c r="C3" t="s">
        <v>34</v>
      </c>
      <c r="D3">
        <v>128228</v>
      </c>
    </row>
    <row r="4" spans="1:6" x14ac:dyDescent="0.35">
      <c r="A4" t="s">
        <v>6</v>
      </c>
      <c r="B4" t="s">
        <v>21</v>
      </c>
      <c r="C4" t="s">
        <v>34</v>
      </c>
      <c r="D4">
        <v>122910</v>
      </c>
    </row>
    <row r="5" spans="1:6" x14ac:dyDescent="0.35">
      <c r="A5" t="s">
        <v>7</v>
      </c>
      <c r="B5" t="s">
        <v>22</v>
      </c>
      <c r="C5" t="s">
        <v>35</v>
      </c>
      <c r="D5">
        <v>30188</v>
      </c>
    </row>
    <row r="6" spans="1:6" x14ac:dyDescent="0.35">
      <c r="A6" t="s">
        <v>8</v>
      </c>
      <c r="B6" t="s">
        <v>23</v>
      </c>
      <c r="C6" t="s">
        <v>36</v>
      </c>
      <c r="D6">
        <v>128558</v>
      </c>
    </row>
    <row r="7" spans="1:6" x14ac:dyDescent="0.35">
      <c r="A7" t="s">
        <v>9</v>
      </c>
      <c r="B7" t="s">
        <v>24</v>
      </c>
      <c r="C7" t="s">
        <v>34</v>
      </c>
      <c r="D7">
        <v>116034</v>
      </c>
    </row>
    <row r="8" spans="1:6" x14ac:dyDescent="0.35">
      <c r="A8" t="s">
        <v>10</v>
      </c>
      <c r="B8" t="s">
        <v>25</v>
      </c>
      <c r="C8" t="s">
        <v>34</v>
      </c>
      <c r="D8">
        <v>69763</v>
      </c>
    </row>
    <row r="9" spans="1:6" x14ac:dyDescent="0.35">
      <c r="A9" t="s">
        <v>11</v>
      </c>
      <c r="B9" t="s">
        <v>26</v>
      </c>
      <c r="C9" t="s">
        <v>37</v>
      </c>
      <c r="D9">
        <v>7872</v>
      </c>
      <c r="F9">
        <f>MATCH("Router",B2:B16,0)</f>
        <v>8</v>
      </c>
    </row>
    <row r="10" spans="1:6" x14ac:dyDescent="0.35">
      <c r="A10" t="s">
        <v>12</v>
      </c>
      <c r="B10" t="s">
        <v>27</v>
      </c>
      <c r="C10" t="s">
        <v>36</v>
      </c>
      <c r="D10">
        <v>143807</v>
      </c>
    </row>
    <row r="11" spans="1:6" x14ac:dyDescent="0.35">
      <c r="A11" t="s">
        <v>13</v>
      </c>
      <c r="B11" t="s">
        <v>28</v>
      </c>
      <c r="C11" t="s">
        <v>36</v>
      </c>
      <c r="D11">
        <v>105441</v>
      </c>
    </row>
    <row r="12" spans="1:6" x14ac:dyDescent="0.35">
      <c r="A12" t="s">
        <v>14</v>
      </c>
      <c r="B12" t="s">
        <v>29</v>
      </c>
      <c r="C12" t="s">
        <v>36</v>
      </c>
      <c r="D12">
        <v>129031</v>
      </c>
    </row>
    <row r="13" spans="1:6" x14ac:dyDescent="0.35">
      <c r="A13" t="s">
        <v>15</v>
      </c>
      <c r="B13" t="s">
        <v>30</v>
      </c>
      <c r="C13" t="s">
        <v>34</v>
      </c>
      <c r="D13">
        <v>103021</v>
      </c>
    </row>
    <row r="14" spans="1:6" x14ac:dyDescent="0.35">
      <c r="A14" t="s">
        <v>16</v>
      </c>
      <c r="B14" t="s">
        <v>31</v>
      </c>
      <c r="C14" t="s">
        <v>38</v>
      </c>
      <c r="D14">
        <v>136592</v>
      </c>
    </row>
    <row r="15" spans="1:6" x14ac:dyDescent="0.35">
      <c r="A15" t="s">
        <v>17</v>
      </c>
      <c r="B15" t="s">
        <v>32</v>
      </c>
      <c r="C15" t="s">
        <v>35</v>
      </c>
      <c r="D15">
        <v>9847</v>
      </c>
    </row>
    <row r="16" spans="1:6" x14ac:dyDescent="0.35">
      <c r="A16" t="s">
        <v>18</v>
      </c>
      <c r="B16" t="s">
        <v>33</v>
      </c>
      <c r="C16" t="s">
        <v>36</v>
      </c>
      <c r="D16">
        <v>81541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Products</vt:lpstr>
      <vt:lpstr>Sales 1</vt:lpstr>
      <vt:lpstr>Product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Mati</cp:lastModifiedBy>
  <dcterms:created xsi:type="dcterms:W3CDTF">2025-10-23T06:37:20Z</dcterms:created>
  <dcterms:modified xsi:type="dcterms:W3CDTF">2025-10-23T15:26:03Z</dcterms:modified>
</cp:coreProperties>
</file>