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wyatt/Documents/_Introduction to Software Engineering/Worksheets and Lectures/Week04/"/>
    </mc:Choice>
  </mc:AlternateContent>
  <xr:revisionPtr revIDLastSave="0" documentId="13_ncr:1_{C9497B5D-C639-A147-B2FF-B249D797A366}" xr6:coauthVersionLast="47" xr6:coauthVersionMax="47" xr10:uidLastSave="{00000000-0000-0000-0000-000000000000}"/>
  <bookViews>
    <workbookView xWindow="0" yWindow="500" windowWidth="16340" windowHeight="15940" tabRatio="500" xr2:uid="{00000000-000D-0000-FFFF-FFFF00000000}"/>
  </bookViews>
  <sheets>
    <sheet name="Worksheet4_Q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B20" i="1"/>
  <c r="B22" i="1" s="1"/>
  <c r="F4" i="1" l="1"/>
  <c r="F11" i="1"/>
  <c r="F19" i="1"/>
  <c r="F18" i="1"/>
  <c r="F10" i="1"/>
  <c r="F17" i="1"/>
  <c r="F9" i="1"/>
  <c r="F16" i="1"/>
  <c r="F8" i="1"/>
  <c r="F15" i="1"/>
  <c r="F7" i="1"/>
  <c r="F14" i="1"/>
  <c r="F6" i="1"/>
  <c r="F13" i="1"/>
  <c r="F5" i="1"/>
  <c r="F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1" authorId="0" shapeId="0" xr:uid="{00000000-0006-0000-0000-000001000000}">
      <text>
        <r>
          <rPr>
            <sz val="10"/>
            <color rgb="FF000000"/>
            <rFont val="Arial"/>
            <family val="2"/>
          </rPr>
          <t>Where did we get this from? In principle, this comes from our AOA or AON graph, but just take it as given in this scenario.</t>
        </r>
      </text>
    </comment>
  </commentList>
</comments>
</file>

<file path=xl/sharedStrings.xml><?xml version="1.0" encoding="utf-8"?>
<sst xmlns="http://schemas.openxmlformats.org/spreadsheetml/2006/main" count="27" uniqueCount="27">
  <si>
    <t>Task</t>
  </si>
  <si>
    <t>Estimated 
Duration 
(days)</t>
  </si>
  <si>
    <t>Actual
Finish</t>
  </si>
  <si>
    <t>Time
(actual 
day)</t>
  </si>
  <si>
    <t>Planned
Progress</t>
  </si>
  <si>
    <t>Actual
Progress</t>
  </si>
  <si>
    <t>1. Orbital Mechanics</t>
  </si>
  <si>
    <t>2.1. Time Tracking</t>
  </si>
  <si>
    <t>2.2. Camera Angle</t>
  </si>
  <si>
    <t>2.3. Camera Fly-Through</t>
  </si>
  <si>
    <t>2.4. Bookmarks</t>
  </si>
  <si>
    <t>3.1. Orbit Visualisation</t>
  </si>
  <si>
    <t>3.2. Textures</t>
  </si>
  <si>
    <t>3.3. Popup Labels</t>
  </si>
  <si>
    <t>4.1. Planet Rendering</t>
  </si>
  <si>
    <t>4.2. Star Rendering</t>
  </si>
  <si>
    <t>4.3. Asteroid Rendering</t>
  </si>
  <si>
    <t>4.4. Spacecraft Rendering</t>
  </si>
  <si>
    <t>5.1. Solar System Data Entry</t>
  </si>
  <si>
    <t>5.2. Star/Galaxy Data Entry</t>
  </si>
  <si>
    <t>5.3. Extrasolar Planet Data Entry</t>
  </si>
  <si>
    <t>5.4. Spacecraft Data Entry</t>
  </si>
  <si>
    <t>Sum of Task Durations</t>
  </si>
  <si>
    <t>Planned Project Duration</t>
  </si>
  <si>
    <t>Planned Progress per Day</t>
  </si>
  <si>
    <t>Table 1 : Activity duration</t>
  </si>
  <si>
    <t>Table 2 : Activity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</si>
</sst>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7" tint="0.79998168889431442"/>
        <bgColor rgb="FFFFFF00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164" fontId="1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AU" sz="1300" b="0" strike="noStrike" spc="-1">
                <a:latin typeface="Arial"/>
              </a:rPr>
              <a:t>Burn-Up / Earned-Value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Worksheet4_Q1!$F$2</c:f>
              <c:strCache>
                <c:ptCount val="1"/>
                <c:pt idx="0">
                  <c:v>Planned
Progress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Worksheet4_Q1!$E$3:$E$25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Worksheet4_Q1!$F$3:$F$25</c:f>
              <c:numCache>
                <c:formatCode>0.0</c:formatCode>
                <c:ptCount val="23"/>
                <c:pt idx="0">
                  <c:v>0</c:v>
                </c:pt>
                <c:pt idx="1">
                  <c:v>11.582278481012658</c:v>
                </c:pt>
                <c:pt idx="2">
                  <c:v>23.164556962025316</c:v>
                </c:pt>
                <c:pt idx="3">
                  <c:v>34.746835443037973</c:v>
                </c:pt>
                <c:pt idx="4">
                  <c:v>46.329113924050631</c:v>
                </c:pt>
                <c:pt idx="5">
                  <c:v>57.911392405063289</c:v>
                </c:pt>
                <c:pt idx="6">
                  <c:v>69.493670886075947</c:v>
                </c:pt>
                <c:pt idx="7">
                  <c:v>81.075949367088612</c:v>
                </c:pt>
                <c:pt idx="8">
                  <c:v>92.658227848101262</c:v>
                </c:pt>
                <c:pt idx="9">
                  <c:v>104.24050632911391</c:v>
                </c:pt>
                <c:pt idx="10">
                  <c:v>115.82278481012658</c:v>
                </c:pt>
                <c:pt idx="11">
                  <c:v>127.40506329113924</c:v>
                </c:pt>
                <c:pt idx="12">
                  <c:v>138.98734177215189</c:v>
                </c:pt>
                <c:pt idx="13">
                  <c:v>150.56962025316454</c:v>
                </c:pt>
                <c:pt idx="14">
                  <c:v>162.15189873417722</c:v>
                </c:pt>
                <c:pt idx="15">
                  <c:v>173.73417721518987</c:v>
                </c:pt>
                <c:pt idx="16">
                  <c:v>185.31645569620252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E-43D4-873F-ABD3B26CA7DF}"/>
            </c:ext>
          </c:extLst>
        </c:ser>
        <c:ser>
          <c:idx val="1"/>
          <c:order val="1"/>
          <c:tx>
            <c:strRef>
              <c:f>Worksheet4_Q1!$G$2</c:f>
              <c:strCache>
                <c:ptCount val="1"/>
                <c:pt idx="0">
                  <c:v>Actual
Progress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Worksheet4_Q1!$E$3:$E$25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Worksheet4_Q1!$G$3:$G$25</c:f>
              <c:numCache>
                <c:formatCode>General</c:formatCode>
                <c:ptCount val="23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41</c:v>
                </c:pt>
                <c:pt idx="6">
                  <c:v>41</c:v>
                </c:pt>
                <c:pt idx="7">
                  <c:v>61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E-43D4-873F-ABD3B26C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847365"/>
        <c:axId val="84616342"/>
      </c:lineChart>
      <c:catAx>
        <c:axId val="43847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AU" sz="900" b="0" strike="noStrike" spc="-1">
                    <a:latin typeface="Arial"/>
                  </a:rPr>
                  <a:t>time(days)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616342"/>
        <c:crosses val="autoZero"/>
        <c:auto val="1"/>
        <c:lblAlgn val="ctr"/>
        <c:lblOffset val="100"/>
        <c:noMultiLvlLbl val="1"/>
      </c:catAx>
      <c:valAx>
        <c:axId val="84616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AU" sz="900" b="0" strike="noStrike" spc="-1">
                    <a:latin typeface="Arial"/>
                  </a:rPr>
                  <a:t>progress(days)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47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698760</xdr:colOff>
      <xdr:row>1</xdr:row>
      <xdr:rowOff>99720</xdr:rowOff>
    </xdr:from>
    <xdr:to>
      <xdr:col>14</xdr:col>
      <xdr:colOff>653400</xdr:colOff>
      <xdr:row>26</xdr:row>
      <xdr:rowOff>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8</xdr:col>
      <xdr:colOff>95250</xdr:colOff>
      <xdr:row>38</xdr:row>
      <xdr:rowOff>133350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355600</xdr:colOff>
      <xdr:row>37</xdr:row>
      <xdr:rowOff>12700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BD98BA4-660D-DE48-ADAB-9467188689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97700" cy="704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Normal="100" workbookViewId="0">
      <selection activeCell="E31" sqref="E31"/>
    </sheetView>
  </sheetViews>
  <sheetFormatPr baseColWidth="10" defaultColWidth="11.5" defaultRowHeight="13" x14ac:dyDescent="0.15"/>
  <cols>
    <col min="1" max="1" width="28" style="1" customWidth="1"/>
    <col min="2" max="2" width="10.6640625" style="2" customWidth="1"/>
    <col min="3" max="3" width="6.83203125" style="2" customWidth="1"/>
    <col min="4" max="4" width="12.83203125" style="2" customWidth="1"/>
    <col min="5" max="5" width="7.83203125" style="2" customWidth="1"/>
    <col min="6" max="6" width="9.5" style="3" customWidth="1"/>
  </cols>
  <sheetData>
    <row r="1" spans="1:7" ht="15" customHeight="1" x14ac:dyDescent="0.15">
      <c r="A1" s="9" t="s">
        <v>25</v>
      </c>
      <c r="B1" s="10"/>
      <c r="C1" s="11"/>
      <c r="D1" s="6"/>
      <c r="E1" s="1" t="s">
        <v>26</v>
      </c>
      <c r="F1" s="4"/>
    </row>
    <row r="2" spans="1:7" ht="42" x14ac:dyDescent="0.15">
      <c r="A2" s="12" t="s">
        <v>0</v>
      </c>
      <c r="B2" s="13" t="s">
        <v>1</v>
      </c>
      <c r="C2" s="13" t="s">
        <v>2</v>
      </c>
      <c r="E2" s="13" t="s">
        <v>3</v>
      </c>
      <c r="F2" s="20" t="s">
        <v>4</v>
      </c>
      <c r="G2" s="13" t="s">
        <v>5</v>
      </c>
    </row>
    <row r="3" spans="1:7" ht="15" customHeight="1" x14ac:dyDescent="0.15">
      <c r="A3" s="14" t="s">
        <v>6</v>
      </c>
      <c r="B3" s="15">
        <v>20</v>
      </c>
      <c r="C3" s="15">
        <v>31</v>
      </c>
      <c r="E3" s="21">
        <v>0</v>
      </c>
      <c r="F3" s="26">
        <f>E3*$B$22</f>
        <v>0</v>
      </c>
      <c r="G3" s="22">
        <f>SUMIF($C$3:$C$18, "&lt;" &amp; E3, $B$3:$B$18)</f>
        <v>0</v>
      </c>
    </row>
    <row r="4" spans="1:7" ht="15" customHeight="1" x14ac:dyDescent="0.15">
      <c r="A4" s="14" t="s">
        <v>7</v>
      </c>
      <c r="B4" s="15">
        <v>2</v>
      </c>
      <c r="C4" s="15">
        <v>1</v>
      </c>
      <c r="E4" s="15">
        <v>5</v>
      </c>
      <c r="F4" s="26">
        <f t="shared" ref="F4:F19" si="0">E4*$B$22</f>
        <v>11.582278481012658</v>
      </c>
      <c r="G4" s="22">
        <f t="shared" ref="G4:G23" si="1">SUMIF($C$3:$C$18, "&lt;" &amp; E4, $B$3:$B$18)</f>
        <v>20</v>
      </c>
    </row>
    <row r="5" spans="1:7" ht="15" customHeight="1" x14ac:dyDescent="0.15">
      <c r="A5" s="14" t="s">
        <v>8</v>
      </c>
      <c r="B5" s="15">
        <v>3</v>
      </c>
      <c r="C5" s="15">
        <v>4</v>
      </c>
      <c r="E5" s="15">
        <v>10</v>
      </c>
      <c r="F5" s="26">
        <f t="shared" si="0"/>
        <v>23.164556962025316</v>
      </c>
      <c r="G5" s="22">
        <f t="shared" si="1"/>
        <v>23</v>
      </c>
    </row>
    <row r="6" spans="1:7" ht="15" customHeight="1" x14ac:dyDescent="0.15">
      <c r="A6" s="14" t="s">
        <v>9</v>
      </c>
      <c r="B6" s="15">
        <v>8</v>
      </c>
      <c r="C6" s="15">
        <v>4</v>
      </c>
      <c r="E6" s="15">
        <v>15</v>
      </c>
      <c r="F6" s="26">
        <f t="shared" si="0"/>
        <v>34.746835443037973</v>
      </c>
      <c r="G6" s="22">
        <f t="shared" si="1"/>
        <v>28</v>
      </c>
    </row>
    <row r="7" spans="1:7" ht="15" customHeight="1" x14ac:dyDescent="0.15">
      <c r="A7" s="14" t="s">
        <v>10</v>
      </c>
      <c r="B7" s="15">
        <v>2</v>
      </c>
      <c r="C7" s="15">
        <v>2</v>
      </c>
      <c r="E7" s="15">
        <v>20</v>
      </c>
      <c r="F7" s="26">
        <f t="shared" si="0"/>
        <v>46.329113924050631</v>
      </c>
      <c r="G7" s="22">
        <f t="shared" si="1"/>
        <v>28</v>
      </c>
    </row>
    <row r="8" spans="1:7" ht="15" customHeight="1" x14ac:dyDescent="0.15">
      <c r="A8" s="14" t="s">
        <v>11</v>
      </c>
      <c r="B8" s="15">
        <v>5</v>
      </c>
      <c r="C8" s="15">
        <v>3</v>
      </c>
      <c r="E8" s="15">
        <v>25</v>
      </c>
      <c r="F8" s="26">
        <f t="shared" si="0"/>
        <v>57.911392405063289</v>
      </c>
      <c r="G8" s="22">
        <f t="shared" si="1"/>
        <v>41</v>
      </c>
    </row>
    <row r="9" spans="1:7" ht="15" customHeight="1" x14ac:dyDescent="0.15">
      <c r="A9" s="14" t="s">
        <v>12</v>
      </c>
      <c r="B9" s="15">
        <v>5</v>
      </c>
      <c r="C9" s="15">
        <v>11</v>
      </c>
      <c r="E9" s="15">
        <v>30</v>
      </c>
      <c r="F9" s="26">
        <f t="shared" si="0"/>
        <v>69.493670886075947</v>
      </c>
      <c r="G9" s="22">
        <f t="shared" si="1"/>
        <v>41</v>
      </c>
    </row>
    <row r="10" spans="1:7" ht="15" customHeight="1" x14ac:dyDescent="0.15">
      <c r="A10" s="14" t="s">
        <v>13</v>
      </c>
      <c r="B10" s="15">
        <v>3</v>
      </c>
      <c r="C10" s="15">
        <v>9</v>
      </c>
      <c r="E10" s="15">
        <v>35</v>
      </c>
      <c r="F10" s="26">
        <f t="shared" si="0"/>
        <v>81.075949367088612</v>
      </c>
      <c r="G10" s="22">
        <f t="shared" si="1"/>
        <v>61</v>
      </c>
    </row>
    <row r="11" spans="1:7" ht="15" customHeight="1" x14ac:dyDescent="0.15">
      <c r="A11" s="14" t="s">
        <v>14</v>
      </c>
      <c r="B11" s="15">
        <v>13</v>
      </c>
      <c r="C11" s="15">
        <v>24</v>
      </c>
      <c r="E11" s="15">
        <v>40</v>
      </c>
      <c r="F11" s="26">
        <f t="shared" si="0"/>
        <v>92.658227848101262</v>
      </c>
      <c r="G11" s="22">
        <f t="shared" si="1"/>
        <v>69</v>
      </c>
    </row>
    <row r="12" spans="1:7" ht="15" customHeight="1" x14ac:dyDescent="0.15">
      <c r="A12" s="14" t="s">
        <v>15</v>
      </c>
      <c r="B12" s="15">
        <v>8</v>
      </c>
      <c r="C12" s="15">
        <v>35</v>
      </c>
      <c r="E12" s="15">
        <v>45</v>
      </c>
      <c r="F12" s="26">
        <f t="shared" si="0"/>
        <v>104.24050632911391</v>
      </c>
      <c r="G12" s="22"/>
    </row>
    <row r="13" spans="1:7" ht="15" customHeight="1" x14ac:dyDescent="0.15">
      <c r="A13" s="14" t="s">
        <v>16</v>
      </c>
      <c r="B13" s="15">
        <v>20</v>
      </c>
      <c r="C13" s="15"/>
      <c r="E13" s="15">
        <v>50</v>
      </c>
      <c r="F13" s="26">
        <f t="shared" si="0"/>
        <v>115.82278481012658</v>
      </c>
      <c r="G13" s="22"/>
    </row>
    <row r="14" spans="1:7" ht="15" customHeight="1" x14ac:dyDescent="0.15">
      <c r="A14" s="14" t="s">
        <v>17</v>
      </c>
      <c r="B14" s="15">
        <v>20</v>
      </c>
      <c r="C14" s="15"/>
      <c r="E14" s="15">
        <v>55</v>
      </c>
      <c r="F14" s="26">
        <f t="shared" si="0"/>
        <v>127.40506329113924</v>
      </c>
      <c r="G14" s="22"/>
    </row>
    <row r="15" spans="1:7" ht="15" customHeight="1" x14ac:dyDescent="0.15">
      <c r="A15" s="14" t="s">
        <v>18</v>
      </c>
      <c r="B15" s="15">
        <v>13</v>
      </c>
      <c r="C15" s="15"/>
      <c r="E15" s="15">
        <v>60</v>
      </c>
      <c r="F15" s="26">
        <f t="shared" si="0"/>
        <v>138.98734177215189</v>
      </c>
      <c r="G15" s="22"/>
    </row>
    <row r="16" spans="1:7" ht="15" customHeight="1" x14ac:dyDescent="0.15">
      <c r="A16" s="14" t="s">
        <v>19</v>
      </c>
      <c r="B16" s="15">
        <v>40</v>
      </c>
      <c r="C16" s="15"/>
      <c r="E16" s="15">
        <v>65</v>
      </c>
      <c r="F16" s="26">
        <f t="shared" si="0"/>
        <v>150.56962025316454</v>
      </c>
      <c r="G16" s="22"/>
    </row>
    <row r="17" spans="1:8" ht="15" customHeight="1" x14ac:dyDescent="0.15">
      <c r="A17" s="14" t="s">
        <v>20</v>
      </c>
      <c r="B17" s="15">
        <v>13</v>
      </c>
      <c r="C17" s="15"/>
      <c r="E17" s="15">
        <v>70</v>
      </c>
      <c r="F17" s="26">
        <f t="shared" si="0"/>
        <v>162.15189873417722</v>
      </c>
      <c r="G17" s="22"/>
    </row>
    <row r="18" spans="1:8" ht="15" customHeight="1" thickBot="1" x14ac:dyDescent="0.2">
      <c r="A18" s="16" t="s">
        <v>21</v>
      </c>
      <c r="B18" s="17">
        <v>8</v>
      </c>
      <c r="C18" s="17"/>
      <c r="D18"/>
      <c r="E18" s="15">
        <v>75</v>
      </c>
      <c r="F18" s="26">
        <f t="shared" si="0"/>
        <v>173.73417721518987</v>
      </c>
      <c r="G18" s="22"/>
    </row>
    <row r="19" spans="1:8" ht="15" customHeight="1" x14ac:dyDescent="0.15">
      <c r="A19" s="7"/>
      <c r="B19" s="8"/>
      <c r="C19" s="8"/>
      <c r="D19"/>
      <c r="E19" s="15">
        <v>80</v>
      </c>
      <c r="F19" s="26">
        <f t="shared" si="0"/>
        <v>185.31645569620252</v>
      </c>
      <c r="G19" s="22"/>
      <c r="H19" s="19"/>
    </row>
    <row r="20" spans="1:8" ht="15" customHeight="1" x14ac:dyDescent="0.15">
      <c r="A20" s="1" t="s">
        <v>22</v>
      </c>
      <c r="B20" s="24">
        <f>SUM($B$3:$B$18)</f>
        <v>183</v>
      </c>
      <c r="D20"/>
      <c r="E20" s="15">
        <v>85</v>
      </c>
      <c r="F20" s="23"/>
      <c r="G20" s="22"/>
      <c r="H20" s="19"/>
    </row>
    <row r="21" spans="1:8" ht="15" customHeight="1" x14ac:dyDescent="0.15">
      <c r="A21" s="1" t="s">
        <v>23</v>
      </c>
      <c r="B21" s="2">
        <v>79</v>
      </c>
      <c r="D21"/>
      <c r="E21" s="15">
        <v>90</v>
      </c>
      <c r="F21" s="23"/>
      <c r="G21" s="22"/>
      <c r="H21" s="19"/>
    </row>
    <row r="22" spans="1:8" ht="15" customHeight="1" x14ac:dyDescent="0.15">
      <c r="A22" s="1" t="s">
        <v>24</v>
      </c>
      <c r="B22" s="25">
        <f>SUM($B$20/$B$21)</f>
        <v>2.3164556962025316</v>
      </c>
      <c r="D22"/>
      <c r="E22" s="15">
        <v>95</v>
      </c>
      <c r="F22" s="23"/>
      <c r="G22" s="22"/>
      <c r="H22" s="19"/>
    </row>
    <row r="23" spans="1:8" ht="15" customHeight="1" x14ac:dyDescent="0.15">
      <c r="A23"/>
      <c r="B23"/>
      <c r="C23" s="5"/>
      <c r="D23"/>
      <c r="E23" s="15">
        <v>100</v>
      </c>
      <c r="F23" s="23"/>
      <c r="G23" s="22"/>
    </row>
    <row r="24" spans="1:8" x14ac:dyDescent="0.15">
      <c r="A24"/>
      <c r="B24"/>
      <c r="C24" s="6"/>
      <c r="D24"/>
      <c r="E24" s="8"/>
      <c r="F24" s="18"/>
      <c r="G24" s="19"/>
    </row>
    <row r="25" spans="1:8" x14ac:dyDescent="0.15">
      <c r="A25"/>
      <c r="B25"/>
      <c r="C25" s="6"/>
      <c r="D25"/>
    </row>
    <row r="26" spans="1:8" x14ac:dyDescent="0.15">
      <c r="A26"/>
      <c r="B26"/>
      <c r="C26" s="6"/>
      <c r="D26"/>
    </row>
    <row r="27" spans="1:8" x14ac:dyDescent="0.15">
      <c r="A27"/>
      <c r="B27"/>
      <c r="C27" s="6"/>
      <c r="D27"/>
    </row>
    <row r="28" spans="1:8" x14ac:dyDescent="0.15">
      <c r="A28"/>
      <c r="B28"/>
      <c r="C28" s="6"/>
      <c r="D28"/>
    </row>
    <row r="29" spans="1:8" x14ac:dyDescent="0.15">
      <c r="A29"/>
      <c r="B29"/>
      <c r="C29" s="6"/>
      <c r="D29"/>
    </row>
    <row r="30" spans="1:8" x14ac:dyDescent="0.15">
      <c r="A30"/>
      <c r="B30"/>
      <c r="C30" s="6"/>
      <c r="D30"/>
    </row>
    <row r="31" spans="1:8" x14ac:dyDescent="0.15">
      <c r="A31"/>
      <c r="B31"/>
      <c r="C31" s="6"/>
      <c r="D31"/>
    </row>
    <row r="32" spans="1:8" x14ac:dyDescent="0.15">
      <c r="A32"/>
      <c r="B32"/>
      <c r="C32" s="6"/>
      <c r="D32"/>
    </row>
    <row r="33" spans="1:4" x14ac:dyDescent="0.15">
      <c r="A33"/>
      <c r="B33"/>
      <c r="C33" s="6"/>
      <c r="D33"/>
    </row>
    <row r="34" spans="1:4" x14ac:dyDescent="0.15">
      <c r="A34"/>
      <c r="B34"/>
      <c r="C34" s="6"/>
    </row>
    <row r="35" spans="1:4" x14ac:dyDescent="0.15">
      <c r="A35"/>
      <c r="B35"/>
      <c r="C35" s="6"/>
    </row>
    <row r="36" spans="1:4" x14ac:dyDescent="0.15">
      <c r="A36"/>
      <c r="B36"/>
    </row>
    <row r="37" spans="1:4" x14ac:dyDescent="0.15">
      <c r="A37"/>
      <c r="B37"/>
    </row>
    <row r="38" spans="1:4" x14ac:dyDescent="0.15">
      <c r="A38"/>
      <c r="B38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Worksheet4_Q1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Samuel Wyatt</cp:lastModifiedBy>
  <cp:revision>24</cp:revision>
  <dcterms:created xsi:type="dcterms:W3CDTF">2020-03-25T19:34:40Z</dcterms:created>
  <dcterms:modified xsi:type="dcterms:W3CDTF">2022-03-29T05:04:05Z</dcterms:modified>
  <dc:language>en-AU</dc:language>
</cp:coreProperties>
</file>