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os\Documents\"/>
    </mc:Choice>
  </mc:AlternateContent>
  <xr:revisionPtr revIDLastSave="0" documentId="13_ncr:1_{D9A22DD0-2163-4F1C-AE48-7E206B8B6D1C}" xr6:coauthVersionLast="47" xr6:coauthVersionMax="47" xr10:uidLastSave="{00000000-0000-0000-0000-000000000000}"/>
  <bookViews>
    <workbookView xWindow="-120" yWindow="-120" windowWidth="20730" windowHeight="1176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F9" i="11" l="1"/>
  <c r="E10" i="11" s="1"/>
  <c r="I5" i="11"/>
  <c r="H26" i="11"/>
  <c r="H25" i="11"/>
  <c r="H21" i="11"/>
  <c r="H15" i="11"/>
  <c r="H12" i="11"/>
  <c r="H8" i="11"/>
  <c r="H9" i="11" l="1"/>
  <c r="F10" i="11"/>
  <c r="E11" i="11" s="1"/>
  <c r="I6" i="11"/>
  <c r="H10" i="11" l="1"/>
  <c r="F11" i="11"/>
  <c r="E13" i="11" s="1"/>
  <c r="F13" i="11" s="1"/>
  <c r="J5" i="11"/>
  <c r="K5" i="11" s="1"/>
  <c r="L5" i="11" s="1"/>
  <c r="M5" i="11" s="1"/>
  <c r="N5" i="11" s="1"/>
  <c r="O5" i="11" s="1"/>
  <c r="P5" i="11" s="1"/>
  <c r="I4" i="11"/>
  <c r="H13" i="11" l="1"/>
  <c r="E14" i="11"/>
  <c r="F14" i="11" s="1"/>
  <c r="E16" i="11" s="1"/>
  <c r="H14" i="11"/>
  <c r="H11" i="11"/>
  <c r="P4" i="11"/>
  <c r="Q5" i="11"/>
  <c r="R5" i="11" s="1"/>
  <c r="S5" i="11" s="1"/>
  <c r="T5" i="11" s="1"/>
  <c r="U5" i="11" s="1"/>
  <c r="V5" i="11" s="1"/>
  <c r="W5" i="11" s="1"/>
  <c r="J6" i="11"/>
  <c r="F16" i="11" l="1"/>
  <c r="E17" i="11" s="1"/>
  <c r="W4" i="11"/>
  <c r="X5" i="11"/>
  <c r="Y5" i="11" s="1"/>
  <c r="Z5" i="11" s="1"/>
  <c r="AA5" i="11" s="1"/>
  <c r="AB5" i="11" s="1"/>
  <c r="AC5" i="11" s="1"/>
  <c r="AD5" i="11" s="1"/>
  <c r="K6" i="11"/>
  <c r="H16" i="11" l="1"/>
  <c r="F17" i="11"/>
  <c r="E18" i="11" s="1"/>
  <c r="H17" i="11"/>
  <c r="AE5" i="11"/>
  <c r="AF5" i="11" s="1"/>
  <c r="AG5" i="11" s="1"/>
  <c r="AH5" i="11" s="1"/>
  <c r="AI5" i="11" s="1"/>
  <c r="AJ5" i="11" s="1"/>
  <c r="AD4" i="11"/>
  <c r="L6" i="11"/>
  <c r="F18" i="11" l="1"/>
  <c r="E19" i="11" s="1"/>
  <c r="AK5" i="11"/>
  <c r="AL5" i="11" s="1"/>
  <c r="AM5" i="11" s="1"/>
  <c r="AN5" i="11" s="1"/>
  <c r="AO5" i="11" s="1"/>
  <c r="AP5" i="11" s="1"/>
  <c r="AQ5" i="11" s="1"/>
  <c r="M6" i="11"/>
  <c r="H18" i="11" l="1"/>
  <c r="F19" i="11"/>
  <c r="E20" i="11" s="1"/>
  <c r="H19" i="11"/>
  <c r="AR5" i="11"/>
  <c r="AS5" i="11" s="1"/>
  <c r="AK4" i="11"/>
  <c r="N6" i="11"/>
  <c r="F20" i="11" l="1"/>
  <c r="E22" i="11" s="1"/>
  <c r="H20" i="11"/>
  <c r="AT5" i="11"/>
  <c r="AS6" i="11"/>
  <c r="AR4" i="11"/>
  <c r="O6" i="11"/>
  <c r="F22" i="11" l="1"/>
  <c r="E23" i="11" s="1"/>
  <c r="AU5" i="11"/>
  <c r="AT6" i="11"/>
  <c r="H22" i="11" l="1"/>
  <c r="F23" i="11"/>
  <c r="E24" i="11" s="1"/>
  <c r="H23" i="11"/>
  <c r="AV5" i="11"/>
  <c r="AU6" i="11"/>
  <c r="P6" i="11"/>
  <c r="Q6" i="11"/>
  <c r="F24" i="11" l="1"/>
  <c r="H24" i="11" s="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<sst xmlns="http://schemas.openxmlformats.org/spreadsheetml/2006/main" count="56" uniqueCount="53">
  <si>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</si>
  <si>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</si>
  <si>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</si>
  <si>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</si>
  <si>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</si>
  <si>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</si>
  <si>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</si>
  <si>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</si>
  <si>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</si>
  <si>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</si>
  <si>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</si>
  <si>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</si>
  <si>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</si>
  <si>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</si>
  <si>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</si>
  <si>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</si>
  <si>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</si>
  <si>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</si>
  <si>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</si>
  <si>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</si>
  <si>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</si>
  <si>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Define goals</t>
  </si>
  <si>
    <t>Develop budget</t>
  </si>
  <si>
    <t>Project start:</t>
  </si>
  <si>
    <t>Display week:</t>
  </si>
  <si>
    <t>ASSIGNED TO</t>
  </si>
  <si>
    <t>ELECTRIC WHEELCHAIR FUNDRAISING</t>
  </si>
  <si>
    <t>JULIUS'S FAMILY</t>
  </si>
  <si>
    <t>Define of Objectives</t>
  </si>
  <si>
    <t>Setting of goals</t>
  </si>
  <si>
    <t>Identifing the audience</t>
  </si>
  <si>
    <t>Formation of a planning committee</t>
  </si>
  <si>
    <t>Assemble a team</t>
  </si>
  <si>
    <t>Assign roles</t>
  </si>
  <si>
    <t>Event organisation</t>
  </si>
  <si>
    <t>Choose the type of event and selecting a date and venue</t>
  </si>
  <si>
    <t>Plan the program</t>
  </si>
  <si>
    <t>Secure sponsorship and partnerships</t>
  </si>
  <si>
    <t>Marketing and promotions</t>
  </si>
  <si>
    <t>Event run-up</t>
  </si>
  <si>
    <t>Follow-up</t>
  </si>
  <si>
    <t>Record keeping and reporting</t>
  </si>
  <si>
    <t>Abed kiio</t>
  </si>
  <si>
    <t>David mbalu</t>
  </si>
  <si>
    <t>Harmony mutinda</t>
  </si>
  <si>
    <t>Nicholus maingi</t>
  </si>
  <si>
    <t>Peter mbithi</t>
  </si>
  <si>
    <t>Benjamin kioko</t>
  </si>
  <si>
    <t>Jane kisingu</t>
  </si>
  <si>
    <t>Damaris kiio</t>
  </si>
  <si>
    <t>Joyce mwende</t>
  </si>
  <si>
    <t>Samuel muuo</t>
  </si>
  <si>
    <t>Event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</si>
</sst>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topLeftCell="A14" zoomScaleNormal="100" zoomScalePageLayoutView="70" workbookViewId="0">
      <selection activeCell="D20" sqref="D20"/>
    </sheetView>
  </sheetViews>
  <sheetFormatPr defaultColWidth="8.75" defaultRowHeight="30" customHeight="1" x14ac:dyDescent="0.2"/>
  <cols>
    <col min="1" max="1" width="2.75" style="13" customWidth="1"/>
    <col min="2" max="2" width="40.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8" t="s">
        <v>26</v>
      </c>
      <c r="C1" s="18"/>
      <c r="D1" s="19"/>
      <c r="E1" s="20"/>
      <c r="F1" s="21"/>
      <c r="H1" s="1"/>
      <c r="I1" s="114" t="s">
        <v>23</v>
      </c>
      <c r="J1" s="115"/>
      <c r="K1" s="115"/>
      <c r="L1" s="115"/>
      <c r="M1" s="115"/>
      <c r="N1" s="115"/>
      <c r="O1" s="115"/>
      <c r="P1" s="24"/>
      <c r="Q1" s="113">
        <v>45404</v>
      </c>
      <c r="R1" s="112"/>
      <c r="S1" s="112"/>
      <c r="T1" s="112"/>
      <c r="U1" s="112"/>
      <c r="V1" s="112"/>
      <c r="W1" s="112"/>
      <c r="X1" s="112"/>
      <c r="Y1" s="112"/>
      <c r="Z1" s="112"/>
    </row>
    <row r="2" spans="1:64" ht="30" customHeight="1" x14ac:dyDescent="0.5">
      <c r="B2" s="96" t="s">
        <v>27</v>
      </c>
      <c r="C2" s="97" t="s">
        <v>20</v>
      </c>
      <c r="D2" s="22"/>
      <c r="E2" s="23"/>
      <c r="F2" s="22"/>
      <c r="I2" s="114" t="s">
        <v>24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c r="D3" s="27"/>
      <c r="E3" s="28"/>
    </row>
    <row r="4" spans="1:64" s="26" customFormat="1" ht="30" customHeight="1" x14ac:dyDescent="0.2">
      <c r="A4" s="14"/>
      <c r="B4" s="29"/>
      <c r="E4" s="30"/>
      <c r="I4" s="108">
        <f>I5</f>
        <v>45404</v>
      </c>
      <c r="J4" s="106"/>
      <c r="K4" s="106"/>
      <c r="L4" s="106"/>
      <c r="M4" s="106"/>
      <c r="N4" s="106"/>
      <c r="O4" s="106"/>
      <c r="P4" s="106">
        <f>P5</f>
        <v>45411</v>
      </c>
      <c r="Q4" s="106"/>
      <c r="R4" s="106"/>
      <c r="S4" s="106"/>
      <c r="T4" s="106"/>
      <c r="U4" s="106"/>
      <c r="V4" s="106"/>
      <c r="W4" s="106">
        <f>W5</f>
        <v>45418</v>
      </c>
      <c r="X4" s="106"/>
      <c r="Y4" s="106"/>
      <c r="Z4" s="106"/>
      <c r="AA4" s="106"/>
      <c r="AB4" s="106"/>
      <c r="AC4" s="106"/>
      <c r="AD4" s="106">
        <f>AD5</f>
        <v>45425</v>
      </c>
      <c r="AE4" s="106"/>
      <c r="AF4" s="106"/>
      <c r="AG4" s="106"/>
      <c r="AH4" s="106"/>
      <c r="AI4" s="106"/>
      <c r="AJ4" s="106"/>
      <c r="AK4" s="106">
        <f>AK5</f>
        <v>45432</v>
      </c>
      <c r="AL4" s="106"/>
      <c r="AM4" s="106"/>
      <c r="AN4" s="106"/>
      <c r="AO4" s="106"/>
      <c r="AP4" s="106"/>
      <c r="AQ4" s="106"/>
      <c r="AR4" s="106">
        <f>AR5</f>
        <v>45439</v>
      </c>
      <c r="AS4" s="106"/>
      <c r="AT4" s="106"/>
      <c r="AU4" s="106"/>
      <c r="AV4" s="106"/>
      <c r="AW4" s="106"/>
      <c r="AX4" s="106"/>
      <c r="AY4" s="106">
        <f>AY5</f>
        <v>45446</v>
      </c>
      <c r="AZ4" s="106"/>
      <c r="BA4" s="106"/>
      <c r="BB4" s="106"/>
      <c r="BC4" s="106"/>
      <c r="BD4" s="106"/>
      <c r="BE4" s="106"/>
      <c r="BF4" s="106">
        <f>BF5</f>
        <v>45453</v>
      </c>
      <c r="BG4" s="106"/>
      <c r="BH4" s="106"/>
      <c r="BI4" s="106"/>
      <c r="BJ4" s="106"/>
      <c r="BK4" s="106"/>
      <c r="BL4" s="107"/>
    </row>
    <row r="5" spans="1:64" s="26" customFormat="1" ht="15" customHeight="1" x14ac:dyDescent="0.2">
      <c r="A5" s="116"/>
      <c r="B5" s="117" t="s">
        <v>5</v>
      </c>
      <c r="C5" s="119" t="s">
        <v>25</v>
      </c>
      <c r="D5" s="109" t="s">
        <v>1</v>
      </c>
      <c r="E5" s="109" t="s">
        <v>3</v>
      </c>
      <c r="F5" s="109" t="s">
        <v>4</v>
      </c>
      <c r="I5" s="31">
        <f>Project_Start-WEEKDAY(Project_Start,1)+2+7*(Display_Week-1)</f>
        <v>45404</v>
      </c>
      <c r="J5" s="31">
        <f>I5+1</f>
        <v>45405</v>
      </c>
      <c r="K5" s="31">
        <f t="shared" ref="K5:AX5" si="0">J5+1</f>
        <v>45406</v>
      </c>
      <c r="L5" s="31">
        <f t="shared" si="0"/>
        <v>45407</v>
      </c>
      <c r="M5" s="31">
        <f t="shared" si="0"/>
        <v>45408</v>
      </c>
      <c r="N5" s="31">
        <f t="shared" si="0"/>
        <v>45409</v>
      </c>
      <c r="O5" s="32">
        <f t="shared" si="0"/>
        <v>45410</v>
      </c>
      <c r="P5" s="33">
        <f>O5+1</f>
        <v>45411</v>
      </c>
      <c r="Q5" s="31">
        <f>P5+1</f>
        <v>45412</v>
      </c>
      <c r="R5" s="31">
        <f t="shared" si="0"/>
        <v>45413</v>
      </c>
      <c r="S5" s="31">
        <f t="shared" si="0"/>
        <v>45414</v>
      </c>
      <c r="T5" s="31">
        <f t="shared" si="0"/>
        <v>45415</v>
      </c>
      <c r="U5" s="31">
        <f t="shared" si="0"/>
        <v>45416</v>
      </c>
      <c r="V5" s="32">
        <f t="shared" si="0"/>
        <v>45417</v>
      </c>
      <c r="W5" s="33">
        <f>V5+1</f>
        <v>45418</v>
      </c>
      <c r="X5" s="31">
        <f>W5+1</f>
        <v>45419</v>
      </c>
      <c r="Y5" s="31">
        <f t="shared" si="0"/>
        <v>45420</v>
      </c>
      <c r="Z5" s="31">
        <f t="shared" si="0"/>
        <v>45421</v>
      </c>
      <c r="AA5" s="31">
        <f t="shared" si="0"/>
        <v>45422</v>
      </c>
      <c r="AB5" s="31">
        <f t="shared" si="0"/>
        <v>45423</v>
      </c>
      <c r="AC5" s="32">
        <f t="shared" si="0"/>
        <v>45424</v>
      </c>
      <c r="AD5" s="33">
        <f>AC5+1</f>
        <v>45425</v>
      </c>
      <c r="AE5" s="31">
        <f>AD5+1</f>
        <v>45426</v>
      </c>
      <c r="AF5" s="31">
        <f t="shared" si="0"/>
        <v>45427</v>
      </c>
      <c r="AG5" s="31">
        <f t="shared" si="0"/>
        <v>45428</v>
      </c>
      <c r="AH5" s="31">
        <f t="shared" si="0"/>
        <v>45429</v>
      </c>
      <c r="AI5" s="31">
        <f t="shared" si="0"/>
        <v>45430</v>
      </c>
      <c r="AJ5" s="32">
        <f t="shared" si="0"/>
        <v>45431</v>
      </c>
      <c r="AK5" s="33">
        <f>AJ5+1</f>
        <v>45432</v>
      </c>
      <c r="AL5" s="31">
        <f>AK5+1</f>
        <v>45433</v>
      </c>
      <c r="AM5" s="31">
        <f t="shared" si="0"/>
        <v>45434</v>
      </c>
      <c r="AN5" s="31">
        <f t="shared" si="0"/>
        <v>45435</v>
      </c>
      <c r="AO5" s="31">
        <f t="shared" si="0"/>
        <v>45436</v>
      </c>
      <c r="AP5" s="31">
        <f t="shared" si="0"/>
        <v>45437</v>
      </c>
      <c r="AQ5" s="32">
        <f t="shared" si="0"/>
        <v>45438</v>
      </c>
      <c r="AR5" s="33">
        <f>AQ5+1</f>
        <v>45439</v>
      </c>
      <c r="AS5" s="31">
        <f>AR5+1</f>
        <v>45440</v>
      </c>
      <c r="AT5" s="31">
        <f t="shared" si="0"/>
        <v>45441</v>
      </c>
      <c r="AU5" s="31">
        <f t="shared" si="0"/>
        <v>45442</v>
      </c>
      <c r="AV5" s="31">
        <f t="shared" si="0"/>
        <v>45443</v>
      </c>
      <c r="AW5" s="31">
        <f t="shared" si="0"/>
        <v>45444</v>
      </c>
      <c r="AX5" s="32">
        <f t="shared" si="0"/>
        <v>45445</v>
      </c>
      <c r="AY5" s="33">
        <f>AX5+1</f>
        <v>45446</v>
      </c>
      <c r="AZ5" s="31">
        <f>AY5+1</f>
        <v>45447</v>
      </c>
      <c r="BA5" s="31">
        <f t="shared" ref="BA5:BE5" si="1">AZ5+1</f>
        <v>45448</v>
      </c>
      <c r="BB5" s="31">
        <f t="shared" si="1"/>
        <v>45449</v>
      </c>
      <c r="BC5" s="31">
        <f t="shared" si="1"/>
        <v>45450</v>
      </c>
      <c r="BD5" s="31">
        <f t="shared" si="1"/>
        <v>45451</v>
      </c>
      <c r="BE5" s="32">
        <f t="shared" si="1"/>
        <v>45452</v>
      </c>
      <c r="BF5" s="33">
        <f>BE5+1</f>
        <v>45453</v>
      </c>
      <c r="BG5" s="31">
        <f>BF5+1</f>
        <v>45454</v>
      </c>
      <c r="BH5" s="31">
        <f t="shared" ref="BH5:BL5" si="2">BG5+1</f>
        <v>45455</v>
      </c>
      <c r="BI5" s="31">
        <f t="shared" si="2"/>
        <v>45456</v>
      </c>
      <c r="BJ5" s="31">
        <f t="shared" si="2"/>
        <v>45457</v>
      </c>
      <c r="BK5" s="31">
        <f t="shared" si="2"/>
        <v>45458</v>
      </c>
      <c r="BL5" s="31">
        <f t="shared" si="2"/>
        <v>45459</v>
      </c>
    </row>
    <row r="6" spans="1:64" s="26" customFormat="1" ht="15" customHeight="1" thickBot="1" x14ac:dyDescent="0.25">
      <c r="A6" s="116"/>
      <c r="B6" s="118"/>
      <c r="C6" s="110"/>
      <c r="D6" s="110"/>
      <c r="E6" s="110"/>
      <c r="F6" s="110"/>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28</v>
      </c>
      <c r="C8" s="41"/>
      <c r="D8" s="42"/>
      <c r="E8" s="43"/>
      <c r="F8" s="44"/>
      <c r="G8" s="17"/>
      <c r="H8" s="5" t="str">
        <f t="shared" ref="H8:H26"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21</v>
      </c>
      <c r="C9" s="48" t="s">
        <v>42</v>
      </c>
      <c r="D9" s="49">
        <v>1</v>
      </c>
      <c r="E9" s="50">
        <f>Project_Start</f>
        <v>45404</v>
      </c>
      <c r="F9" s="50">
        <f>E9+3</f>
        <v>45407</v>
      </c>
      <c r="G9" s="17"/>
      <c r="H9" s="5">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29</v>
      </c>
      <c r="C10" s="53" t="s">
        <v>43</v>
      </c>
      <c r="D10" s="54">
        <v>1</v>
      </c>
      <c r="E10" s="55">
        <f>F9+3</f>
        <v>45410</v>
      </c>
      <c r="F10" s="55">
        <f>E10+2</f>
        <v>45412</v>
      </c>
      <c r="G10" s="17"/>
      <c r="H10" s="5">
        <f t="shared"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30</v>
      </c>
      <c r="C11" s="53" t="s">
        <v>44</v>
      </c>
      <c r="D11" s="54">
        <v>1</v>
      </c>
      <c r="E11" s="55">
        <f>F10+2</f>
        <v>45414</v>
      </c>
      <c r="F11" s="55">
        <f>E11+4</f>
        <v>45418</v>
      </c>
      <c r="G11" s="17"/>
      <c r="H11" s="5">
        <f t="shared"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4"/>
      <c r="B12" s="57" t="s">
        <v>31</v>
      </c>
      <c r="C12" s="58"/>
      <c r="D12" s="59"/>
      <c r="E12" s="60"/>
      <c r="F12" s="61"/>
      <c r="G12" s="17"/>
      <c r="H12" s="5" t="str">
        <f t="shared" si="5"/>
        <v/>
      </c>
    </row>
    <row r="13" spans="1:64" s="46" customFormat="1" ht="30" customHeight="1" thickBot="1" x14ac:dyDescent="0.25">
      <c r="A13" s="14"/>
      <c r="B13" s="62" t="s">
        <v>32</v>
      </c>
      <c r="C13" s="63" t="s">
        <v>45</v>
      </c>
      <c r="D13" s="64">
        <v>1</v>
      </c>
      <c r="E13" s="65">
        <f>F11+1</f>
        <v>45419</v>
      </c>
      <c r="F13" s="65">
        <f>E13+4</f>
        <v>45423</v>
      </c>
      <c r="G13" s="17"/>
      <c r="H13" s="5">
        <f t="shared" si="5"/>
        <v>5</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3"/>
      <c r="B14" s="62" t="s">
        <v>33</v>
      </c>
      <c r="C14" s="63" t="s">
        <v>46</v>
      </c>
      <c r="D14" s="64">
        <v>1</v>
      </c>
      <c r="E14" s="65">
        <f>F13+1</f>
        <v>45424</v>
      </c>
      <c r="F14" s="65">
        <f>E14+2</f>
        <v>45426</v>
      </c>
      <c r="G14" s="17"/>
      <c r="H14" s="5">
        <f t="shared" si="5"/>
        <v>3</v>
      </c>
      <c r="I14" s="51"/>
      <c r="J14" s="51"/>
      <c r="K14" s="51"/>
      <c r="L14" s="51"/>
      <c r="M14" s="51"/>
      <c r="N14" s="51"/>
      <c r="O14" s="51"/>
      <c r="P14" s="51"/>
      <c r="Q14" s="51"/>
      <c r="R14" s="51"/>
      <c r="S14" s="51"/>
      <c r="T14" s="51"/>
      <c r="U14" s="56"/>
      <c r="V14" s="56"/>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66" t="s">
        <v>34</v>
      </c>
      <c r="C15" s="67"/>
      <c r="D15" s="68"/>
      <c r="E15" s="69"/>
      <c r="F15" s="70"/>
      <c r="G15" s="17"/>
      <c r="H15" s="5" t="str">
        <f t="shared" si="5"/>
        <v/>
      </c>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row>
    <row r="16" spans="1:64" s="46" customFormat="1" ht="30" customHeight="1" thickBot="1" x14ac:dyDescent="0.25">
      <c r="A16" s="13"/>
      <c r="B16" s="72" t="s">
        <v>22</v>
      </c>
      <c r="C16" s="73" t="s">
        <v>47</v>
      </c>
      <c r="D16" s="74">
        <v>1</v>
      </c>
      <c r="E16" s="75">
        <f>F14+2</f>
        <v>45428</v>
      </c>
      <c r="F16" s="75">
        <f>E16+4</f>
        <v>45432</v>
      </c>
      <c r="G16" s="17"/>
      <c r="H16" s="5">
        <f t="shared" si="5"/>
        <v>5</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72" t="s">
        <v>35</v>
      </c>
      <c r="C17" s="73" t="s">
        <v>48</v>
      </c>
      <c r="D17" s="74">
        <v>1</v>
      </c>
      <c r="E17" s="75">
        <f>F16+1</f>
        <v>45433</v>
      </c>
      <c r="F17" s="75">
        <f>E17+2</f>
        <v>45435</v>
      </c>
      <c r="G17" s="17"/>
      <c r="H17" s="5">
        <f t="shared" si="5"/>
        <v>3</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72" t="s">
        <v>36</v>
      </c>
      <c r="C18" s="73" t="s">
        <v>49</v>
      </c>
      <c r="D18" s="74">
        <v>1</v>
      </c>
      <c r="E18" s="75">
        <f>F17+1</f>
        <v>45436</v>
      </c>
      <c r="F18" s="75">
        <f>E18+3</f>
        <v>45439</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72" t="s">
        <v>37</v>
      </c>
      <c r="C19" s="73" t="s">
        <v>50</v>
      </c>
      <c r="D19" s="74">
        <v>1</v>
      </c>
      <c r="E19" s="75">
        <f>F18+1</f>
        <v>45440</v>
      </c>
      <c r="F19" s="75">
        <f>E19+4</f>
        <v>45444</v>
      </c>
      <c r="G19" s="17"/>
      <c r="H19" s="5">
        <f t="shared" si="5"/>
        <v>5</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72" t="s">
        <v>38</v>
      </c>
      <c r="C20" s="73" t="s">
        <v>51</v>
      </c>
      <c r="D20" s="74">
        <v>0.25</v>
      </c>
      <c r="E20" s="75">
        <f>F19+2</f>
        <v>45446</v>
      </c>
      <c r="F20" s="75">
        <f>E20+4</f>
        <v>45450</v>
      </c>
      <c r="G20" s="17"/>
      <c r="H20" s="5">
        <f t="shared" si="5"/>
        <v>5</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76" t="s">
        <v>39</v>
      </c>
      <c r="C21" s="77"/>
      <c r="D21" s="78"/>
      <c r="E21" s="79"/>
      <c r="F21" s="80"/>
      <c r="G21" s="17"/>
      <c r="H21" s="5" t="str">
        <f t="shared" si="5"/>
        <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row>
    <row r="22" spans="1:64" s="46" customFormat="1" ht="30" customHeight="1" thickBot="1" x14ac:dyDescent="0.25">
      <c r="A22" s="13"/>
      <c r="B22" s="82" t="s">
        <v>52</v>
      </c>
      <c r="C22" s="83" t="s">
        <v>44</v>
      </c>
      <c r="D22" s="84">
        <v>0</v>
      </c>
      <c r="E22" s="85">
        <f>F20+2</f>
        <v>45452</v>
      </c>
      <c r="F22" s="85">
        <f>E22</f>
        <v>45452</v>
      </c>
      <c r="G22" s="17"/>
      <c r="H22" s="5">
        <f t="shared" si="5"/>
        <v>1</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82" t="s">
        <v>40</v>
      </c>
      <c r="C23" s="83" t="s">
        <v>51</v>
      </c>
      <c r="D23" s="84">
        <v>0</v>
      </c>
      <c r="E23" s="85">
        <f>F22+2</f>
        <v>45454</v>
      </c>
      <c r="F23" s="85">
        <f>E23+2</f>
        <v>45456</v>
      </c>
      <c r="G23" s="17"/>
      <c r="H23" s="5">
        <f t="shared" si="5"/>
        <v>3</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82" t="s">
        <v>41</v>
      </c>
      <c r="C24" s="83" t="s">
        <v>50</v>
      </c>
      <c r="D24" s="84">
        <v>0</v>
      </c>
      <c r="E24" s="85">
        <f>F23+1</f>
        <v>45457</v>
      </c>
      <c r="F24" s="85">
        <f>E24+2</f>
        <v>45459</v>
      </c>
      <c r="G24" s="17"/>
      <c r="H24" s="5">
        <f t="shared" si="5"/>
        <v>3</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86"/>
      <c r="C25" s="87"/>
      <c r="D25" s="88"/>
      <c r="E25" s="89"/>
      <c r="F25" s="89"/>
      <c r="G25" s="17"/>
      <c r="H25" s="5" t="str">
        <f t="shared" si="5"/>
        <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row>
    <row r="26" spans="1:64" s="46" customFormat="1" ht="30" customHeight="1" thickBot="1" x14ac:dyDescent="0.25">
      <c r="A26" s="14"/>
      <c r="B26" s="90" t="s">
        <v>0</v>
      </c>
      <c r="C26" s="91"/>
      <c r="D26" s="92"/>
      <c r="E26" s="93"/>
      <c r="F26" s="94"/>
      <c r="G26" s="17"/>
      <c r="H26" s="6" t="str">
        <f t="shared" si="5"/>
        <v/>
      </c>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row>
    <row r="27" spans="1:64" ht="30" customHeight="1" x14ac:dyDescent="0.2">
      <c r="G27" s="3"/>
    </row>
    <row r="28" spans="1:64" ht="30" customHeight="1" x14ac:dyDescent="0.25">
      <c r="C28" s="16"/>
      <c r="F28" s="15"/>
    </row>
    <row r="29" spans="1:64" ht="30" customHeight="1" x14ac:dyDescent="0.2">
      <c r="C2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2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4">
    <cfRule type="expression" dxfId="8" priority="1">
      <formula>AND(TODAY()&gt;=I$5, TODAY()&lt;J$5)</formula>
    </cfRule>
  </conditionalFormatting>
  <conditionalFormatting sqref="I9:BL11">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3:BL14">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16:BL20">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2:BL24">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5" xr:uid="{956902D1-D3B5-416D-BB69-9362D193BC0A}"/>
    <dataValidation allowBlank="1" showInputMessage="1" showErrorMessage="1" prompt="Phase 4's sample block starts in cell B26." sqref="A2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8</v>
      </c>
      <c r="B2" s="8"/>
    </row>
    <row r="3" spans="1:2" s="11" customFormat="1" ht="27" customHeight="1" x14ac:dyDescent="0.2">
      <c r="A3" s="100"/>
      <c r="B3" s="12"/>
    </row>
    <row r="4" spans="1:2" s="10" customFormat="1" ht="31.5" x14ac:dyDescent="0.6">
      <c r="A4" s="101" t="s">
        <v>7</v>
      </c>
    </row>
    <row r="5" spans="1:2" ht="74.25" customHeight="1" x14ac:dyDescent="0.2">
      <c r="A5" s="102" t="s">
        <v>15</v>
      </c>
    </row>
    <row r="6" spans="1:2" ht="26.25" customHeight="1" x14ac:dyDescent="0.2">
      <c r="A6" s="101" t="s">
        <v>18</v>
      </c>
    </row>
    <row r="7" spans="1:2" s="7" customFormat="1" ht="205.15" customHeight="1" x14ac:dyDescent="0.2">
      <c r="A7" s="103" t="s">
        <v>17</v>
      </c>
    </row>
    <row r="8" spans="1:2" s="10" customFormat="1" ht="31.5" x14ac:dyDescent="0.6">
      <c r="A8" s="101" t="s">
        <v>9</v>
      </c>
    </row>
    <row r="9" spans="1:2" ht="57" x14ac:dyDescent="0.2">
      <c r="A9" s="102" t="s">
        <v>16</v>
      </c>
    </row>
    <row r="10" spans="1:2" s="7" customFormat="1" ht="28.15" customHeight="1" x14ac:dyDescent="0.2">
      <c r="A10" s="104" t="s">
        <v>14</v>
      </c>
    </row>
    <row r="11" spans="1:2" s="10" customFormat="1" ht="31.5" x14ac:dyDescent="0.6">
      <c r="A11" s="101" t="s">
        <v>6</v>
      </c>
    </row>
    <row r="12" spans="1:2" ht="28.5" x14ac:dyDescent="0.2">
      <c r="A12" s="102" t="s">
        <v>13</v>
      </c>
    </row>
    <row r="13" spans="1:2" s="7" customFormat="1" ht="28.15" customHeight="1" x14ac:dyDescent="0.2">
      <c r="A13" s="104" t="s">
        <v>2</v>
      </c>
    </row>
    <row r="14" spans="1:2" s="10" customFormat="1" ht="31.5" x14ac:dyDescent="0.6">
      <c r="A14" s="101" t="s">
        <v>10</v>
      </c>
    </row>
    <row r="15" spans="1:2" ht="75" customHeight="1" x14ac:dyDescent="0.2">
      <c r="A15" s="102" t="s">
        <v>11</v>
      </c>
    </row>
    <row r="16" spans="1:2" ht="71.25" x14ac:dyDescent="0.2">
      <c r="A16" s="102" t="s">
        <v>12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Samuel muuo</dc:creator>
  <dc:description/>
  <cp:lastModifiedBy>Samuel muuo</cp:lastModifiedBy>
  <dcterms:created xsi:type="dcterms:W3CDTF">2022-03-11T22:41:12Z</dcterms:created>
  <dcterms:modified xsi:type="dcterms:W3CDTF">2024-06-04T05:56:57Z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