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24915" windowHeight="12330" firstSheet="1" activeTab="3"/>
  </bookViews>
  <sheets>
    <sheet name="Histograms" sheetId="2" r:id="rId1"/>
    <sheet name="Pair Data" sheetId="1" r:id="rId2"/>
    <sheet name="1B Run - Small Bin Size" sheetId="3" r:id="rId3"/>
    <sheet name="1B Run - Larger Bin Size" sheetId="4" r:id="rId4"/>
  </sheets>
  <definedNames>
    <definedName name="histogram_numbers" localSheetId="3">'1B Run - Larger Bin Size'!$A$1:$C$22</definedName>
    <definedName name="output" localSheetId="1">'Pair Data'!$A$2:$E$101</definedName>
    <definedName name="results" localSheetId="2">'1B Run - Small Bin Size'!$A$1:$C$101</definedName>
  </definedNames>
  <calcPr calcId="125725"/>
</workbook>
</file>

<file path=xl/calcChain.xml><?xml version="1.0" encoding="utf-8"?>
<calcChain xmlns="http://schemas.openxmlformats.org/spreadsheetml/2006/main">
  <c r="F8" i="3"/>
  <c r="G8"/>
  <c r="G7"/>
  <c r="F7"/>
  <c r="G5"/>
  <c r="G4"/>
  <c r="F5"/>
  <c r="F4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3"/>
  <c r="BH12" i="2"/>
  <c r="BH11"/>
  <c r="BH10"/>
  <c r="BH9"/>
  <c r="BH8"/>
  <c r="BH7"/>
  <c r="BH6"/>
  <c r="BH5"/>
  <c r="BH4"/>
  <c r="BH3"/>
  <c r="BE15"/>
  <c r="BE14"/>
  <c r="BE13"/>
  <c r="BE12"/>
  <c r="BE11"/>
  <c r="BE10"/>
  <c r="BE9"/>
  <c r="BE8"/>
  <c r="BE7"/>
  <c r="BE6"/>
  <c r="BE5"/>
  <c r="BE4"/>
  <c r="BE3"/>
  <c r="BA12"/>
  <c r="AZ12"/>
  <c r="AY12"/>
  <c r="AX12"/>
  <c r="AW12"/>
  <c r="AV12"/>
  <c r="AU12"/>
  <c r="AT12"/>
  <c r="AS12"/>
  <c r="AR12"/>
  <c r="BA11"/>
  <c r="AZ11"/>
  <c r="AY11"/>
  <c r="AX11"/>
  <c r="AW11"/>
  <c r="AV11"/>
  <c r="AU11"/>
  <c r="AT11"/>
  <c r="AS11"/>
  <c r="AR11"/>
  <c r="BA10"/>
  <c r="AZ10"/>
  <c r="AY10"/>
  <c r="AX10"/>
  <c r="AW10"/>
  <c r="AV10"/>
  <c r="AU10"/>
  <c r="AT10"/>
  <c r="AS10"/>
  <c r="AR10"/>
  <c r="BA9"/>
  <c r="AZ9"/>
  <c r="AY9"/>
  <c r="AX9"/>
  <c r="AW9"/>
  <c r="AV9"/>
  <c r="AU9"/>
  <c r="AT9"/>
  <c r="AS9"/>
  <c r="AR9"/>
  <c r="BA8"/>
  <c r="AZ8"/>
  <c r="AY8"/>
  <c r="AX8"/>
  <c r="AW8"/>
  <c r="AV8"/>
  <c r="AU8"/>
  <c r="AT8"/>
  <c r="AS8"/>
  <c r="AR8"/>
  <c r="BA7"/>
  <c r="AZ7"/>
  <c r="AY7"/>
  <c r="AX7"/>
  <c r="AW7"/>
  <c r="AV7"/>
  <c r="AU7"/>
  <c r="AT7"/>
  <c r="AS7"/>
  <c r="AR7"/>
  <c r="BA6"/>
  <c r="AZ6"/>
  <c r="AY6"/>
  <c r="AX6"/>
  <c r="AW6"/>
  <c r="AV6"/>
  <c r="AU6"/>
  <c r="AT6"/>
  <c r="AS6"/>
  <c r="AR6"/>
  <c r="BA5"/>
  <c r="AZ5"/>
  <c r="AY5"/>
  <c r="AX5"/>
  <c r="AW5"/>
  <c r="AV5"/>
  <c r="AU5"/>
  <c r="AT5"/>
  <c r="AS5"/>
  <c r="AR5"/>
  <c r="BA4"/>
  <c r="AZ4"/>
  <c r="AY4"/>
  <c r="AX4"/>
  <c r="AW4"/>
  <c r="AV4"/>
  <c r="AU4"/>
  <c r="AT4"/>
  <c r="AS4"/>
  <c r="AR4"/>
  <c r="BA3"/>
  <c r="AZ3"/>
  <c r="AY3"/>
  <c r="AX3"/>
  <c r="AW3"/>
  <c r="AV3"/>
  <c r="AU3"/>
  <c r="AT3"/>
  <c r="AS3"/>
  <c r="AR3"/>
  <c r="Z102"/>
  <c r="Y102"/>
  <c r="X102"/>
  <c r="W102"/>
  <c r="V102"/>
  <c r="U102"/>
  <c r="T102"/>
  <c r="S102"/>
  <c r="R102"/>
  <c r="Q102"/>
  <c r="Z101"/>
  <c r="Y101"/>
  <c r="X101"/>
  <c r="W101"/>
  <c r="V101"/>
  <c r="U101"/>
  <c r="T101"/>
  <c r="S101"/>
  <c r="R101"/>
  <c r="Q101"/>
  <c r="Z100"/>
  <c r="Y100"/>
  <c r="X100"/>
  <c r="W100"/>
  <c r="V100"/>
  <c r="U100"/>
  <c r="T100"/>
  <c r="S100"/>
  <c r="R100"/>
  <c r="Q100"/>
  <c r="Z99"/>
  <c r="Y99"/>
  <c r="X99"/>
  <c r="W99"/>
  <c r="V99"/>
  <c r="U99"/>
  <c r="T99"/>
  <c r="S99"/>
  <c r="R99"/>
  <c r="Q99"/>
  <c r="Z98"/>
  <c r="Y98"/>
  <c r="X98"/>
  <c r="W98"/>
  <c r="V98"/>
  <c r="U98"/>
  <c r="T98"/>
  <c r="S98"/>
  <c r="R98"/>
  <c r="Q98"/>
  <c r="Z97"/>
  <c r="Y97"/>
  <c r="X97"/>
  <c r="W97"/>
  <c r="V97"/>
  <c r="U97"/>
  <c r="T97"/>
  <c r="S97"/>
  <c r="R97"/>
  <c r="Q97"/>
  <c r="Z96"/>
  <c r="Y96"/>
  <c r="X96"/>
  <c r="W96"/>
  <c r="V96"/>
  <c r="U96"/>
  <c r="T96"/>
  <c r="S96"/>
  <c r="R96"/>
  <c r="Q96"/>
  <c r="Z95"/>
  <c r="Y95"/>
  <c r="X95"/>
  <c r="W95"/>
  <c r="V95"/>
  <c r="U95"/>
  <c r="T95"/>
  <c r="S95"/>
  <c r="R95"/>
  <c r="Q95"/>
  <c r="Z94"/>
  <c r="Y94"/>
  <c r="X94"/>
  <c r="W94"/>
  <c r="V94"/>
  <c r="U94"/>
  <c r="T94"/>
  <c r="S94"/>
  <c r="R94"/>
  <c r="Q94"/>
  <c r="Z93"/>
  <c r="Y93"/>
  <c r="X93"/>
  <c r="W93"/>
  <c r="V93"/>
  <c r="U93"/>
  <c r="T93"/>
  <c r="S93"/>
  <c r="R93"/>
  <c r="Q93"/>
  <c r="Z92"/>
  <c r="Y92"/>
  <c r="X92"/>
  <c r="W92"/>
  <c r="V92"/>
  <c r="U92"/>
  <c r="T92"/>
  <c r="S92"/>
  <c r="R92"/>
  <c r="Q92"/>
  <c r="Z91"/>
  <c r="Y91"/>
  <c r="X91"/>
  <c r="W91"/>
  <c r="V91"/>
  <c r="U91"/>
  <c r="T91"/>
  <c r="S91"/>
  <c r="R91"/>
  <c r="Q91"/>
  <c r="Z90"/>
  <c r="Y90"/>
  <c r="X90"/>
  <c r="W90"/>
  <c r="V90"/>
  <c r="U90"/>
  <c r="T90"/>
  <c r="S90"/>
  <c r="R90"/>
  <c r="Q90"/>
  <c r="Z89"/>
  <c r="Y89"/>
  <c r="X89"/>
  <c r="W89"/>
  <c r="V89"/>
  <c r="U89"/>
  <c r="T89"/>
  <c r="S89"/>
  <c r="R89"/>
  <c r="Q89"/>
  <c r="Z88"/>
  <c r="Y88"/>
  <c r="X88"/>
  <c r="W88"/>
  <c r="V88"/>
  <c r="U88"/>
  <c r="T88"/>
  <c r="S88"/>
  <c r="R88"/>
  <c r="Q88"/>
  <c r="Z87"/>
  <c r="Y87"/>
  <c r="X87"/>
  <c r="W87"/>
  <c r="V87"/>
  <c r="U87"/>
  <c r="T87"/>
  <c r="S87"/>
  <c r="R87"/>
  <c r="Q87"/>
  <c r="Z86"/>
  <c r="Y86"/>
  <c r="X86"/>
  <c r="W86"/>
  <c r="V86"/>
  <c r="U86"/>
  <c r="T86"/>
  <c r="S86"/>
  <c r="R86"/>
  <c r="Q86"/>
  <c r="Z85"/>
  <c r="Y85"/>
  <c r="X85"/>
  <c r="W85"/>
  <c r="V85"/>
  <c r="U85"/>
  <c r="T85"/>
  <c r="S85"/>
  <c r="R85"/>
  <c r="Q85"/>
  <c r="Z84"/>
  <c r="Y84"/>
  <c r="X84"/>
  <c r="W84"/>
  <c r="V84"/>
  <c r="U84"/>
  <c r="T84"/>
  <c r="S84"/>
  <c r="R84"/>
  <c r="Q84"/>
  <c r="Z83"/>
  <c r="Y83"/>
  <c r="X83"/>
  <c r="W83"/>
  <c r="V83"/>
  <c r="U83"/>
  <c r="T83"/>
  <c r="S83"/>
  <c r="R83"/>
  <c r="Q83"/>
  <c r="Z82"/>
  <c r="Y82"/>
  <c r="X82"/>
  <c r="W82"/>
  <c r="V82"/>
  <c r="U82"/>
  <c r="T82"/>
  <c r="S82"/>
  <c r="R82"/>
  <c r="Q82"/>
  <c r="Z81"/>
  <c r="Y81"/>
  <c r="X81"/>
  <c r="W81"/>
  <c r="V81"/>
  <c r="U81"/>
  <c r="T81"/>
  <c r="S81"/>
  <c r="R81"/>
  <c r="Q81"/>
  <c r="Z80"/>
  <c r="Y80"/>
  <c r="X80"/>
  <c r="W80"/>
  <c r="V80"/>
  <c r="U80"/>
  <c r="T80"/>
  <c r="S80"/>
  <c r="R80"/>
  <c r="Q80"/>
  <c r="Z79"/>
  <c r="Y79"/>
  <c r="X79"/>
  <c r="W79"/>
  <c r="V79"/>
  <c r="U79"/>
  <c r="T79"/>
  <c r="S79"/>
  <c r="R79"/>
  <c r="Q79"/>
  <c r="Z78"/>
  <c r="Y78"/>
  <c r="X78"/>
  <c r="W78"/>
  <c r="V78"/>
  <c r="U78"/>
  <c r="T78"/>
  <c r="S78"/>
  <c r="R78"/>
  <c r="Q78"/>
  <c r="Z77"/>
  <c r="Y77"/>
  <c r="X77"/>
  <c r="W77"/>
  <c r="V77"/>
  <c r="U77"/>
  <c r="T77"/>
  <c r="S77"/>
  <c r="R77"/>
  <c r="Q77"/>
  <c r="Z76"/>
  <c r="Y76"/>
  <c r="X76"/>
  <c r="W76"/>
  <c r="V76"/>
  <c r="U76"/>
  <c r="T76"/>
  <c r="S76"/>
  <c r="R76"/>
  <c r="Q76"/>
  <c r="Z75"/>
  <c r="Y75"/>
  <c r="X75"/>
  <c r="W75"/>
  <c r="V75"/>
  <c r="U75"/>
  <c r="T75"/>
  <c r="S75"/>
  <c r="R75"/>
  <c r="Q75"/>
  <c r="Z74"/>
  <c r="Y74"/>
  <c r="X74"/>
  <c r="W74"/>
  <c r="V74"/>
  <c r="U74"/>
  <c r="T74"/>
  <c r="S74"/>
  <c r="R74"/>
  <c r="Q74"/>
  <c r="Z73"/>
  <c r="Y73"/>
  <c r="X73"/>
  <c r="W73"/>
  <c r="V73"/>
  <c r="U73"/>
  <c r="T73"/>
  <c r="S73"/>
  <c r="R73"/>
  <c r="Q73"/>
  <c r="Z72"/>
  <c r="Y72"/>
  <c r="X72"/>
  <c r="W72"/>
  <c r="V72"/>
  <c r="U72"/>
  <c r="T72"/>
  <c r="S72"/>
  <c r="R72"/>
  <c r="Q72"/>
  <c r="Z71"/>
  <c r="Y71"/>
  <c r="X71"/>
  <c r="W71"/>
  <c r="V71"/>
  <c r="U71"/>
  <c r="T71"/>
  <c r="S71"/>
  <c r="R71"/>
  <c r="Q71"/>
  <c r="Z70"/>
  <c r="Y70"/>
  <c r="X70"/>
  <c r="W70"/>
  <c r="V70"/>
  <c r="U70"/>
  <c r="T70"/>
  <c r="S70"/>
  <c r="R70"/>
  <c r="Q70"/>
  <c r="Z69"/>
  <c r="Y69"/>
  <c r="X69"/>
  <c r="W69"/>
  <c r="V69"/>
  <c r="U69"/>
  <c r="T69"/>
  <c r="S69"/>
  <c r="R69"/>
  <c r="Q69"/>
  <c r="Z68"/>
  <c r="Y68"/>
  <c r="X68"/>
  <c r="W68"/>
  <c r="V68"/>
  <c r="U68"/>
  <c r="T68"/>
  <c r="S68"/>
  <c r="R68"/>
  <c r="Q68"/>
  <c r="Z67"/>
  <c r="Y67"/>
  <c r="X67"/>
  <c r="W67"/>
  <c r="V67"/>
  <c r="U67"/>
  <c r="T67"/>
  <c r="S67"/>
  <c r="R67"/>
  <c r="Q67"/>
  <c r="Z66"/>
  <c r="Y66"/>
  <c r="X66"/>
  <c r="W66"/>
  <c r="V66"/>
  <c r="U66"/>
  <c r="T66"/>
  <c r="S66"/>
  <c r="R66"/>
  <c r="Q66"/>
  <c r="Z65"/>
  <c r="Y65"/>
  <c r="X65"/>
  <c r="W65"/>
  <c r="V65"/>
  <c r="U65"/>
  <c r="T65"/>
  <c r="S65"/>
  <c r="R65"/>
  <c r="Q65"/>
  <c r="Z64"/>
  <c r="Y64"/>
  <c r="X64"/>
  <c r="W64"/>
  <c r="V64"/>
  <c r="U64"/>
  <c r="T64"/>
  <c r="S64"/>
  <c r="R64"/>
  <c r="Q64"/>
  <c r="Z63"/>
  <c r="Y63"/>
  <c r="X63"/>
  <c r="W63"/>
  <c r="V63"/>
  <c r="U63"/>
  <c r="T63"/>
  <c r="S63"/>
  <c r="R63"/>
  <c r="Q63"/>
  <c r="Z62"/>
  <c r="Y62"/>
  <c r="X62"/>
  <c r="W62"/>
  <c r="V62"/>
  <c r="U62"/>
  <c r="T62"/>
  <c r="S62"/>
  <c r="R62"/>
  <c r="Q62"/>
  <c r="Z61"/>
  <c r="Y61"/>
  <c r="X61"/>
  <c r="W61"/>
  <c r="V61"/>
  <c r="U61"/>
  <c r="T61"/>
  <c r="S61"/>
  <c r="R61"/>
  <c r="Q61"/>
  <c r="Z60"/>
  <c r="Y60"/>
  <c r="X60"/>
  <c r="W60"/>
  <c r="V60"/>
  <c r="U60"/>
  <c r="T60"/>
  <c r="S60"/>
  <c r="R60"/>
  <c r="Q60"/>
  <c r="Z59"/>
  <c r="Y59"/>
  <c r="X59"/>
  <c r="W59"/>
  <c r="V59"/>
  <c r="U59"/>
  <c r="T59"/>
  <c r="S59"/>
  <c r="R59"/>
  <c r="Q59"/>
  <c r="Z58"/>
  <c r="Y58"/>
  <c r="X58"/>
  <c r="W58"/>
  <c r="V58"/>
  <c r="U58"/>
  <c r="T58"/>
  <c r="S58"/>
  <c r="R58"/>
  <c r="Q58"/>
  <c r="Z57"/>
  <c r="Y57"/>
  <c r="X57"/>
  <c r="W57"/>
  <c r="V57"/>
  <c r="U57"/>
  <c r="T57"/>
  <c r="S57"/>
  <c r="R57"/>
  <c r="Q57"/>
  <c r="Z56"/>
  <c r="Y56"/>
  <c r="X56"/>
  <c r="W56"/>
  <c r="V56"/>
  <c r="U56"/>
  <c r="T56"/>
  <c r="S56"/>
  <c r="R56"/>
  <c r="Q56"/>
  <c r="Z55"/>
  <c r="Y55"/>
  <c r="X55"/>
  <c r="W55"/>
  <c r="V55"/>
  <c r="U55"/>
  <c r="T55"/>
  <c r="S55"/>
  <c r="R55"/>
  <c r="Q55"/>
  <c r="Z54"/>
  <c r="Y54"/>
  <c r="X54"/>
  <c r="W54"/>
  <c r="V54"/>
  <c r="U54"/>
  <c r="T54"/>
  <c r="S54"/>
  <c r="R54"/>
  <c r="Q54"/>
  <c r="Z53"/>
  <c r="Y53"/>
  <c r="X53"/>
  <c r="W53"/>
  <c r="V53"/>
  <c r="U53"/>
  <c r="T53"/>
  <c r="S53"/>
  <c r="R53"/>
  <c r="Q53"/>
  <c r="Z52"/>
  <c r="Y52"/>
  <c r="X52"/>
  <c r="W52"/>
  <c r="V52"/>
  <c r="U52"/>
  <c r="T52"/>
  <c r="S52"/>
  <c r="R52"/>
  <c r="Q52"/>
  <c r="Z51"/>
  <c r="Y51"/>
  <c r="X51"/>
  <c r="W51"/>
  <c r="V51"/>
  <c r="U51"/>
  <c r="T51"/>
  <c r="S51"/>
  <c r="R51"/>
  <c r="Q51"/>
  <c r="Z50"/>
  <c r="Y50"/>
  <c r="X50"/>
  <c r="W50"/>
  <c r="V50"/>
  <c r="U50"/>
  <c r="T50"/>
  <c r="S50"/>
  <c r="R50"/>
  <c r="Q50"/>
  <c r="Z49"/>
  <c r="Y49"/>
  <c r="X49"/>
  <c r="W49"/>
  <c r="V49"/>
  <c r="U49"/>
  <c r="T49"/>
  <c r="S49"/>
  <c r="R49"/>
  <c r="Q49"/>
  <c r="Z48"/>
  <c r="Y48"/>
  <c r="X48"/>
  <c r="W48"/>
  <c r="V48"/>
  <c r="U48"/>
  <c r="T48"/>
  <c r="S48"/>
  <c r="R48"/>
  <c r="Q48"/>
  <c r="Z47"/>
  <c r="Y47"/>
  <c r="X47"/>
  <c r="W47"/>
  <c r="V47"/>
  <c r="U47"/>
  <c r="T47"/>
  <c r="S47"/>
  <c r="R47"/>
  <c r="Q47"/>
  <c r="Z46"/>
  <c r="Y46"/>
  <c r="X46"/>
  <c r="W46"/>
  <c r="V46"/>
  <c r="U46"/>
  <c r="T46"/>
  <c r="S46"/>
  <c r="R46"/>
  <c r="Q46"/>
  <c r="Z45"/>
  <c r="Y45"/>
  <c r="X45"/>
  <c r="W45"/>
  <c r="V45"/>
  <c r="U45"/>
  <c r="T45"/>
  <c r="S45"/>
  <c r="R45"/>
  <c r="Q45"/>
  <c r="Z44"/>
  <c r="Y44"/>
  <c r="X44"/>
  <c r="W44"/>
  <c r="V44"/>
  <c r="U44"/>
  <c r="T44"/>
  <c r="S44"/>
  <c r="R44"/>
  <c r="Q44"/>
  <c r="Z43"/>
  <c r="Y43"/>
  <c r="X43"/>
  <c r="W43"/>
  <c r="V43"/>
  <c r="U43"/>
  <c r="T43"/>
  <c r="S43"/>
  <c r="R43"/>
  <c r="Q43"/>
  <c r="Z42"/>
  <c r="Y42"/>
  <c r="X42"/>
  <c r="W42"/>
  <c r="V42"/>
  <c r="U42"/>
  <c r="T42"/>
  <c r="S42"/>
  <c r="R42"/>
  <c r="Q42"/>
  <c r="Z41"/>
  <c r="Y41"/>
  <c r="X41"/>
  <c r="W41"/>
  <c r="V41"/>
  <c r="U41"/>
  <c r="T41"/>
  <c r="S41"/>
  <c r="R41"/>
  <c r="Q41"/>
  <c r="Z40"/>
  <c r="Y40"/>
  <c r="X40"/>
  <c r="W40"/>
  <c r="V40"/>
  <c r="U40"/>
  <c r="T40"/>
  <c r="S40"/>
  <c r="R40"/>
  <c r="Q40"/>
  <c r="Z39"/>
  <c r="Y39"/>
  <c r="X39"/>
  <c r="W39"/>
  <c r="V39"/>
  <c r="U39"/>
  <c r="T39"/>
  <c r="S39"/>
  <c r="R39"/>
  <c r="Q39"/>
  <c r="Z38"/>
  <c r="Y38"/>
  <c r="X38"/>
  <c r="W38"/>
  <c r="V38"/>
  <c r="U38"/>
  <c r="T38"/>
  <c r="S38"/>
  <c r="R38"/>
  <c r="Q38"/>
  <c r="Z37"/>
  <c r="Y37"/>
  <c r="X37"/>
  <c r="W37"/>
  <c r="V37"/>
  <c r="U37"/>
  <c r="T37"/>
  <c r="S37"/>
  <c r="R37"/>
  <c r="Q37"/>
  <c r="Z36"/>
  <c r="Y36"/>
  <c r="X36"/>
  <c r="W36"/>
  <c r="V36"/>
  <c r="U36"/>
  <c r="T36"/>
  <c r="S36"/>
  <c r="R36"/>
  <c r="Q36"/>
  <c r="Z35"/>
  <c r="Y35"/>
  <c r="X35"/>
  <c r="W35"/>
  <c r="V35"/>
  <c r="U35"/>
  <c r="T35"/>
  <c r="S35"/>
  <c r="R35"/>
  <c r="Q35"/>
  <c r="Z34"/>
  <c r="Y34"/>
  <c r="X34"/>
  <c r="W34"/>
  <c r="V34"/>
  <c r="U34"/>
  <c r="T34"/>
  <c r="S34"/>
  <c r="R34"/>
  <c r="Q34"/>
  <c r="Z33"/>
  <c r="Y33"/>
  <c r="X33"/>
  <c r="W33"/>
  <c r="V33"/>
  <c r="U33"/>
  <c r="T33"/>
  <c r="S33"/>
  <c r="R33"/>
  <c r="Q33"/>
  <c r="Z32"/>
  <c r="Y32"/>
  <c r="X32"/>
  <c r="W32"/>
  <c r="V32"/>
  <c r="U32"/>
  <c r="T32"/>
  <c r="S32"/>
  <c r="R32"/>
  <c r="Q32"/>
  <c r="Z31"/>
  <c r="Y31"/>
  <c r="X31"/>
  <c r="W31"/>
  <c r="V31"/>
  <c r="U31"/>
  <c r="T31"/>
  <c r="S31"/>
  <c r="R31"/>
  <c r="Q31"/>
  <c r="Z30"/>
  <c r="Y30"/>
  <c r="X30"/>
  <c r="W30"/>
  <c r="V30"/>
  <c r="U30"/>
  <c r="T30"/>
  <c r="S30"/>
  <c r="R30"/>
  <c r="Q30"/>
  <c r="Z29"/>
  <c r="Y29"/>
  <c r="X29"/>
  <c r="W29"/>
  <c r="V29"/>
  <c r="U29"/>
  <c r="T29"/>
  <c r="S29"/>
  <c r="R29"/>
  <c r="Q29"/>
  <c r="Z28"/>
  <c r="Y28"/>
  <c r="X28"/>
  <c r="W28"/>
  <c r="V28"/>
  <c r="U28"/>
  <c r="T28"/>
  <c r="S28"/>
  <c r="R28"/>
  <c r="Q28"/>
  <c r="Z27"/>
  <c r="Y27"/>
  <c r="X27"/>
  <c r="W27"/>
  <c r="V27"/>
  <c r="U27"/>
  <c r="T27"/>
  <c r="S27"/>
  <c r="R27"/>
  <c r="Q27"/>
  <c r="Z26"/>
  <c r="Y26"/>
  <c r="X26"/>
  <c r="W26"/>
  <c r="V26"/>
  <c r="U26"/>
  <c r="T26"/>
  <c r="S26"/>
  <c r="R26"/>
  <c r="Q26"/>
  <c r="Z25"/>
  <c r="Y25"/>
  <c r="X25"/>
  <c r="W25"/>
  <c r="V25"/>
  <c r="U25"/>
  <c r="T25"/>
  <c r="S25"/>
  <c r="R25"/>
  <c r="Q25"/>
  <c r="Z24"/>
  <c r="Y24"/>
  <c r="X24"/>
  <c r="W24"/>
  <c r="V24"/>
  <c r="U24"/>
  <c r="T24"/>
  <c r="S24"/>
  <c r="R24"/>
  <c r="Q24"/>
  <c r="Z23"/>
  <c r="Y23"/>
  <c r="X23"/>
  <c r="W23"/>
  <c r="V23"/>
  <c r="U23"/>
  <c r="T23"/>
  <c r="S23"/>
  <c r="R23"/>
  <c r="Q23"/>
  <c r="Z22"/>
  <c r="Y22"/>
  <c r="X22"/>
  <c r="W22"/>
  <c r="V22"/>
  <c r="U22"/>
  <c r="T22"/>
  <c r="S22"/>
  <c r="R22"/>
  <c r="Q22"/>
  <c r="Z21"/>
  <c r="Y21"/>
  <c r="X21"/>
  <c r="W21"/>
  <c r="V21"/>
  <c r="U21"/>
  <c r="T21"/>
  <c r="S21"/>
  <c r="R21"/>
  <c r="Q21"/>
  <c r="Z20"/>
  <c r="Y20"/>
  <c r="X20"/>
  <c r="W20"/>
  <c r="V20"/>
  <c r="U20"/>
  <c r="T20"/>
  <c r="S20"/>
  <c r="R20"/>
  <c r="Q20"/>
  <c r="Z19"/>
  <c r="Y19"/>
  <c r="X19"/>
  <c r="W19"/>
  <c r="V19"/>
  <c r="U19"/>
  <c r="T19"/>
  <c r="S19"/>
  <c r="R19"/>
  <c r="Q19"/>
  <c r="Z18"/>
  <c r="Y18"/>
  <c r="X18"/>
  <c r="W18"/>
  <c r="V18"/>
  <c r="U18"/>
  <c r="T18"/>
  <c r="S18"/>
  <c r="R18"/>
  <c r="Q18"/>
  <c r="Z17"/>
  <c r="Y17"/>
  <c r="X17"/>
  <c r="W17"/>
  <c r="V17"/>
  <c r="U17"/>
  <c r="T17"/>
  <c r="S17"/>
  <c r="R17"/>
  <c r="Q17"/>
  <c r="Z16"/>
  <c r="Y16"/>
  <c r="X16"/>
  <c r="W16"/>
  <c r="V16"/>
  <c r="U16"/>
  <c r="T16"/>
  <c r="S16"/>
  <c r="R16"/>
  <c r="Q16"/>
  <c r="Z15"/>
  <c r="Y15"/>
  <c r="X15"/>
  <c r="W15"/>
  <c r="V15"/>
  <c r="U15"/>
  <c r="T15"/>
  <c r="S15"/>
  <c r="R15"/>
  <c r="Q15"/>
  <c r="Z14"/>
  <c r="Y14"/>
  <c r="X14"/>
  <c r="W14"/>
  <c r="V14"/>
  <c r="U14"/>
  <c r="T14"/>
  <c r="S14"/>
  <c r="R14"/>
  <c r="Q14"/>
  <c r="Z13"/>
  <c r="Y13"/>
  <c r="X13"/>
  <c r="W13"/>
  <c r="V13"/>
  <c r="U13"/>
  <c r="T13"/>
  <c r="S13"/>
  <c r="R13"/>
  <c r="Q13"/>
  <c r="Z12"/>
  <c r="Y12"/>
  <c r="X12"/>
  <c r="W12"/>
  <c r="V12"/>
  <c r="U12"/>
  <c r="T12"/>
  <c r="S12"/>
  <c r="R12"/>
  <c r="Q12"/>
  <c r="Z11"/>
  <c r="Y11"/>
  <c r="X11"/>
  <c r="W11"/>
  <c r="V11"/>
  <c r="U11"/>
  <c r="T11"/>
  <c r="S11"/>
  <c r="R11"/>
  <c r="Q11"/>
  <c r="Z10"/>
  <c r="Y10"/>
  <c r="X10"/>
  <c r="W10"/>
  <c r="V10"/>
  <c r="U10"/>
  <c r="T10"/>
  <c r="S10"/>
  <c r="R10"/>
  <c r="Q10"/>
  <c r="Z9"/>
  <c r="Y9"/>
  <c r="X9"/>
  <c r="W9"/>
  <c r="V9"/>
  <c r="U9"/>
  <c r="T9"/>
  <c r="S9"/>
  <c r="R9"/>
  <c r="Q9"/>
  <c r="Z8"/>
  <c r="Y8"/>
  <c r="X8"/>
  <c r="W8"/>
  <c r="V8"/>
  <c r="U8"/>
  <c r="T8"/>
  <c r="S8"/>
  <c r="R8"/>
  <c r="Q8"/>
  <c r="Z7"/>
  <c r="Y7"/>
  <c r="X7"/>
  <c r="W7"/>
  <c r="V7"/>
  <c r="U7"/>
  <c r="T7"/>
  <c r="S7"/>
  <c r="R7"/>
  <c r="Q7"/>
  <c r="Z6"/>
  <c r="Y6"/>
  <c r="X6"/>
  <c r="W6"/>
  <c r="V6"/>
  <c r="U6"/>
  <c r="T6"/>
  <c r="S6"/>
  <c r="R6"/>
  <c r="Q6"/>
  <c r="Z5"/>
  <c r="Y5"/>
  <c r="X5"/>
  <c r="W5"/>
  <c r="V5"/>
  <c r="U5"/>
  <c r="T5"/>
  <c r="S5"/>
  <c r="R5"/>
  <c r="Q5"/>
  <c r="Z4"/>
  <c r="Y4"/>
  <c r="X4"/>
  <c r="W4"/>
  <c r="V4"/>
  <c r="U4"/>
  <c r="T4"/>
  <c r="S4"/>
  <c r="R4"/>
  <c r="Q4"/>
  <c r="Z3"/>
  <c r="Y3"/>
  <c r="X3"/>
  <c r="W3"/>
  <c r="V3"/>
  <c r="U3"/>
  <c r="T3"/>
  <c r="S3"/>
  <c r="R3"/>
  <c r="Q3"/>
  <c r="BI12"/>
  <c r="BI11"/>
  <c r="BI10"/>
  <c r="BI9"/>
  <c r="BI8"/>
  <c r="BI7"/>
  <c r="BI6"/>
  <c r="BI5"/>
  <c r="BI4"/>
  <c r="BI3"/>
  <c r="AQ12"/>
  <c r="AP12"/>
  <c r="AO12"/>
  <c r="AN12"/>
  <c r="AM12"/>
  <c r="AL12"/>
  <c r="AK12"/>
  <c r="AJ12"/>
  <c r="AI12"/>
  <c r="AH12"/>
  <c r="AG12"/>
  <c r="AF12"/>
  <c r="AE12"/>
  <c r="AQ11"/>
  <c r="AP11"/>
  <c r="AO11"/>
  <c r="AN11"/>
  <c r="AM11"/>
  <c r="AL11"/>
  <c r="AK11"/>
  <c r="AJ11"/>
  <c r="AI11"/>
  <c r="AH11"/>
  <c r="AG11"/>
  <c r="AF11"/>
  <c r="AE11"/>
  <c r="AQ10"/>
  <c r="AP10"/>
  <c r="AO10"/>
  <c r="AN10"/>
  <c r="AM10"/>
  <c r="AL10"/>
  <c r="AK10"/>
  <c r="AJ10"/>
  <c r="AI10"/>
  <c r="AH10"/>
  <c r="AG10"/>
  <c r="AF10"/>
  <c r="AE10"/>
  <c r="AQ9"/>
  <c r="AP9"/>
  <c r="AO9"/>
  <c r="AN9"/>
  <c r="AM9"/>
  <c r="AL9"/>
  <c r="AK9"/>
  <c r="AJ9"/>
  <c r="AI9"/>
  <c r="AH9"/>
  <c r="AG9"/>
  <c r="AF9"/>
  <c r="AE9"/>
  <c r="AQ8"/>
  <c r="AP8"/>
  <c r="AO8"/>
  <c r="AN8"/>
  <c r="AM8"/>
  <c r="AL8"/>
  <c r="AK8"/>
  <c r="AJ8"/>
  <c r="AI8"/>
  <c r="AH8"/>
  <c r="AG8"/>
  <c r="AF8"/>
  <c r="AE8"/>
  <c r="AQ7"/>
  <c r="AP7"/>
  <c r="AO7"/>
  <c r="AN7"/>
  <c r="AM7"/>
  <c r="AL7"/>
  <c r="AK7"/>
  <c r="AJ7"/>
  <c r="AI7"/>
  <c r="AH7"/>
  <c r="AG7"/>
  <c r="AF7"/>
  <c r="AE7"/>
  <c r="AQ6"/>
  <c r="AP6"/>
  <c r="AO6"/>
  <c r="AN6"/>
  <c r="AM6"/>
  <c r="AL6"/>
  <c r="AK6"/>
  <c r="AJ6"/>
  <c r="AI6"/>
  <c r="AH6"/>
  <c r="AG6"/>
  <c r="AF6"/>
  <c r="AE6"/>
  <c r="AQ5"/>
  <c r="AP5"/>
  <c r="AO5"/>
  <c r="AN5"/>
  <c r="AM5"/>
  <c r="AL5"/>
  <c r="AK5"/>
  <c r="AJ5"/>
  <c r="AI5"/>
  <c r="AH5"/>
  <c r="AG5"/>
  <c r="AF5"/>
  <c r="AE5"/>
  <c r="AQ4"/>
  <c r="AP4"/>
  <c r="AO4"/>
  <c r="AN4"/>
  <c r="AM4"/>
  <c r="AL4"/>
  <c r="AK4"/>
  <c r="AJ4"/>
  <c r="AI4"/>
  <c r="AH4"/>
  <c r="AG4"/>
  <c r="AF4"/>
  <c r="AE4"/>
  <c r="AQ3"/>
  <c r="AP3"/>
  <c r="AO3"/>
  <c r="AN3"/>
  <c r="AM3"/>
  <c r="AL3"/>
  <c r="AK3"/>
  <c r="AJ3"/>
  <c r="AI3"/>
  <c r="AH3"/>
  <c r="AG3"/>
  <c r="AF3"/>
  <c r="AE3"/>
  <c r="P102"/>
  <c r="O102"/>
  <c r="N102"/>
  <c r="M102"/>
  <c r="L102"/>
  <c r="K102"/>
  <c r="J102"/>
  <c r="I102"/>
  <c r="H102"/>
  <c r="G102"/>
  <c r="F102"/>
  <c r="E102"/>
  <c r="D102"/>
  <c r="P101"/>
  <c r="O101"/>
  <c r="N101"/>
  <c r="M101"/>
  <c r="L101"/>
  <c r="K101"/>
  <c r="J101"/>
  <c r="I101"/>
  <c r="H101"/>
  <c r="G101"/>
  <c r="F101"/>
  <c r="E101"/>
  <c r="D101"/>
  <c r="P100"/>
  <c r="O100"/>
  <c r="N100"/>
  <c r="M100"/>
  <c r="L100"/>
  <c r="K100"/>
  <c r="J100"/>
  <c r="I100"/>
  <c r="H100"/>
  <c r="G100"/>
  <c r="F100"/>
  <c r="E100"/>
  <c r="D100"/>
  <c r="P99"/>
  <c r="O99"/>
  <c r="N99"/>
  <c r="M99"/>
  <c r="L99"/>
  <c r="K99"/>
  <c r="J99"/>
  <c r="I99"/>
  <c r="H99"/>
  <c r="G99"/>
  <c r="F99"/>
  <c r="E99"/>
  <c r="D99"/>
  <c r="P98"/>
  <c r="O98"/>
  <c r="N98"/>
  <c r="M98"/>
  <c r="L98"/>
  <c r="K98"/>
  <c r="J98"/>
  <c r="I98"/>
  <c r="H98"/>
  <c r="G98"/>
  <c r="F98"/>
  <c r="E98"/>
  <c r="D98"/>
  <c r="P97"/>
  <c r="O97"/>
  <c r="N97"/>
  <c r="M97"/>
  <c r="L97"/>
  <c r="K97"/>
  <c r="J97"/>
  <c r="I97"/>
  <c r="H97"/>
  <c r="G97"/>
  <c r="F97"/>
  <c r="E97"/>
  <c r="D97"/>
  <c r="P96"/>
  <c r="O96"/>
  <c r="N96"/>
  <c r="M96"/>
  <c r="L96"/>
  <c r="K96"/>
  <c r="J96"/>
  <c r="I96"/>
  <c r="H96"/>
  <c r="G96"/>
  <c r="F96"/>
  <c r="E96"/>
  <c r="D96"/>
  <c r="P95"/>
  <c r="O95"/>
  <c r="N95"/>
  <c r="M95"/>
  <c r="L95"/>
  <c r="K95"/>
  <c r="J95"/>
  <c r="I95"/>
  <c r="H95"/>
  <c r="G95"/>
  <c r="F95"/>
  <c r="E95"/>
  <c r="D95"/>
  <c r="P94"/>
  <c r="O94"/>
  <c r="N94"/>
  <c r="M94"/>
  <c r="L94"/>
  <c r="K94"/>
  <c r="J94"/>
  <c r="I94"/>
  <c r="H94"/>
  <c r="G94"/>
  <c r="F94"/>
  <c r="E94"/>
  <c r="D94"/>
  <c r="P93"/>
  <c r="O93"/>
  <c r="N93"/>
  <c r="M93"/>
  <c r="L93"/>
  <c r="K93"/>
  <c r="J93"/>
  <c r="I93"/>
  <c r="H93"/>
  <c r="G93"/>
  <c r="F93"/>
  <c r="E93"/>
  <c r="D93"/>
  <c r="P92"/>
  <c r="O92"/>
  <c r="N92"/>
  <c r="M92"/>
  <c r="L92"/>
  <c r="K92"/>
  <c r="J92"/>
  <c r="I92"/>
  <c r="H92"/>
  <c r="G92"/>
  <c r="F92"/>
  <c r="E92"/>
  <c r="D92"/>
  <c r="P91"/>
  <c r="O91"/>
  <c r="N91"/>
  <c r="M91"/>
  <c r="L91"/>
  <c r="K91"/>
  <c r="J91"/>
  <c r="I91"/>
  <c r="H91"/>
  <c r="G91"/>
  <c r="F91"/>
  <c r="E91"/>
  <c r="D91"/>
  <c r="P90"/>
  <c r="O90"/>
  <c r="N90"/>
  <c r="M90"/>
  <c r="L90"/>
  <c r="K90"/>
  <c r="J90"/>
  <c r="I90"/>
  <c r="H90"/>
  <c r="G90"/>
  <c r="F90"/>
  <c r="E90"/>
  <c r="D90"/>
  <c r="P89"/>
  <c r="O89"/>
  <c r="N89"/>
  <c r="M89"/>
  <c r="L89"/>
  <c r="K89"/>
  <c r="J89"/>
  <c r="I89"/>
  <c r="H89"/>
  <c r="G89"/>
  <c r="F89"/>
  <c r="E89"/>
  <c r="D89"/>
  <c r="P88"/>
  <c r="O88"/>
  <c r="N88"/>
  <c r="M88"/>
  <c r="L88"/>
  <c r="K88"/>
  <c r="J88"/>
  <c r="I88"/>
  <c r="H88"/>
  <c r="G88"/>
  <c r="F88"/>
  <c r="E88"/>
  <c r="D88"/>
  <c r="P87"/>
  <c r="O87"/>
  <c r="N87"/>
  <c r="M87"/>
  <c r="L87"/>
  <c r="K87"/>
  <c r="J87"/>
  <c r="I87"/>
  <c r="H87"/>
  <c r="G87"/>
  <c r="F87"/>
  <c r="E87"/>
  <c r="D87"/>
  <c r="P86"/>
  <c r="O86"/>
  <c r="N86"/>
  <c r="M86"/>
  <c r="L86"/>
  <c r="K86"/>
  <c r="J86"/>
  <c r="I86"/>
  <c r="H86"/>
  <c r="G86"/>
  <c r="F86"/>
  <c r="E86"/>
  <c r="D86"/>
  <c r="P85"/>
  <c r="O85"/>
  <c r="N85"/>
  <c r="M85"/>
  <c r="L85"/>
  <c r="K85"/>
  <c r="J85"/>
  <c r="I85"/>
  <c r="H85"/>
  <c r="G85"/>
  <c r="F85"/>
  <c r="E85"/>
  <c r="D85"/>
  <c r="P84"/>
  <c r="O84"/>
  <c r="N84"/>
  <c r="M84"/>
  <c r="L84"/>
  <c r="K84"/>
  <c r="J84"/>
  <c r="I84"/>
  <c r="H84"/>
  <c r="G84"/>
  <c r="F84"/>
  <c r="E84"/>
  <c r="D84"/>
  <c r="P83"/>
  <c r="O83"/>
  <c r="N83"/>
  <c r="M83"/>
  <c r="L83"/>
  <c r="K83"/>
  <c r="J83"/>
  <c r="I83"/>
  <c r="H83"/>
  <c r="G83"/>
  <c r="F83"/>
  <c r="E83"/>
  <c r="D83"/>
  <c r="P82"/>
  <c r="O82"/>
  <c r="N82"/>
  <c r="M82"/>
  <c r="L82"/>
  <c r="K82"/>
  <c r="J82"/>
  <c r="I82"/>
  <c r="H82"/>
  <c r="G82"/>
  <c r="F82"/>
  <c r="E82"/>
  <c r="D82"/>
  <c r="P81"/>
  <c r="O81"/>
  <c r="N81"/>
  <c r="M81"/>
  <c r="L81"/>
  <c r="K81"/>
  <c r="J81"/>
  <c r="I81"/>
  <c r="H81"/>
  <c r="G81"/>
  <c r="F81"/>
  <c r="E81"/>
  <c r="D81"/>
  <c r="P80"/>
  <c r="O80"/>
  <c r="N80"/>
  <c r="M80"/>
  <c r="L80"/>
  <c r="K80"/>
  <c r="J80"/>
  <c r="I80"/>
  <c r="H80"/>
  <c r="G80"/>
  <c r="F80"/>
  <c r="E80"/>
  <c r="D80"/>
  <c r="P79"/>
  <c r="O79"/>
  <c r="N79"/>
  <c r="M79"/>
  <c r="L79"/>
  <c r="K79"/>
  <c r="J79"/>
  <c r="I79"/>
  <c r="H79"/>
  <c r="G79"/>
  <c r="F79"/>
  <c r="E79"/>
  <c r="D79"/>
  <c r="P78"/>
  <c r="O78"/>
  <c r="N78"/>
  <c r="M78"/>
  <c r="L78"/>
  <c r="K78"/>
  <c r="J78"/>
  <c r="I78"/>
  <c r="H78"/>
  <c r="G78"/>
  <c r="F78"/>
  <c r="E78"/>
  <c r="D78"/>
  <c r="P77"/>
  <c r="O77"/>
  <c r="N77"/>
  <c r="M77"/>
  <c r="L77"/>
  <c r="K77"/>
  <c r="J77"/>
  <c r="I77"/>
  <c r="H77"/>
  <c r="G77"/>
  <c r="F77"/>
  <c r="E77"/>
  <c r="D77"/>
  <c r="P76"/>
  <c r="O76"/>
  <c r="N76"/>
  <c r="M76"/>
  <c r="L76"/>
  <c r="K76"/>
  <c r="J76"/>
  <c r="I76"/>
  <c r="H76"/>
  <c r="G76"/>
  <c r="F76"/>
  <c r="E76"/>
  <c r="D76"/>
  <c r="P75"/>
  <c r="O75"/>
  <c r="N75"/>
  <c r="M75"/>
  <c r="L75"/>
  <c r="K75"/>
  <c r="J75"/>
  <c r="I75"/>
  <c r="H75"/>
  <c r="G75"/>
  <c r="F75"/>
  <c r="E75"/>
  <c r="D75"/>
  <c r="P74"/>
  <c r="O74"/>
  <c r="N74"/>
  <c r="M74"/>
  <c r="L74"/>
  <c r="K74"/>
  <c r="J74"/>
  <c r="I74"/>
  <c r="H74"/>
  <c r="G74"/>
  <c r="F74"/>
  <c r="E74"/>
  <c r="D74"/>
  <c r="P73"/>
  <c r="O73"/>
  <c r="N73"/>
  <c r="M73"/>
  <c r="L73"/>
  <c r="K73"/>
  <c r="J73"/>
  <c r="I73"/>
  <c r="H73"/>
  <c r="G73"/>
  <c r="F73"/>
  <c r="E73"/>
  <c r="D73"/>
  <c r="P72"/>
  <c r="O72"/>
  <c r="N72"/>
  <c r="M72"/>
  <c r="L72"/>
  <c r="K72"/>
  <c r="J72"/>
  <c r="I72"/>
  <c r="H72"/>
  <c r="G72"/>
  <c r="F72"/>
  <c r="E72"/>
  <c r="D72"/>
  <c r="P71"/>
  <c r="O71"/>
  <c r="N71"/>
  <c r="M71"/>
  <c r="L71"/>
  <c r="K71"/>
  <c r="J71"/>
  <c r="I71"/>
  <c r="H71"/>
  <c r="G71"/>
  <c r="F71"/>
  <c r="E71"/>
  <c r="D71"/>
  <c r="P70"/>
  <c r="O70"/>
  <c r="N70"/>
  <c r="M70"/>
  <c r="L70"/>
  <c r="K70"/>
  <c r="J70"/>
  <c r="I70"/>
  <c r="H70"/>
  <c r="G70"/>
  <c r="F70"/>
  <c r="E70"/>
  <c r="D70"/>
  <c r="P69"/>
  <c r="O69"/>
  <c r="N69"/>
  <c r="M69"/>
  <c r="L69"/>
  <c r="K69"/>
  <c r="J69"/>
  <c r="I69"/>
  <c r="H69"/>
  <c r="G69"/>
  <c r="F69"/>
  <c r="E69"/>
  <c r="D69"/>
  <c r="P68"/>
  <c r="O68"/>
  <c r="N68"/>
  <c r="M68"/>
  <c r="L68"/>
  <c r="K68"/>
  <c r="J68"/>
  <c r="I68"/>
  <c r="H68"/>
  <c r="G68"/>
  <c r="F68"/>
  <c r="E68"/>
  <c r="D68"/>
  <c r="P67"/>
  <c r="O67"/>
  <c r="N67"/>
  <c r="M67"/>
  <c r="L67"/>
  <c r="K67"/>
  <c r="J67"/>
  <c r="I67"/>
  <c r="H67"/>
  <c r="G67"/>
  <c r="F67"/>
  <c r="E67"/>
  <c r="D67"/>
  <c r="P66"/>
  <c r="O66"/>
  <c r="N66"/>
  <c r="M66"/>
  <c r="L66"/>
  <c r="K66"/>
  <c r="J66"/>
  <c r="I66"/>
  <c r="H66"/>
  <c r="G66"/>
  <c r="F66"/>
  <c r="E66"/>
  <c r="D66"/>
  <c r="P65"/>
  <c r="O65"/>
  <c r="N65"/>
  <c r="M65"/>
  <c r="L65"/>
  <c r="K65"/>
  <c r="J65"/>
  <c r="I65"/>
  <c r="H65"/>
  <c r="G65"/>
  <c r="F65"/>
  <c r="E65"/>
  <c r="D65"/>
  <c r="P64"/>
  <c r="O64"/>
  <c r="N64"/>
  <c r="M64"/>
  <c r="L64"/>
  <c r="K64"/>
  <c r="J64"/>
  <c r="I64"/>
  <c r="H64"/>
  <c r="G64"/>
  <c r="F64"/>
  <c r="E64"/>
  <c r="D64"/>
  <c r="P63"/>
  <c r="O63"/>
  <c r="N63"/>
  <c r="M63"/>
  <c r="L63"/>
  <c r="K63"/>
  <c r="J63"/>
  <c r="I63"/>
  <c r="H63"/>
  <c r="G63"/>
  <c r="F63"/>
  <c r="E63"/>
  <c r="D63"/>
  <c r="P62"/>
  <c r="O62"/>
  <c r="N62"/>
  <c r="M62"/>
  <c r="L62"/>
  <c r="K62"/>
  <c r="J62"/>
  <c r="I62"/>
  <c r="H62"/>
  <c r="G62"/>
  <c r="F62"/>
  <c r="E62"/>
  <c r="D62"/>
  <c r="P61"/>
  <c r="O61"/>
  <c r="N61"/>
  <c r="M61"/>
  <c r="L61"/>
  <c r="K61"/>
  <c r="J61"/>
  <c r="I61"/>
  <c r="H61"/>
  <c r="G61"/>
  <c r="F61"/>
  <c r="E61"/>
  <c r="D61"/>
  <c r="P60"/>
  <c r="O60"/>
  <c r="N60"/>
  <c r="M60"/>
  <c r="L60"/>
  <c r="K60"/>
  <c r="J60"/>
  <c r="I60"/>
  <c r="H60"/>
  <c r="G60"/>
  <c r="F60"/>
  <c r="E60"/>
  <c r="D60"/>
  <c r="P59"/>
  <c r="O59"/>
  <c r="N59"/>
  <c r="M59"/>
  <c r="L59"/>
  <c r="K59"/>
  <c r="J59"/>
  <c r="I59"/>
  <c r="H59"/>
  <c r="G59"/>
  <c r="F59"/>
  <c r="E59"/>
  <c r="D59"/>
  <c r="P58"/>
  <c r="O58"/>
  <c r="N58"/>
  <c r="M58"/>
  <c r="L58"/>
  <c r="K58"/>
  <c r="J58"/>
  <c r="I58"/>
  <c r="H58"/>
  <c r="G58"/>
  <c r="F58"/>
  <c r="E58"/>
  <c r="D58"/>
  <c r="P57"/>
  <c r="O57"/>
  <c r="N57"/>
  <c r="M57"/>
  <c r="L57"/>
  <c r="K57"/>
  <c r="J57"/>
  <c r="I57"/>
  <c r="H57"/>
  <c r="G57"/>
  <c r="F57"/>
  <c r="E57"/>
  <c r="D57"/>
  <c r="P56"/>
  <c r="O56"/>
  <c r="N56"/>
  <c r="M56"/>
  <c r="L56"/>
  <c r="K56"/>
  <c r="J56"/>
  <c r="I56"/>
  <c r="H56"/>
  <c r="G56"/>
  <c r="F56"/>
  <c r="E56"/>
  <c r="D56"/>
  <c r="P55"/>
  <c r="O55"/>
  <c r="N55"/>
  <c r="M55"/>
  <c r="L55"/>
  <c r="K55"/>
  <c r="J55"/>
  <c r="I55"/>
  <c r="H55"/>
  <c r="G55"/>
  <c r="F55"/>
  <c r="E55"/>
  <c r="D55"/>
  <c r="P54"/>
  <c r="O54"/>
  <c r="N54"/>
  <c r="M54"/>
  <c r="L54"/>
  <c r="K54"/>
  <c r="J54"/>
  <c r="I54"/>
  <c r="H54"/>
  <c r="G54"/>
  <c r="F54"/>
  <c r="E54"/>
  <c r="D54"/>
  <c r="P53"/>
  <c r="O53"/>
  <c r="N53"/>
  <c r="M53"/>
  <c r="L53"/>
  <c r="K53"/>
  <c r="J53"/>
  <c r="I53"/>
  <c r="H53"/>
  <c r="G53"/>
  <c r="F53"/>
  <c r="E53"/>
  <c r="D53"/>
  <c r="P52"/>
  <c r="O52"/>
  <c r="N52"/>
  <c r="M52"/>
  <c r="L52"/>
  <c r="K52"/>
  <c r="J52"/>
  <c r="I52"/>
  <c r="H52"/>
  <c r="G52"/>
  <c r="F52"/>
  <c r="E52"/>
  <c r="D52"/>
  <c r="P51"/>
  <c r="O51"/>
  <c r="N51"/>
  <c r="M51"/>
  <c r="L51"/>
  <c r="K51"/>
  <c r="J51"/>
  <c r="I51"/>
  <c r="H51"/>
  <c r="G51"/>
  <c r="F51"/>
  <c r="E51"/>
  <c r="D51"/>
  <c r="P50"/>
  <c r="O50"/>
  <c r="N50"/>
  <c r="M50"/>
  <c r="L50"/>
  <c r="K50"/>
  <c r="J50"/>
  <c r="I50"/>
  <c r="H50"/>
  <c r="G50"/>
  <c r="F50"/>
  <c r="E50"/>
  <c r="D50"/>
  <c r="P49"/>
  <c r="O49"/>
  <c r="N49"/>
  <c r="M49"/>
  <c r="L49"/>
  <c r="K49"/>
  <c r="J49"/>
  <c r="I49"/>
  <c r="H49"/>
  <c r="G49"/>
  <c r="F49"/>
  <c r="E49"/>
  <c r="D49"/>
  <c r="P48"/>
  <c r="O48"/>
  <c r="N48"/>
  <c r="M48"/>
  <c r="L48"/>
  <c r="K48"/>
  <c r="J48"/>
  <c r="I48"/>
  <c r="H48"/>
  <c r="G48"/>
  <c r="F48"/>
  <c r="E48"/>
  <c r="D48"/>
  <c r="P47"/>
  <c r="O47"/>
  <c r="N47"/>
  <c r="M47"/>
  <c r="L47"/>
  <c r="K47"/>
  <c r="J47"/>
  <c r="I47"/>
  <c r="H47"/>
  <c r="G47"/>
  <c r="F47"/>
  <c r="E47"/>
  <c r="D47"/>
  <c r="P46"/>
  <c r="O46"/>
  <c r="N46"/>
  <c r="M46"/>
  <c r="L46"/>
  <c r="K46"/>
  <c r="J46"/>
  <c r="I46"/>
  <c r="H46"/>
  <c r="G46"/>
  <c r="F46"/>
  <c r="E46"/>
  <c r="D46"/>
  <c r="P45"/>
  <c r="O45"/>
  <c r="N45"/>
  <c r="M45"/>
  <c r="L45"/>
  <c r="K45"/>
  <c r="J45"/>
  <c r="I45"/>
  <c r="H45"/>
  <c r="G45"/>
  <c r="F45"/>
  <c r="E45"/>
  <c r="D45"/>
  <c r="P44"/>
  <c r="O44"/>
  <c r="N44"/>
  <c r="M44"/>
  <c r="L44"/>
  <c r="K44"/>
  <c r="J44"/>
  <c r="I44"/>
  <c r="H44"/>
  <c r="G44"/>
  <c r="F44"/>
  <c r="E44"/>
  <c r="D44"/>
  <c r="P43"/>
  <c r="O43"/>
  <c r="N43"/>
  <c r="M43"/>
  <c r="L43"/>
  <c r="K43"/>
  <c r="J43"/>
  <c r="I43"/>
  <c r="H43"/>
  <c r="G43"/>
  <c r="F43"/>
  <c r="E43"/>
  <c r="D43"/>
  <c r="P42"/>
  <c r="O42"/>
  <c r="N42"/>
  <c r="M42"/>
  <c r="L42"/>
  <c r="K42"/>
  <c r="J42"/>
  <c r="I42"/>
  <c r="H42"/>
  <c r="G42"/>
  <c r="F42"/>
  <c r="E42"/>
  <c r="D42"/>
  <c r="P41"/>
  <c r="O41"/>
  <c r="N41"/>
  <c r="M41"/>
  <c r="L41"/>
  <c r="K41"/>
  <c r="J41"/>
  <c r="I41"/>
  <c r="H41"/>
  <c r="G41"/>
  <c r="F41"/>
  <c r="E41"/>
  <c r="D41"/>
  <c r="P40"/>
  <c r="O40"/>
  <c r="N40"/>
  <c r="M40"/>
  <c r="L40"/>
  <c r="K40"/>
  <c r="J40"/>
  <c r="I40"/>
  <c r="H40"/>
  <c r="G40"/>
  <c r="F40"/>
  <c r="E40"/>
  <c r="D40"/>
  <c r="P39"/>
  <c r="O39"/>
  <c r="N39"/>
  <c r="M39"/>
  <c r="L39"/>
  <c r="K39"/>
  <c r="J39"/>
  <c r="I39"/>
  <c r="H39"/>
  <c r="G39"/>
  <c r="F39"/>
  <c r="E39"/>
  <c r="D39"/>
  <c r="P38"/>
  <c r="O38"/>
  <c r="N38"/>
  <c r="M38"/>
  <c r="L38"/>
  <c r="K38"/>
  <c r="J38"/>
  <c r="I38"/>
  <c r="H38"/>
  <c r="G38"/>
  <c r="F38"/>
  <c r="E38"/>
  <c r="D38"/>
  <c r="P37"/>
  <c r="O37"/>
  <c r="N37"/>
  <c r="M37"/>
  <c r="L37"/>
  <c r="K37"/>
  <c r="J37"/>
  <c r="I37"/>
  <c r="H37"/>
  <c r="G37"/>
  <c r="F37"/>
  <c r="E37"/>
  <c r="D37"/>
  <c r="P36"/>
  <c r="O36"/>
  <c r="N36"/>
  <c r="M36"/>
  <c r="L36"/>
  <c r="K36"/>
  <c r="J36"/>
  <c r="I36"/>
  <c r="H36"/>
  <c r="G36"/>
  <c r="F36"/>
  <c r="E36"/>
  <c r="D36"/>
  <c r="P35"/>
  <c r="O35"/>
  <c r="N35"/>
  <c r="M35"/>
  <c r="L35"/>
  <c r="K35"/>
  <c r="J35"/>
  <c r="I35"/>
  <c r="H35"/>
  <c r="G35"/>
  <c r="F35"/>
  <c r="E35"/>
  <c r="D35"/>
  <c r="P34"/>
  <c r="O34"/>
  <c r="N34"/>
  <c r="M34"/>
  <c r="L34"/>
  <c r="K34"/>
  <c r="J34"/>
  <c r="I34"/>
  <c r="H34"/>
  <c r="G34"/>
  <c r="F34"/>
  <c r="E34"/>
  <c r="D34"/>
  <c r="P33"/>
  <c r="O33"/>
  <c r="N33"/>
  <c r="M33"/>
  <c r="L33"/>
  <c r="K33"/>
  <c r="J33"/>
  <c r="I33"/>
  <c r="H33"/>
  <c r="G33"/>
  <c r="F33"/>
  <c r="E33"/>
  <c r="D33"/>
  <c r="P32"/>
  <c r="O32"/>
  <c r="N32"/>
  <c r="M32"/>
  <c r="L32"/>
  <c r="K32"/>
  <c r="J32"/>
  <c r="I32"/>
  <c r="H32"/>
  <c r="G32"/>
  <c r="F32"/>
  <c r="E32"/>
  <c r="D32"/>
  <c r="P31"/>
  <c r="O31"/>
  <c r="N31"/>
  <c r="M31"/>
  <c r="L31"/>
  <c r="K31"/>
  <c r="J31"/>
  <c r="I31"/>
  <c r="H31"/>
  <c r="G31"/>
  <c r="F31"/>
  <c r="E31"/>
  <c r="D31"/>
  <c r="P30"/>
  <c r="O30"/>
  <c r="N30"/>
  <c r="M30"/>
  <c r="L30"/>
  <c r="K30"/>
  <c r="J30"/>
  <c r="I30"/>
  <c r="H30"/>
  <c r="G30"/>
  <c r="F30"/>
  <c r="E30"/>
  <c r="D30"/>
  <c r="P29"/>
  <c r="O29"/>
  <c r="N29"/>
  <c r="M29"/>
  <c r="L29"/>
  <c r="K29"/>
  <c r="J29"/>
  <c r="I29"/>
  <c r="H29"/>
  <c r="G29"/>
  <c r="F29"/>
  <c r="E29"/>
  <c r="D29"/>
  <c r="P28"/>
  <c r="O28"/>
  <c r="N28"/>
  <c r="M28"/>
  <c r="L28"/>
  <c r="K28"/>
  <c r="J28"/>
  <c r="I28"/>
  <c r="H28"/>
  <c r="G28"/>
  <c r="F28"/>
  <c r="E28"/>
  <c r="D28"/>
  <c r="P27"/>
  <c r="O27"/>
  <c r="N27"/>
  <c r="M27"/>
  <c r="L27"/>
  <c r="K27"/>
  <c r="J27"/>
  <c r="I27"/>
  <c r="H27"/>
  <c r="G27"/>
  <c r="F27"/>
  <c r="E27"/>
  <c r="D27"/>
  <c r="P26"/>
  <c r="O26"/>
  <c r="N26"/>
  <c r="M26"/>
  <c r="L26"/>
  <c r="K26"/>
  <c r="J26"/>
  <c r="I26"/>
  <c r="H26"/>
  <c r="G26"/>
  <c r="F26"/>
  <c r="E26"/>
  <c r="D26"/>
  <c r="P25"/>
  <c r="O25"/>
  <c r="N25"/>
  <c r="M25"/>
  <c r="L25"/>
  <c r="K25"/>
  <c r="J25"/>
  <c r="I25"/>
  <c r="H25"/>
  <c r="G25"/>
  <c r="F25"/>
  <c r="E25"/>
  <c r="D25"/>
  <c r="P24"/>
  <c r="O24"/>
  <c r="N24"/>
  <c r="M24"/>
  <c r="L24"/>
  <c r="K24"/>
  <c r="J24"/>
  <c r="I24"/>
  <c r="H24"/>
  <c r="G24"/>
  <c r="F24"/>
  <c r="E24"/>
  <c r="D24"/>
  <c r="P23"/>
  <c r="O23"/>
  <c r="N23"/>
  <c r="M23"/>
  <c r="L23"/>
  <c r="K23"/>
  <c r="J23"/>
  <c r="I23"/>
  <c r="H23"/>
  <c r="G23"/>
  <c r="F23"/>
  <c r="E23"/>
  <c r="D23"/>
  <c r="P22"/>
  <c r="O22"/>
  <c r="N22"/>
  <c r="M22"/>
  <c r="L22"/>
  <c r="K22"/>
  <c r="J22"/>
  <c r="I22"/>
  <c r="H22"/>
  <c r="G22"/>
  <c r="F22"/>
  <c r="E22"/>
  <c r="D22"/>
  <c r="P21"/>
  <c r="O21"/>
  <c r="N21"/>
  <c r="M21"/>
  <c r="L21"/>
  <c r="K21"/>
  <c r="J21"/>
  <c r="I21"/>
  <c r="H21"/>
  <c r="G21"/>
  <c r="F21"/>
  <c r="E21"/>
  <c r="D21"/>
  <c r="P20"/>
  <c r="O20"/>
  <c r="N20"/>
  <c r="M20"/>
  <c r="L20"/>
  <c r="K20"/>
  <c r="J20"/>
  <c r="I20"/>
  <c r="H20"/>
  <c r="G20"/>
  <c r="F20"/>
  <c r="E20"/>
  <c r="D20"/>
  <c r="P19"/>
  <c r="O19"/>
  <c r="N19"/>
  <c r="M19"/>
  <c r="L19"/>
  <c r="K19"/>
  <c r="J19"/>
  <c r="I19"/>
  <c r="H19"/>
  <c r="G19"/>
  <c r="F19"/>
  <c r="E19"/>
  <c r="D19"/>
  <c r="P18"/>
  <c r="O18"/>
  <c r="N18"/>
  <c r="M18"/>
  <c r="L18"/>
  <c r="K18"/>
  <c r="J18"/>
  <c r="I18"/>
  <c r="H18"/>
  <c r="G18"/>
  <c r="F18"/>
  <c r="E18"/>
  <c r="D18"/>
  <c r="P17"/>
  <c r="O17"/>
  <c r="N17"/>
  <c r="M17"/>
  <c r="L17"/>
  <c r="K17"/>
  <c r="J17"/>
  <c r="I17"/>
  <c r="H17"/>
  <c r="G17"/>
  <c r="F17"/>
  <c r="E17"/>
  <c r="D17"/>
  <c r="P16"/>
  <c r="O16"/>
  <c r="N16"/>
  <c r="M16"/>
  <c r="L16"/>
  <c r="K16"/>
  <c r="J16"/>
  <c r="I16"/>
  <c r="H16"/>
  <c r="G16"/>
  <c r="F16"/>
  <c r="E16"/>
  <c r="D16"/>
  <c r="P15"/>
  <c r="O15"/>
  <c r="N15"/>
  <c r="M15"/>
  <c r="L15"/>
  <c r="K15"/>
  <c r="J15"/>
  <c r="I15"/>
  <c r="H15"/>
  <c r="G15"/>
  <c r="F15"/>
  <c r="E15"/>
  <c r="D15"/>
  <c r="P14"/>
  <c r="O14"/>
  <c r="N14"/>
  <c r="M14"/>
  <c r="L14"/>
  <c r="K14"/>
  <c r="J14"/>
  <c r="I14"/>
  <c r="H14"/>
  <c r="G14"/>
  <c r="F14"/>
  <c r="E14"/>
  <c r="D14"/>
  <c r="P13"/>
  <c r="O13"/>
  <c r="N13"/>
  <c r="M13"/>
  <c r="L13"/>
  <c r="K13"/>
  <c r="J13"/>
  <c r="I13"/>
  <c r="H13"/>
  <c r="G13"/>
  <c r="F13"/>
  <c r="E13"/>
  <c r="D13"/>
  <c r="P12"/>
  <c r="O12"/>
  <c r="N12"/>
  <c r="M12"/>
  <c r="L12"/>
  <c r="K12"/>
  <c r="J12"/>
  <c r="I12"/>
  <c r="H12"/>
  <c r="G12"/>
  <c r="F12"/>
  <c r="E12"/>
  <c r="D12"/>
  <c r="P11"/>
  <c r="O11"/>
  <c r="N11"/>
  <c r="M11"/>
  <c r="L11"/>
  <c r="K11"/>
  <c r="J11"/>
  <c r="I11"/>
  <c r="H11"/>
  <c r="G11"/>
  <c r="F11"/>
  <c r="E11"/>
  <c r="D11"/>
  <c r="P10"/>
  <c r="O10"/>
  <c r="N10"/>
  <c r="M10"/>
  <c r="L10"/>
  <c r="K10"/>
  <c r="J10"/>
  <c r="I10"/>
  <c r="H10"/>
  <c r="G10"/>
  <c r="F10"/>
  <c r="E10"/>
  <c r="D10"/>
  <c r="P9"/>
  <c r="O9"/>
  <c r="N9"/>
  <c r="M9"/>
  <c r="L9"/>
  <c r="K9"/>
  <c r="J9"/>
  <c r="I9"/>
  <c r="H9"/>
  <c r="G9"/>
  <c r="F9"/>
  <c r="E9"/>
  <c r="D9"/>
  <c r="P8"/>
  <c r="O8"/>
  <c r="N8"/>
  <c r="M8"/>
  <c r="L8"/>
  <c r="K8"/>
  <c r="J8"/>
  <c r="I8"/>
  <c r="H8"/>
  <c r="G8"/>
  <c r="F8"/>
  <c r="E8"/>
  <c r="D8"/>
  <c r="P7"/>
  <c r="O7"/>
  <c r="N7"/>
  <c r="M7"/>
  <c r="L7"/>
  <c r="K7"/>
  <c r="J7"/>
  <c r="I7"/>
  <c r="H7"/>
  <c r="G7"/>
  <c r="F7"/>
  <c r="E7"/>
  <c r="D7"/>
  <c r="P6"/>
  <c r="O6"/>
  <c r="N6"/>
  <c r="M6"/>
  <c r="L6"/>
  <c r="K6"/>
  <c r="J6"/>
  <c r="I6"/>
  <c r="H6"/>
  <c r="G6"/>
  <c r="F6"/>
  <c r="E6"/>
  <c r="D6"/>
  <c r="P5"/>
  <c r="O5"/>
  <c r="N5"/>
  <c r="M5"/>
  <c r="L5"/>
  <c r="K5"/>
  <c r="J5"/>
  <c r="I5"/>
  <c r="H5"/>
  <c r="G5"/>
  <c r="F5"/>
  <c r="E5"/>
  <c r="D5"/>
  <c r="P4"/>
  <c r="O4"/>
  <c r="N4"/>
  <c r="M4"/>
  <c r="L4"/>
  <c r="K4"/>
  <c r="J4"/>
  <c r="I4"/>
  <c r="H4"/>
  <c r="G4"/>
  <c r="F4"/>
  <c r="E4"/>
  <c r="D4"/>
  <c r="P3"/>
  <c r="O3"/>
  <c r="N3"/>
  <c r="M3"/>
  <c r="L3"/>
  <c r="K3"/>
  <c r="J3"/>
  <c r="I3"/>
  <c r="H3"/>
  <c r="G3"/>
  <c r="F3"/>
  <c r="E3"/>
  <c r="D3"/>
  <c r="D4" i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D3"/>
  <c r="F2"/>
  <c r="BF4" i="2" l="1"/>
  <c r="BF6"/>
  <c r="BF8"/>
  <c r="BF10"/>
  <c r="BF12"/>
  <c r="BF3"/>
  <c r="BF5"/>
  <c r="BF7"/>
  <c r="BF9"/>
  <c r="BF11"/>
  <c r="BF13"/>
  <c r="BF15"/>
  <c r="BF14"/>
</calcChain>
</file>

<file path=xl/connections.xml><?xml version="1.0" encoding="utf-8"?>
<connections xmlns="http://schemas.openxmlformats.org/spreadsheetml/2006/main">
  <connection id="1" name="histogram_numbers" type="6" refreshedVersion="3" background="1" saveData="1">
    <textPr codePage="437" sourceFile="C:\Users\olyhaa\Documents\My Dropbox\histogram_numbers.dat" space="1" consecutive="1">
      <textFields count="3">
        <textField/>
        <textField/>
        <textField/>
      </textFields>
    </textPr>
  </connection>
  <connection id="2" name="output" type="6" refreshedVersion="3" background="1" saveData="1">
    <textPr codePage="437" sourceFile="C:\Amanda\Coursework\CSCI-4960\Assignments\Final_Project\String_Testing\output.ttl" tab="0" comma="1">
      <textFields count="3">
        <textField/>
        <textField/>
        <textField/>
      </textFields>
    </textPr>
  </connection>
  <connection id="3" name="results" type="6" refreshedVersion="3" background="1" saveData="1">
    <textPr codePage="437" sourceFile="C:\Users\olyhaa\Documents\My Dropbox\results.da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<sst xmlns="http://schemas.openxmlformats.org/spreadsheetml/2006/main" count="87" uniqueCount="58">
  <si>
    <t>Length 1</t>
  </si>
  <si>
    <t>Length 2</t>
  </si>
  <si>
    <t>Match</t>
  </si>
  <si>
    <t>Normalized</t>
  </si>
  <si>
    <t>Match Value</t>
  </si>
  <si>
    <t>Normalized Value</t>
  </si>
  <si>
    <t>Pair</t>
  </si>
  <si>
    <t xml:space="preserve"> </t>
  </si>
  <si>
    <t>Bin</t>
  </si>
  <si>
    <t>Bin 1-5</t>
  </si>
  <si>
    <t>Bin 6-10</t>
  </si>
  <si>
    <t>Bin 11-15</t>
  </si>
  <si>
    <t>Bin 16-20</t>
  </si>
  <si>
    <t>Bin 21-25</t>
  </si>
  <si>
    <t>Bin 26-30</t>
  </si>
  <si>
    <t>Bin 31-35</t>
  </si>
  <si>
    <t>Bin 36-40</t>
  </si>
  <si>
    <t>Bin 41-45</t>
  </si>
  <si>
    <t>Bin 46-50</t>
  </si>
  <si>
    <t>Bin 51-55</t>
  </si>
  <si>
    <t>Bin 56-60</t>
  </si>
  <si>
    <t>Bin 61-65</t>
  </si>
  <si>
    <t>Match Histogram</t>
  </si>
  <si>
    <t>Normalized Histogram</t>
  </si>
  <si>
    <t>Count (Full)</t>
  </si>
  <si>
    <t>Count (Correct)</t>
  </si>
  <si>
    <t>Bin 0-0.1</t>
  </si>
  <si>
    <t>Bin 0.11-0.2</t>
  </si>
  <si>
    <t>Bin 0.21-0.3</t>
  </si>
  <si>
    <t>Bin 0.31-0.4</t>
  </si>
  <si>
    <t>Bin 0.41-0.5</t>
  </si>
  <si>
    <t>Bin 0.51-0.6</t>
  </si>
  <si>
    <t>Bin 0.61-0.7</t>
  </si>
  <si>
    <t>Bin 0.71-0.8</t>
  </si>
  <si>
    <t>Bin 0.81-0.9</t>
  </si>
  <si>
    <t>Bin 0.91-1.0</t>
  </si>
  <si>
    <t>Bin 0.1-0.2</t>
  </si>
  <si>
    <t>Bin 0.2-0.3</t>
  </si>
  <si>
    <t>Bin 0.3-0.4</t>
  </si>
  <si>
    <t>Bin 0.4-0.5</t>
  </si>
  <si>
    <t>Bin 0.5-0.6</t>
  </si>
  <si>
    <t>Bin 0.1-0.7</t>
  </si>
  <si>
    <t>Bin 0.7-0.8</t>
  </si>
  <si>
    <t>Bin 0.8-0.9</t>
  </si>
  <si>
    <t>Bin 0.9-1.0</t>
  </si>
  <si>
    <t>RAW DATA</t>
  </si>
  <si>
    <t>CORRECT MATCHES</t>
  </si>
  <si>
    <t>Full Set</t>
  </si>
  <si>
    <t>Correct Set</t>
  </si>
  <si>
    <t>Count</t>
  </si>
  <si>
    <t>Total</t>
  </si>
  <si>
    <t>=</t>
  </si>
  <si>
    <t>Above 0.65</t>
  </si>
  <si>
    <t>Below 0.65</t>
  </si>
  <si>
    <t>Above 0.7</t>
  </si>
  <si>
    <t>Below 0.7</t>
  </si>
  <si>
    <t>Percentage</t>
  </si>
  <si>
    <t>Average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</si>
</sst>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Un-normalized Values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Histograms!$BE$1:$BE$2</c:f>
              <c:strCache>
                <c:ptCount val="1"/>
                <c:pt idx="0">
                  <c:v>Match Histogram Count (Full)</c:v>
                </c:pt>
              </c:strCache>
            </c:strRef>
          </c:tx>
          <c:cat>
            <c:numRef>
              <c:f>Histograms!$BD$3:$BD$15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Histograms!$BE$3:$BE$15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6</c:v>
                </c:pt>
                <c:pt idx="5">
                  <c:v>3</c:v>
                </c:pt>
                <c:pt idx="6">
                  <c:v>12</c:v>
                </c:pt>
                <c:pt idx="7">
                  <c:v>17</c:v>
                </c:pt>
                <c:pt idx="8">
                  <c:v>15</c:v>
                </c:pt>
                <c:pt idx="9">
                  <c:v>12</c:v>
                </c:pt>
                <c:pt idx="10">
                  <c:v>6</c:v>
                </c:pt>
                <c:pt idx="11">
                  <c:v>10</c:v>
                </c:pt>
                <c:pt idx="12">
                  <c:v>5</c:v>
                </c:pt>
              </c:numCache>
            </c:numRef>
          </c:val>
        </c:ser>
        <c:ser>
          <c:idx val="1"/>
          <c:order val="1"/>
          <c:tx>
            <c:strRef>
              <c:f>Histograms!$BF$1:$BF$2</c:f>
              <c:strCache>
                <c:ptCount val="1"/>
                <c:pt idx="0">
                  <c:v>Match Histogram Count (Correct)</c:v>
                </c:pt>
              </c:strCache>
            </c:strRef>
          </c:tx>
          <c:cat>
            <c:numRef>
              <c:f>Histograms!$BD$3:$BD$15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Histograms!$BF$3:$BF$15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axId val="50334336"/>
        <c:axId val="50340992"/>
      </c:barChart>
      <c:catAx>
        <c:axId val="50334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 (listed+5)</a:t>
                </a:r>
              </a:p>
            </c:rich>
          </c:tx>
          <c:layout/>
        </c:title>
        <c:numFmt formatCode="General" sourceLinked="1"/>
        <c:tickLblPos val="nextTo"/>
        <c:crossAx val="50340992"/>
        <c:crosses val="autoZero"/>
        <c:auto val="1"/>
        <c:lblAlgn val="ctr"/>
        <c:lblOffset val="100"/>
      </c:catAx>
      <c:valAx>
        <c:axId val="503409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334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Similarity Measurements</a:t>
            </a:r>
            <a:r>
              <a:rPr lang="en-US" baseline="0"/>
              <a:t> - Histogram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Histograms!$BH$2</c:f>
              <c:strCache>
                <c:ptCount val="1"/>
                <c:pt idx="0">
                  <c:v>Full Set</c:v>
                </c:pt>
              </c:strCache>
            </c:strRef>
          </c:tx>
          <c:cat>
            <c:numRef>
              <c:f>Histograms!$BG$3:$BG$12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Histograms!$BH$3:$BH$12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16</c:v>
                </c:pt>
                <c:pt idx="8">
                  <c:v>59</c:v>
                </c:pt>
                <c:pt idx="9">
                  <c:v>12</c:v>
                </c:pt>
              </c:numCache>
            </c:numRef>
          </c:val>
        </c:ser>
        <c:ser>
          <c:idx val="1"/>
          <c:order val="1"/>
          <c:tx>
            <c:strRef>
              <c:f>Histograms!$BI$2</c:f>
              <c:strCache>
                <c:ptCount val="1"/>
                <c:pt idx="0">
                  <c:v>Correct Set</c:v>
                </c:pt>
              </c:strCache>
            </c:strRef>
          </c:tx>
          <c:cat>
            <c:numRef>
              <c:f>Histograms!$BG$3:$BG$12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Histograms!$BI$3:$BI$12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gapWidth val="35"/>
        <c:axId val="50362240"/>
        <c:axId val="50384896"/>
      </c:barChart>
      <c:catAx>
        <c:axId val="50362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Degree of Similarity (range of 0.1)</a:t>
                </a:r>
              </a:p>
            </c:rich>
          </c:tx>
          <c:layout/>
        </c:title>
        <c:numFmt formatCode="General" sourceLinked="1"/>
        <c:tickLblPos val="nextTo"/>
        <c:crossAx val="50384896"/>
        <c:crosses val="autoZero"/>
        <c:auto val="1"/>
        <c:lblAlgn val="ctr"/>
        <c:lblOffset val="100"/>
      </c:catAx>
      <c:valAx>
        <c:axId val="503848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362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Un-normalized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All Matches</c:v>
          </c:tx>
          <c:spPr>
            <a:ln w="28575">
              <a:noFill/>
            </a:ln>
          </c:spPr>
          <c:xVal>
            <c:numRef>
              <c:f>'Pair Data'!$D$2:$D$101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'Pair Data'!$E$2:$E$101</c:f>
              <c:numCache>
                <c:formatCode>General</c:formatCode>
                <c:ptCount val="100"/>
                <c:pt idx="0">
                  <c:v>17</c:v>
                </c:pt>
                <c:pt idx="1">
                  <c:v>58</c:v>
                </c:pt>
                <c:pt idx="2">
                  <c:v>39</c:v>
                </c:pt>
                <c:pt idx="3">
                  <c:v>42</c:v>
                </c:pt>
                <c:pt idx="4">
                  <c:v>61</c:v>
                </c:pt>
                <c:pt idx="5">
                  <c:v>33</c:v>
                </c:pt>
                <c:pt idx="6">
                  <c:v>42</c:v>
                </c:pt>
                <c:pt idx="7">
                  <c:v>43</c:v>
                </c:pt>
                <c:pt idx="8">
                  <c:v>46</c:v>
                </c:pt>
                <c:pt idx="9">
                  <c:v>44</c:v>
                </c:pt>
                <c:pt idx="10">
                  <c:v>46</c:v>
                </c:pt>
                <c:pt idx="11">
                  <c:v>36</c:v>
                </c:pt>
                <c:pt idx="12">
                  <c:v>46</c:v>
                </c:pt>
                <c:pt idx="13">
                  <c:v>48</c:v>
                </c:pt>
                <c:pt idx="14">
                  <c:v>61</c:v>
                </c:pt>
                <c:pt idx="15">
                  <c:v>48</c:v>
                </c:pt>
                <c:pt idx="16">
                  <c:v>41</c:v>
                </c:pt>
                <c:pt idx="17">
                  <c:v>53</c:v>
                </c:pt>
                <c:pt idx="18">
                  <c:v>54</c:v>
                </c:pt>
                <c:pt idx="19">
                  <c:v>49</c:v>
                </c:pt>
                <c:pt idx="20">
                  <c:v>42</c:v>
                </c:pt>
                <c:pt idx="21">
                  <c:v>54</c:v>
                </c:pt>
                <c:pt idx="22">
                  <c:v>23</c:v>
                </c:pt>
                <c:pt idx="23">
                  <c:v>32</c:v>
                </c:pt>
                <c:pt idx="24">
                  <c:v>57</c:v>
                </c:pt>
                <c:pt idx="25">
                  <c:v>35</c:v>
                </c:pt>
                <c:pt idx="26">
                  <c:v>35</c:v>
                </c:pt>
                <c:pt idx="27">
                  <c:v>36</c:v>
                </c:pt>
                <c:pt idx="28">
                  <c:v>34</c:v>
                </c:pt>
                <c:pt idx="29">
                  <c:v>32</c:v>
                </c:pt>
                <c:pt idx="30">
                  <c:v>40</c:v>
                </c:pt>
                <c:pt idx="31">
                  <c:v>54</c:v>
                </c:pt>
                <c:pt idx="32">
                  <c:v>36</c:v>
                </c:pt>
                <c:pt idx="33">
                  <c:v>19</c:v>
                </c:pt>
                <c:pt idx="34">
                  <c:v>63</c:v>
                </c:pt>
                <c:pt idx="35">
                  <c:v>37</c:v>
                </c:pt>
                <c:pt idx="36">
                  <c:v>36</c:v>
                </c:pt>
                <c:pt idx="37">
                  <c:v>32</c:v>
                </c:pt>
                <c:pt idx="38">
                  <c:v>34</c:v>
                </c:pt>
                <c:pt idx="39">
                  <c:v>32</c:v>
                </c:pt>
                <c:pt idx="40">
                  <c:v>40</c:v>
                </c:pt>
                <c:pt idx="41">
                  <c:v>57</c:v>
                </c:pt>
                <c:pt idx="42">
                  <c:v>36</c:v>
                </c:pt>
                <c:pt idx="43">
                  <c:v>25</c:v>
                </c:pt>
                <c:pt idx="44">
                  <c:v>47</c:v>
                </c:pt>
                <c:pt idx="45">
                  <c:v>32</c:v>
                </c:pt>
                <c:pt idx="46">
                  <c:v>38</c:v>
                </c:pt>
                <c:pt idx="47">
                  <c:v>25</c:v>
                </c:pt>
                <c:pt idx="48">
                  <c:v>27</c:v>
                </c:pt>
                <c:pt idx="49">
                  <c:v>26</c:v>
                </c:pt>
                <c:pt idx="50">
                  <c:v>35</c:v>
                </c:pt>
                <c:pt idx="51">
                  <c:v>58</c:v>
                </c:pt>
                <c:pt idx="52">
                  <c:v>41</c:v>
                </c:pt>
                <c:pt idx="53">
                  <c:v>43</c:v>
                </c:pt>
                <c:pt idx="54">
                  <c:v>57</c:v>
                </c:pt>
                <c:pt idx="55">
                  <c:v>28</c:v>
                </c:pt>
                <c:pt idx="56">
                  <c:v>43</c:v>
                </c:pt>
                <c:pt idx="57">
                  <c:v>46</c:v>
                </c:pt>
                <c:pt idx="58">
                  <c:v>47</c:v>
                </c:pt>
                <c:pt idx="59">
                  <c:v>45</c:v>
                </c:pt>
                <c:pt idx="60">
                  <c:v>48</c:v>
                </c:pt>
                <c:pt idx="61">
                  <c:v>55</c:v>
                </c:pt>
                <c:pt idx="62">
                  <c:v>43</c:v>
                </c:pt>
                <c:pt idx="63">
                  <c:v>47</c:v>
                </c:pt>
                <c:pt idx="64">
                  <c:v>56</c:v>
                </c:pt>
                <c:pt idx="65">
                  <c:v>45</c:v>
                </c:pt>
                <c:pt idx="66">
                  <c:v>21</c:v>
                </c:pt>
                <c:pt idx="67">
                  <c:v>49</c:v>
                </c:pt>
                <c:pt idx="68">
                  <c:v>49</c:v>
                </c:pt>
                <c:pt idx="69">
                  <c:v>51</c:v>
                </c:pt>
                <c:pt idx="70">
                  <c:v>41</c:v>
                </c:pt>
                <c:pt idx="71">
                  <c:v>58</c:v>
                </c:pt>
                <c:pt idx="72">
                  <c:v>40</c:v>
                </c:pt>
                <c:pt idx="73">
                  <c:v>25</c:v>
                </c:pt>
                <c:pt idx="74">
                  <c:v>60</c:v>
                </c:pt>
                <c:pt idx="75">
                  <c:v>34</c:v>
                </c:pt>
                <c:pt idx="76">
                  <c:v>38</c:v>
                </c:pt>
                <c:pt idx="77">
                  <c:v>17</c:v>
                </c:pt>
                <c:pt idx="78">
                  <c:v>19</c:v>
                </c:pt>
                <c:pt idx="79">
                  <c:v>19</c:v>
                </c:pt>
                <c:pt idx="80">
                  <c:v>43</c:v>
                </c:pt>
                <c:pt idx="81">
                  <c:v>59</c:v>
                </c:pt>
                <c:pt idx="82">
                  <c:v>40</c:v>
                </c:pt>
                <c:pt idx="83">
                  <c:v>25</c:v>
                </c:pt>
                <c:pt idx="84">
                  <c:v>65</c:v>
                </c:pt>
                <c:pt idx="85">
                  <c:v>37</c:v>
                </c:pt>
                <c:pt idx="86">
                  <c:v>37</c:v>
                </c:pt>
                <c:pt idx="87">
                  <c:v>19</c:v>
                </c:pt>
                <c:pt idx="88">
                  <c:v>16</c:v>
                </c:pt>
                <c:pt idx="89">
                  <c:v>16</c:v>
                </c:pt>
                <c:pt idx="90">
                  <c:v>44</c:v>
                </c:pt>
                <c:pt idx="91">
                  <c:v>58</c:v>
                </c:pt>
                <c:pt idx="92">
                  <c:v>39</c:v>
                </c:pt>
                <c:pt idx="93">
                  <c:v>26</c:v>
                </c:pt>
                <c:pt idx="94">
                  <c:v>61</c:v>
                </c:pt>
                <c:pt idx="95">
                  <c:v>37</c:v>
                </c:pt>
                <c:pt idx="96">
                  <c:v>39</c:v>
                </c:pt>
                <c:pt idx="97">
                  <c:v>25</c:v>
                </c:pt>
                <c:pt idx="98">
                  <c:v>24</c:v>
                </c:pt>
                <c:pt idx="99">
                  <c:v>16</c:v>
                </c:pt>
              </c:numCache>
            </c:numRef>
          </c:yVal>
        </c:ser>
        <c:ser>
          <c:idx val="1"/>
          <c:order val="1"/>
          <c:tx>
            <c:v>Correct Matches</c:v>
          </c:tx>
          <c:spPr>
            <a:ln w="28575">
              <a:noFill/>
            </a:ln>
          </c:spPr>
          <c:xVal>
            <c:numRef>
              <c:f>'Pair Data'!$I$2:$I$11</c:f>
              <c:numCache>
                <c:formatCode>General</c:formatCode>
                <c:ptCount val="10"/>
                <c:pt idx="0">
                  <c:v>1</c:v>
                </c:pt>
                <c:pt idx="1">
                  <c:v>12</c:v>
                </c:pt>
                <c:pt idx="2">
                  <c:v>23</c:v>
                </c:pt>
                <c:pt idx="3">
                  <c:v>34</c:v>
                </c:pt>
                <c:pt idx="4">
                  <c:v>45</c:v>
                </c:pt>
                <c:pt idx="5">
                  <c:v>56</c:v>
                </c:pt>
                <c:pt idx="6">
                  <c:v>67</c:v>
                </c:pt>
                <c:pt idx="7">
                  <c:v>78</c:v>
                </c:pt>
                <c:pt idx="8">
                  <c:v>89</c:v>
                </c:pt>
                <c:pt idx="9">
                  <c:v>100</c:v>
                </c:pt>
              </c:numCache>
            </c:numRef>
          </c:xVal>
          <c:yVal>
            <c:numRef>
              <c:f>'Pair Data'!$J$2:$J$11</c:f>
              <c:numCache>
                <c:formatCode>General</c:formatCode>
                <c:ptCount val="10"/>
                <c:pt idx="0">
                  <c:v>17</c:v>
                </c:pt>
                <c:pt idx="1">
                  <c:v>36</c:v>
                </c:pt>
                <c:pt idx="2">
                  <c:v>23</c:v>
                </c:pt>
                <c:pt idx="3">
                  <c:v>19</c:v>
                </c:pt>
                <c:pt idx="4">
                  <c:v>47</c:v>
                </c:pt>
                <c:pt idx="5">
                  <c:v>28</c:v>
                </c:pt>
                <c:pt idx="6">
                  <c:v>21</c:v>
                </c:pt>
                <c:pt idx="7">
                  <c:v>17</c:v>
                </c:pt>
                <c:pt idx="8">
                  <c:v>16</c:v>
                </c:pt>
                <c:pt idx="9">
                  <c:v>16</c:v>
                </c:pt>
              </c:numCache>
            </c:numRef>
          </c:yVal>
        </c:ser>
        <c:axId val="63702528"/>
        <c:axId val="63704448"/>
      </c:scatterChart>
      <c:valAx>
        <c:axId val="63702528"/>
        <c:scaling>
          <c:orientation val="minMax"/>
          <c:max val="1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Match Number</a:t>
                </a:r>
              </a:p>
            </c:rich>
          </c:tx>
          <c:layout/>
        </c:title>
        <c:numFmt formatCode="General" sourceLinked="1"/>
        <c:tickLblPos val="nextTo"/>
        <c:crossAx val="63704448"/>
        <c:crosses val="autoZero"/>
        <c:crossBetween val="midCat"/>
      </c:valAx>
      <c:valAx>
        <c:axId val="637044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Match Value</a:t>
                </a:r>
              </a:p>
            </c:rich>
          </c:tx>
          <c:layout/>
        </c:title>
        <c:numFmt formatCode="General" sourceLinked="1"/>
        <c:tickLblPos val="nextTo"/>
        <c:crossAx val="637025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Similarity</a:t>
            </a:r>
            <a:r>
              <a:rPr lang="en-US" baseline="0"/>
              <a:t> Measurements from All Pairs in the 10x10 Join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9.382977620088119E-2"/>
          <c:y val="0.10145282472602317"/>
          <c:w val="0.70637356677348595"/>
          <c:h val="0.76910557066442753"/>
        </c:manualLayout>
      </c:layout>
      <c:scatterChart>
        <c:scatterStyle val="lineMarker"/>
        <c:ser>
          <c:idx val="0"/>
          <c:order val="0"/>
          <c:tx>
            <c:v>All Pairs</c:v>
          </c:tx>
          <c:spPr>
            <a:ln w="28575">
              <a:noFill/>
            </a:ln>
          </c:spPr>
          <c:xVal>
            <c:numRef>
              <c:f>'Pair Data'!$D$2:$D$1048576</c:f>
              <c:numCache>
                <c:formatCode>General</c:formatCode>
                <c:ptCount val="10485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'Pair Data'!$F$2:$F$101</c:f>
              <c:numCache>
                <c:formatCode>General</c:formatCode>
                <c:ptCount val="100"/>
                <c:pt idx="0">
                  <c:v>0.34</c:v>
                </c:pt>
                <c:pt idx="1">
                  <c:v>0.8529411764705882</c:v>
                </c:pt>
                <c:pt idx="2">
                  <c:v>0.78</c:v>
                </c:pt>
                <c:pt idx="3">
                  <c:v>0.84</c:v>
                </c:pt>
                <c:pt idx="4">
                  <c:v>0.83561643835616439</c:v>
                </c:pt>
                <c:pt idx="5">
                  <c:v>0.66</c:v>
                </c:pt>
                <c:pt idx="6">
                  <c:v>0.84</c:v>
                </c:pt>
                <c:pt idx="7">
                  <c:v>0.86</c:v>
                </c:pt>
                <c:pt idx="8">
                  <c:v>0.92</c:v>
                </c:pt>
                <c:pt idx="9">
                  <c:v>0.88</c:v>
                </c:pt>
                <c:pt idx="10">
                  <c:v>0.77966101694915257</c:v>
                </c:pt>
                <c:pt idx="11">
                  <c:v>0.52941176470588236</c:v>
                </c:pt>
                <c:pt idx="12">
                  <c:v>0.77966101694915257</c:v>
                </c:pt>
                <c:pt idx="13">
                  <c:v>0.81355932203389836</c:v>
                </c:pt>
                <c:pt idx="14">
                  <c:v>0.83561643835616439</c:v>
                </c:pt>
                <c:pt idx="15">
                  <c:v>0.81355932203389836</c:v>
                </c:pt>
                <c:pt idx="16">
                  <c:v>0.69491525423728817</c:v>
                </c:pt>
                <c:pt idx="17">
                  <c:v>0.89830508474576276</c:v>
                </c:pt>
                <c:pt idx="18">
                  <c:v>0.9152542372881356</c:v>
                </c:pt>
                <c:pt idx="19">
                  <c:v>0.83050847457627119</c:v>
                </c:pt>
                <c:pt idx="20">
                  <c:v>0.84</c:v>
                </c:pt>
                <c:pt idx="21">
                  <c:v>0.79411764705882348</c:v>
                </c:pt>
                <c:pt idx="22">
                  <c:v>0.52272727272727271</c:v>
                </c:pt>
                <c:pt idx="23">
                  <c:v>0.84210526315789469</c:v>
                </c:pt>
                <c:pt idx="24">
                  <c:v>0.78082191780821919</c:v>
                </c:pt>
                <c:pt idx="25">
                  <c:v>0.85365853658536583</c:v>
                </c:pt>
                <c:pt idx="26">
                  <c:v>0.77777777777777779</c:v>
                </c:pt>
                <c:pt idx="27">
                  <c:v>0.94736842105263153</c:v>
                </c:pt>
                <c:pt idx="28">
                  <c:v>0.89473684210526316</c:v>
                </c:pt>
                <c:pt idx="29">
                  <c:v>0.84210526315789469</c:v>
                </c:pt>
                <c:pt idx="30">
                  <c:v>0.8</c:v>
                </c:pt>
                <c:pt idx="31">
                  <c:v>0.79411764705882348</c:v>
                </c:pt>
                <c:pt idx="32">
                  <c:v>0.81818181818181823</c:v>
                </c:pt>
                <c:pt idx="33">
                  <c:v>0.51351351351351349</c:v>
                </c:pt>
                <c:pt idx="34">
                  <c:v>0.86301369863013699</c:v>
                </c:pt>
                <c:pt idx="35">
                  <c:v>0.90243902439024393</c:v>
                </c:pt>
                <c:pt idx="36">
                  <c:v>0.8</c:v>
                </c:pt>
                <c:pt idx="37">
                  <c:v>0.86486486486486491</c:v>
                </c:pt>
                <c:pt idx="38">
                  <c:v>0.91891891891891897</c:v>
                </c:pt>
                <c:pt idx="39">
                  <c:v>0.86486486486486491</c:v>
                </c:pt>
                <c:pt idx="40">
                  <c:v>0.8</c:v>
                </c:pt>
                <c:pt idx="41">
                  <c:v>0.83823529411764708</c:v>
                </c:pt>
                <c:pt idx="42">
                  <c:v>0.81818181818181823</c:v>
                </c:pt>
                <c:pt idx="43">
                  <c:v>0.83333333333333337</c:v>
                </c:pt>
                <c:pt idx="44">
                  <c:v>0.64383561643835618</c:v>
                </c:pt>
                <c:pt idx="45">
                  <c:v>0.78048780487804881</c:v>
                </c:pt>
                <c:pt idx="46">
                  <c:v>0.84444444444444444</c:v>
                </c:pt>
                <c:pt idx="47">
                  <c:v>0.83333333333333337</c:v>
                </c:pt>
                <c:pt idx="48">
                  <c:v>0.9</c:v>
                </c:pt>
                <c:pt idx="49">
                  <c:v>0.8666666666666667</c:v>
                </c:pt>
                <c:pt idx="50">
                  <c:v>0.67307692307692313</c:v>
                </c:pt>
                <c:pt idx="51">
                  <c:v>0.8529411764705882</c:v>
                </c:pt>
                <c:pt idx="52">
                  <c:v>0.78846153846153844</c:v>
                </c:pt>
                <c:pt idx="53">
                  <c:v>0.82692307692307687</c:v>
                </c:pt>
                <c:pt idx="54">
                  <c:v>0.78082191780821919</c:v>
                </c:pt>
                <c:pt idx="55">
                  <c:v>0.53846153846153844</c:v>
                </c:pt>
                <c:pt idx="56">
                  <c:v>0.82692307692307687</c:v>
                </c:pt>
                <c:pt idx="57">
                  <c:v>0.88461538461538458</c:v>
                </c:pt>
                <c:pt idx="58">
                  <c:v>0.90384615384615385</c:v>
                </c:pt>
                <c:pt idx="59">
                  <c:v>0.86538461538461542</c:v>
                </c:pt>
                <c:pt idx="60">
                  <c:v>0.8571428571428571</c:v>
                </c:pt>
                <c:pt idx="61">
                  <c:v>0.80882352941176472</c:v>
                </c:pt>
                <c:pt idx="62">
                  <c:v>0.7678571428571429</c:v>
                </c:pt>
                <c:pt idx="63">
                  <c:v>0.8392857142857143</c:v>
                </c:pt>
                <c:pt idx="64">
                  <c:v>0.76712328767123283</c:v>
                </c:pt>
                <c:pt idx="65">
                  <c:v>0.8035714285714286</c:v>
                </c:pt>
                <c:pt idx="66">
                  <c:v>0.375</c:v>
                </c:pt>
                <c:pt idx="67">
                  <c:v>0.875</c:v>
                </c:pt>
                <c:pt idx="68">
                  <c:v>0.875</c:v>
                </c:pt>
                <c:pt idx="69">
                  <c:v>0.9107142857142857</c:v>
                </c:pt>
                <c:pt idx="70">
                  <c:v>0.82</c:v>
                </c:pt>
                <c:pt idx="71">
                  <c:v>0.8529411764705882</c:v>
                </c:pt>
                <c:pt idx="72">
                  <c:v>0.90909090909090906</c:v>
                </c:pt>
                <c:pt idx="73">
                  <c:v>0.86206896551724133</c:v>
                </c:pt>
                <c:pt idx="74">
                  <c:v>0.82191780821917804</c:v>
                </c:pt>
                <c:pt idx="75">
                  <c:v>0.82926829268292679</c:v>
                </c:pt>
                <c:pt idx="76">
                  <c:v>0.84444444444444444</c:v>
                </c:pt>
                <c:pt idx="77">
                  <c:v>0.77272727272727271</c:v>
                </c:pt>
                <c:pt idx="78">
                  <c:v>0.86363636363636365</c:v>
                </c:pt>
                <c:pt idx="79">
                  <c:v>0.86363636363636365</c:v>
                </c:pt>
                <c:pt idx="80">
                  <c:v>0.86</c:v>
                </c:pt>
                <c:pt idx="81">
                  <c:v>0.86764705882352944</c:v>
                </c:pt>
                <c:pt idx="82">
                  <c:v>0.90909090909090906</c:v>
                </c:pt>
                <c:pt idx="83">
                  <c:v>0.86206896551724133</c:v>
                </c:pt>
                <c:pt idx="84">
                  <c:v>0.8904109589041096</c:v>
                </c:pt>
                <c:pt idx="85">
                  <c:v>0.90243902439024393</c:v>
                </c:pt>
                <c:pt idx="86">
                  <c:v>0.82222222222222219</c:v>
                </c:pt>
                <c:pt idx="87">
                  <c:v>0.90476190476190477</c:v>
                </c:pt>
                <c:pt idx="88">
                  <c:v>0.76190476190476186</c:v>
                </c:pt>
                <c:pt idx="89">
                  <c:v>0.76190476190476186</c:v>
                </c:pt>
                <c:pt idx="90">
                  <c:v>0.88</c:v>
                </c:pt>
                <c:pt idx="91">
                  <c:v>0.8529411764705882</c:v>
                </c:pt>
                <c:pt idx="92">
                  <c:v>0.88636363636363635</c:v>
                </c:pt>
                <c:pt idx="93">
                  <c:v>0.89655172413793105</c:v>
                </c:pt>
                <c:pt idx="94">
                  <c:v>0.83561643835616439</c:v>
                </c:pt>
                <c:pt idx="95">
                  <c:v>0.90243902439024393</c:v>
                </c:pt>
                <c:pt idx="96">
                  <c:v>0.8666666666666667</c:v>
                </c:pt>
                <c:pt idx="97">
                  <c:v>0.86206896551724133</c:v>
                </c:pt>
                <c:pt idx="98">
                  <c:v>0.82758620689655171</c:v>
                </c:pt>
                <c:pt idx="99">
                  <c:v>0.55172413793103448</c:v>
                </c:pt>
              </c:numCache>
            </c:numRef>
          </c:yVal>
        </c:ser>
        <c:ser>
          <c:idx val="1"/>
          <c:order val="1"/>
          <c:tx>
            <c:v>Correct Pairs</c:v>
          </c:tx>
          <c:spPr>
            <a:ln w="28575">
              <a:noFill/>
            </a:ln>
          </c:spPr>
          <c:xVal>
            <c:numRef>
              <c:f>'Pair Data'!$I$2:$I$11</c:f>
              <c:numCache>
                <c:formatCode>General</c:formatCode>
                <c:ptCount val="10"/>
                <c:pt idx="0">
                  <c:v>1</c:v>
                </c:pt>
                <c:pt idx="1">
                  <c:v>12</c:v>
                </c:pt>
                <c:pt idx="2">
                  <c:v>23</c:v>
                </c:pt>
                <c:pt idx="3">
                  <c:v>34</c:v>
                </c:pt>
                <c:pt idx="4">
                  <c:v>45</c:v>
                </c:pt>
                <c:pt idx="5">
                  <c:v>56</c:v>
                </c:pt>
                <c:pt idx="6">
                  <c:v>67</c:v>
                </c:pt>
                <c:pt idx="7">
                  <c:v>78</c:v>
                </c:pt>
                <c:pt idx="8">
                  <c:v>89</c:v>
                </c:pt>
                <c:pt idx="9">
                  <c:v>100</c:v>
                </c:pt>
              </c:numCache>
            </c:numRef>
          </c:xVal>
          <c:yVal>
            <c:numRef>
              <c:f>'Pair Data'!$K$2:$K$11</c:f>
              <c:numCache>
                <c:formatCode>General</c:formatCode>
                <c:ptCount val="10"/>
                <c:pt idx="0">
                  <c:v>0.34</c:v>
                </c:pt>
                <c:pt idx="1">
                  <c:v>0.52941176470588236</c:v>
                </c:pt>
                <c:pt idx="2">
                  <c:v>0.52272727272727271</c:v>
                </c:pt>
                <c:pt idx="3">
                  <c:v>0.51351351351351349</c:v>
                </c:pt>
                <c:pt idx="4">
                  <c:v>0.64383561643835618</c:v>
                </c:pt>
                <c:pt idx="5">
                  <c:v>0.53846153846153844</c:v>
                </c:pt>
                <c:pt idx="6">
                  <c:v>0.375</c:v>
                </c:pt>
                <c:pt idx="7">
                  <c:v>0.77272727272727271</c:v>
                </c:pt>
                <c:pt idx="8">
                  <c:v>0.76190476190476186</c:v>
                </c:pt>
                <c:pt idx="9">
                  <c:v>0.55172413793103448</c:v>
                </c:pt>
              </c:numCache>
            </c:numRef>
          </c:yVal>
        </c:ser>
        <c:axId val="63742336"/>
        <c:axId val="63744256"/>
      </c:scatterChart>
      <c:valAx>
        <c:axId val="63742336"/>
        <c:scaling>
          <c:orientation val="minMax"/>
          <c:max val="1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Pair Number</a:t>
                </a:r>
              </a:p>
            </c:rich>
          </c:tx>
        </c:title>
        <c:numFmt formatCode="General" sourceLinked="1"/>
        <c:tickLblPos val="nextTo"/>
        <c:crossAx val="63744256"/>
        <c:crosses val="autoZero"/>
        <c:crossBetween val="midCat"/>
      </c:valAx>
      <c:valAx>
        <c:axId val="637442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Similarity Measure</a:t>
                </a:r>
              </a:p>
            </c:rich>
          </c:tx>
        </c:title>
        <c:numFmt formatCode="General" sourceLinked="1"/>
        <c:tickLblPos val="nextTo"/>
        <c:crossAx val="6374233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Similarity Measurements - Histogram</a:t>
            </a:r>
            <a:r>
              <a:rPr lang="en-US" baseline="0"/>
              <a:t> - Full Set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7.6463962583097581E-2"/>
          <c:y val="1.6986836527725965E-2"/>
          <c:w val="0.92353603741690238"/>
          <c:h val="0.87868226755922352"/>
        </c:manualLayout>
      </c:layout>
      <c:barChart>
        <c:barDir val="col"/>
        <c:grouping val="clustered"/>
        <c:ser>
          <c:idx val="0"/>
          <c:order val="0"/>
          <c:cat>
            <c:numRef>
              <c:f>'1B Run - Small Bin Size'!$A$2:$A$101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</c:numCache>
            </c:numRef>
          </c:cat>
          <c:val>
            <c:numRef>
              <c:f>'1B Run - Small Bin Size'!$B$2:$B$101</c:f>
              <c:numCache>
                <c:formatCode>General</c:formatCode>
                <c:ptCount val="100"/>
                <c:pt idx="0">
                  <c:v>96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6</c:v>
                </c:pt>
                <c:pt idx="10">
                  <c:v>3</c:v>
                </c:pt>
                <c:pt idx="11">
                  <c:v>2</c:v>
                </c:pt>
                <c:pt idx="12">
                  <c:v>5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9</c:v>
                </c:pt>
                <c:pt idx="17">
                  <c:v>0</c:v>
                </c:pt>
                <c:pt idx="18">
                  <c:v>7</c:v>
                </c:pt>
                <c:pt idx="19">
                  <c:v>1</c:v>
                </c:pt>
                <c:pt idx="20">
                  <c:v>8</c:v>
                </c:pt>
                <c:pt idx="21">
                  <c:v>8</c:v>
                </c:pt>
                <c:pt idx="22">
                  <c:v>10</c:v>
                </c:pt>
                <c:pt idx="23">
                  <c:v>9</c:v>
                </c:pt>
                <c:pt idx="24">
                  <c:v>22</c:v>
                </c:pt>
                <c:pt idx="25">
                  <c:v>8</c:v>
                </c:pt>
                <c:pt idx="26">
                  <c:v>12</c:v>
                </c:pt>
                <c:pt idx="27">
                  <c:v>16</c:v>
                </c:pt>
                <c:pt idx="28">
                  <c:v>36</c:v>
                </c:pt>
                <c:pt idx="29">
                  <c:v>27</c:v>
                </c:pt>
                <c:pt idx="30">
                  <c:v>30</c:v>
                </c:pt>
                <c:pt idx="31">
                  <c:v>45</c:v>
                </c:pt>
                <c:pt idx="32">
                  <c:v>41</c:v>
                </c:pt>
                <c:pt idx="33">
                  <c:v>97</c:v>
                </c:pt>
                <c:pt idx="34">
                  <c:v>82</c:v>
                </c:pt>
                <c:pt idx="35">
                  <c:v>89</c:v>
                </c:pt>
                <c:pt idx="36">
                  <c:v>91</c:v>
                </c:pt>
                <c:pt idx="37">
                  <c:v>147</c:v>
                </c:pt>
                <c:pt idx="38">
                  <c:v>135</c:v>
                </c:pt>
                <c:pt idx="39">
                  <c:v>168</c:v>
                </c:pt>
                <c:pt idx="40">
                  <c:v>279</c:v>
                </c:pt>
                <c:pt idx="41">
                  <c:v>293</c:v>
                </c:pt>
                <c:pt idx="42">
                  <c:v>388</c:v>
                </c:pt>
                <c:pt idx="43">
                  <c:v>505</c:v>
                </c:pt>
                <c:pt idx="44">
                  <c:v>441</c:v>
                </c:pt>
                <c:pt idx="45">
                  <c:v>535</c:v>
                </c:pt>
                <c:pt idx="46">
                  <c:v>882</c:v>
                </c:pt>
                <c:pt idx="47">
                  <c:v>685</c:v>
                </c:pt>
                <c:pt idx="48">
                  <c:v>1313</c:v>
                </c:pt>
                <c:pt idx="49">
                  <c:v>2415</c:v>
                </c:pt>
                <c:pt idx="50">
                  <c:v>276</c:v>
                </c:pt>
                <c:pt idx="51">
                  <c:v>2336</c:v>
                </c:pt>
                <c:pt idx="52">
                  <c:v>2155</c:v>
                </c:pt>
                <c:pt idx="53">
                  <c:v>2907</c:v>
                </c:pt>
                <c:pt idx="54">
                  <c:v>4406</c:v>
                </c:pt>
                <c:pt idx="55">
                  <c:v>5434</c:v>
                </c:pt>
                <c:pt idx="56">
                  <c:v>7682</c:v>
                </c:pt>
                <c:pt idx="57">
                  <c:v>11801</c:v>
                </c:pt>
                <c:pt idx="58">
                  <c:v>14726</c:v>
                </c:pt>
                <c:pt idx="59">
                  <c:v>26783</c:v>
                </c:pt>
                <c:pt idx="60">
                  <c:v>23624</c:v>
                </c:pt>
                <c:pt idx="61">
                  <c:v>42901</c:v>
                </c:pt>
                <c:pt idx="62">
                  <c:v>56114</c:v>
                </c:pt>
                <c:pt idx="63">
                  <c:v>82649</c:v>
                </c:pt>
                <c:pt idx="64">
                  <c:v>117519</c:v>
                </c:pt>
                <c:pt idx="65">
                  <c:v>205759</c:v>
                </c:pt>
                <c:pt idx="66">
                  <c:v>287085</c:v>
                </c:pt>
                <c:pt idx="67">
                  <c:v>403027</c:v>
                </c:pt>
                <c:pt idx="68">
                  <c:v>726336</c:v>
                </c:pt>
                <c:pt idx="69">
                  <c:v>1298599</c:v>
                </c:pt>
                <c:pt idx="70">
                  <c:v>1599423</c:v>
                </c:pt>
                <c:pt idx="71">
                  <c:v>3063273</c:v>
                </c:pt>
                <c:pt idx="72">
                  <c:v>4391405</c:v>
                </c:pt>
                <c:pt idx="73">
                  <c:v>7210044</c:v>
                </c:pt>
                <c:pt idx="74">
                  <c:v>12998202</c:v>
                </c:pt>
                <c:pt idx="75">
                  <c:v>11945308</c:v>
                </c:pt>
                <c:pt idx="76">
                  <c:v>19332562</c:v>
                </c:pt>
                <c:pt idx="77">
                  <c:v>24388287</c:v>
                </c:pt>
                <c:pt idx="78">
                  <c:v>32445015</c:v>
                </c:pt>
                <c:pt idx="79">
                  <c:v>28262410</c:v>
                </c:pt>
                <c:pt idx="80">
                  <c:v>44911514</c:v>
                </c:pt>
                <c:pt idx="81">
                  <c:v>38710726</c:v>
                </c:pt>
                <c:pt idx="82">
                  <c:v>35138796</c:v>
                </c:pt>
                <c:pt idx="83">
                  <c:v>31604539</c:v>
                </c:pt>
                <c:pt idx="84">
                  <c:v>27437647</c:v>
                </c:pt>
                <c:pt idx="85">
                  <c:v>21579356</c:v>
                </c:pt>
                <c:pt idx="86">
                  <c:v>19308622</c:v>
                </c:pt>
                <c:pt idx="87">
                  <c:v>16395630</c:v>
                </c:pt>
                <c:pt idx="88">
                  <c:v>13204728</c:v>
                </c:pt>
                <c:pt idx="89">
                  <c:v>9669512</c:v>
                </c:pt>
                <c:pt idx="90">
                  <c:v>10049240</c:v>
                </c:pt>
                <c:pt idx="91">
                  <c:v>6732083</c:v>
                </c:pt>
                <c:pt idx="92">
                  <c:v>5748622</c:v>
                </c:pt>
                <c:pt idx="93">
                  <c:v>4510013</c:v>
                </c:pt>
                <c:pt idx="94">
                  <c:v>3279435</c:v>
                </c:pt>
                <c:pt idx="95">
                  <c:v>1935693</c:v>
                </c:pt>
                <c:pt idx="96">
                  <c:v>1019812</c:v>
                </c:pt>
                <c:pt idx="97">
                  <c:v>684442</c:v>
                </c:pt>
                <c:pt idx="98">
                  <c:v>214395</c:v>
                </c:pt>
                <c:pt idx="99">
                  <c:v>634899</c:v>
                </c:pt>
              </c:numCache>
            </c:numRef>
          </c:val>
        </c:ser>
        <c:axId val="63761792"/>
        <c:axId val="102188160"/>
      </c:barChart>
      <c:catAx>
        <c:axId val="63761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1" i="0" baseline="0"/>
                  <a:t>Degree of Similarity (range of 0.01)</a:t>
                </a:r>
                <a:endParaRPr lang="en-US" sz="1100"/>
              </a:p>
            </c:rich>
          </c:tx>
          <c:layout/>
        </c:title>
        <c:numFmt formatCode="General" sourceLinked="1"/>
        <c:tickLblPos val="nextTo"/>
        <c:crossAx val="102188160"/>
        <c:crosses val="autoZero"/>
        <c:lblAlgn val="ctr"/>
        <c:lblOffset val="100"/>
        <c:tickLblSkip val="10"/>
      </c:catAx>
      <c:valAx>
        <c:axId val="1021881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63761792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Similarity Measurements</a:t>
            </a:r>
            <a:r>
              <a:rPr lang="en-US" baseline="0"/>
              <a:t> - Histogram - Full Set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'1B Run - Larger Bin Size'!$A$2:$A$21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cat>
          <c:val>
            <c:numRef>
              <c:f>'1B Run - Larger Bin Size'!$B$2:$B$21</c:f>
              <c:numCache>
                <c:formatCode>General</c:formatCode>
                <c:ptCount val="20"/>
                <c:pt idx="0">
                  <c:v>98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42</c:v>
                </c:pt>
                <c:pt idx="5">
                  <c:v>109</c:v>
                </c:pt>
                <c:pt idx="6">
                  <c:v>291</c:v>
                </c:pt>
                <c:pt idx="7">
                  <c:v>639</c:v>
                </c:pt>
                <c:pt idx="8">
                  <c:v>1906</c:v>
                </c:pt>
                <c:pt idx="9">
                  <c:v>3621</c:v>
                </c:pt>
                <c:pt idx="10">
                  <c:v>14289</c:v>
                </c:pt>
                <c:pt idx="11">
                  <c:v>54514</c:v>
                </c:pt>
                <c:pt idx="12">
                  <c:v>334719</c:v>
                </c:pt>
                <c:pt idx="13">
                  <c:v>2606070</c:v>
                </c:pt>
                <c:pt idx="14">
                  <c:v>23384717</c:v>
                </c:pt>
                <c:pt idx="15">
                  <c:v>122565948</c:v>
                </c:pt>
                <c:pt idx="16">
                  <c:v>175132139</c:v>
                </c:pt>
                <c:pt idx="17">
                  <c:v>82828931</c:v>
                </c:pt>
                <c:pt idx="18">
                  <c:v>30063990</c:v>
                </c:pt>
                <c:pt idx="19">
                  <c:v>4744644</c:v>
                </c:pt>
              </c:numCache>
            </c:numRef>
          </c:val>
        </c:ser>
        <c:axId val="102107776"/>
        <c:axId val="111394816"/>
      </c:barChart>
      <c:catAx>
        <c:axId val="102107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Degree of Similarity (range of 0.05)</a:t>
                </a:r>
              </a:p>
            </c:rich>
          </c:tx>
          <c:layout/>
        </c:title>
        <c:numFmt formatCode="General" sourceLinked="1"/>
        <c:tickLblPos val="nextTo"/>
        <c:crossAx val="111394816"/>
        <c:crosses val="autoZero"/>
        <c:auto val="1"/>
        <c:lblAlgn val="ctr"/>
        <c:lblOffset val="100"/>
      </c:catAx>
      <c:valAx>
        <c:axId val="1113948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10210777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127187</xdr:colOff>
      <xdr:row>31</xdr:row>
      <xdr:rowOff>186298</xdr:rowOff>
    </xdr:from>
    <xdr:to>
      <xdr:col>56</xdr:col>
      <xdr:colOff>336177</xdr:colOff>
      <xdr:row>54</xdr:row>
      <xdr:rowOff>156881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332729</xdr:colOff>
      <xdr:row>6</xdr:row>
      <xdr:rowOff>91109</xdr:rowOff>
    </xdr:from>
    <xdr:to>
      <xdr:col>57</xdr:col>
      <xdr:colOff>836543</xdr:colOff>
      <xdr:row>35</xdr:row>
      <xdr:rowOff>16565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1</xdr:row>
      <xdr:rowOff>19050</xdr:rowOff>
    </xdr:from>
    <xdr:to>
      <xdr:col>23</xdr:col>
      <xdr:colOff>485775</xdr:colOff>
      <xdr:row>24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69272</xdr:colOff>
      <xdr:row>34</xdr:row>
      <xdr:rowOff>69272</xdr:rowOff>
    </xdr:from>
    <xdr:to>
      <xdr:col>29</xdr:col>
      <xdr:colOff>344366</xdr:colOff>
      <xdr:row>60</xdr:row>
      <xdr:rowOff>25977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521804</xdr:colOff>
      <xdr:row>7</xdr:row>
      <xdr:rowOff>91109</xdr:rowOff>
    </xdr:from>
    <xdr:to>
      <xdr:col>21</xdr:col>
      <xdr:colOff>256760</xdr:colOff>
      <xdr:row>25</xdr:row>
      <xdr:rowOff>8283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304799</xdr:colOff>
      <xdr:row>3</xdr:row>
      <xdr:rowOff>85723</xdr:rowOff>
    </xdr:from>
    <xdr:to>
      <xdr:col>20</xdr:col>
      <xdr:colOff>552450</xdr:colOff>
      <xdr:row>39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s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histogram_number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102"/>
  <sheetViews>
    <sheetView topLeftCell="A8" zoomScaleNormal="100" workbookViewId="0">
      <selection activeCell="BH31" sqref="BH31"/>
    </sheetView>
  </sheetViews>
  <sheetFormatPr defaultRowHeight="15"/>
  <cols>
    <col min="2" max="2" width="12.85546875" customWidth="1"/>
    <col min="3" max="3" width="17.140625" customWidth="1"/>
    <col min="4" max="4" width="8.42578125" hidden="1" customWidth="1"/>
    <col min="5" max="7" width="9.42578125" hidden="1" customWidth="1"/>
    <col min="8" max="25" width="9.140625" hidden="1" customWidth="1"/>
    <col min="26" max="26" width="0" hidden="1" customWidth="1"/>
    <col min="30" max="30" width="11.7109375" customWidth="1"/>
    <col min="31" max="31" width="8.42578125" hidden="1" customWidth="1"/>
    <col min="32" max="34" width="9.42578125" hidden="1" customWidth="1"/>
    <col min="35" max="43" width="9.140625" hidden="1" customWidth="1"/>
    <col min="44" max="44" width="8.42578125" hidden="1" customWidth="1"/>
    <col min="45" max="45" width="10.85546875" hidden="1" customWidth="1"/>
    <col min="46" max="46" width="11.7109375" hidden="1" customWidth="1"/>
    <col min="47" max="47" width="11.28515625" hidden="1" customWidth="1"/>
    <col min="48" max="48" width="12" hidden="1" customWidth="1"/>
    <col min="49" max="49" width="12.5703125" hidden="1" customWidth="1"/>
    <col min="50" max="50" width="11.85546875" hidden="1" customWidth="1"/>
    <col min="51" max="51" width="13.140625" hidden="1" customWidth="1"/>
    <col min="52" max="52" width="12" hidden="1" customWidth="1"/>
    <col min="53" max="53" width="11.5703125" hidden="1" customWidth="1"/>
    <col min="58" max="58" width="15.42578125" customWidth="1"/>
    <col min="60" max="60" width="16.140625" customWidth="1"/>
    <col min="61" max="61" width="28.28515625" customWidth="1"/>
  </cols>
  <sheetData>
    <row r="1" spans="1:61">
      <c r="A1" t="s">
        <v>45</v>
      </c>
      <c r="AB1" t="s">
        <v>46</v>
      </c>
      <c r="BD1" t="s">
        <v>22</v>
      </c>
      <c r="BG1" t="s">
        <v>23</v>
      </c>
    </row>
    <row r="2" spans="1:61">
      <c r="A2" t="s">
        <v>6</v>
      </c>
      <c r="B2" t="s">
        <v>4</v>
      </c>
      <c r="C2" t="s">
        <v>5</v>
      </c>
      <c r="D2" t="s">
        <v>9</v>
      </c>
      <c r="E2" t="s">
        <v>10</v>
      </c>
      <c r="F2" s="1" t="s">
        <v>11</v>
      </c>
      <c r="G2" s="1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26</v>
      </c>
      <c r="R2" t="s">
        <v>36</v>
      </c>
      <c r="S2" s="1" t="s">
        <v>37</v>
      </c>
      <c r="T2" s="1" t="s">
        <v>38</v>
      </c>
      <c r="U2" s="1" t="s">
        <v>39</v>
      </c>
      <c r="V2" s="1" t="s">
        <v>40</v>
      </c>
      <c r="W2" s="1" t="s">
        <v>41</v>
      </c>
      <c r="X2" s="1" t="s">
        <v>42</v>
      </c>
      <c r="Y2" s="1" t="s">
        <v>43</v>
      </c>
      <c r="Z2" s="1" t="s">
        <v>44</v>
      </c>
      <c r="AA2" s="1"/>
      <c r="AB2" t="s">
        <v>6</v>
      </c>
      <c r="AC2" t="s">
        <v>2</v>
      </c>
      <c r="AD2" t="s">
        <v>3</v>
      </c>
      <c r="AE2" t="s">
        <v>9</v>
      </c>
      <c r="AF2" t="s">
        <v>10</v>
      </c>
      <c r="AG2" s="1" t="s">
        <v>11</v>
      </c>
      <c r="AH2" s="1" t="s">
        <v>12</v>
      </c>
      <c r="AI2" t="s">
        <v>13</v>
      </c>
      <c r="AJ2" t="s">
        <v>14</v>
      </c>
      <c r="AK2" t="s">
        <v>15</v>
      </c>
      <c r="AL2" t="s">
        <v>16</v>
      </c>
      <c r="AM2" t="s">
        <v>17</v>
      </c>
      <c r="AN2" t="s">
        <v>18</v>
      </c>
      <c r="AO2" t="s">
        <v>19</v>
      </c>
      <c r="AP2" t="s">
        <v>20</v>
      </c>
      <c r="AQ2" t="s">
        <v>21</v>
      </c>
      <c r="AR2" t="s">
        <v>26</v>
      </c>
      <c r="AS2" t="s">
        <v>27</v>
      </c>
      <c r="AT2" s="1" t="s">
        <v>28</v>
      </c>
      <c r="AU2" s="1" t="s">
        <v>29</v>
      </c>
      <c r="AV2" s="1" t="s">
        <v>30</v>
      </c>
      <c r="AW2" s="1" t="s">
        <v>31</v>
      </c>
      <c r="AX2" s="1" t="s">
        <v>32</v>
      </c>
      <c r="AY2" s="1" t="s">
        <v>33</v>
      </c>
      <c r="AZ2" s="1" t="s">
        <v>34</v>
      </c>
      <c r="BA2" s="1" t="s">
        <v>35</v>
      </c>
      <c r="BD2" t="s">
        <v>8</v>
      </c>
      <c r="BE2" t="s">
        <v>24</v>
      </c>
      <c r="BF2" t="s">
        <v>25</v>
      </c>
      <c r="BG2" t="s">
        <v>8</v>
      </c>
      <c r="BH2" t="s">
        <v>47</v>
      </c>
      <c r="BI2" t="s">
        <v>48</v>
      </c>
    </row>
    <row r="3" spans="1:61">
      <c r="A3">
        <v>1</v>
      </c>
      <c r="B3">
        <v>17</v>
      </c>
      <c r="C3">
        <v>0.34</v>
      </c>
      <c r="D3">
        <f>IF(B3&lt;6,1,0)</f>
        <v>0</v>
      </c>
      <c r="E3">
        <f>IF(B3&lt;11,IF(B3&gt;5,1,0),0)</f>
        <v>0</v>
      </c>
      <c r="F3">
        <f>IF(B3&lt;16,IF(B3&gt;10,1,0),0)</f>
        <v>0</v>
      </c>
      <c r="G3">
        <f>IF(B3&lt;21,IF(B3&gt;15,1,0),0)</f>
        <v>1</v>
      </c>
      <c r="H3">
        <f>IF(B3&lt;26,IF(B3&gt;20,1,0),0)</f>
        <v>0</v>
      </c>
      <c r="I3">
        <f>IF(B3&lt;31,IF(B3&gt;25,1,0),0)</f>
        <v>0</v>
      </c>
      <c r="J3">
        <f>IF(B3&lt;36,IF(B3&gt;30,1,0),0)</f>
        <v>0</v>
      </c>
      <c r="K3">
        <f>IF(B3&lt;41,IF(B3&gt;35,1,0),0)</f>
        <v>0</v>
      </c>
      <c r="L3">
        <f>IF(B3&lt;46,IF(B3&gt;40,1,0),0)</f>
        <v>0</v>
      </c>
      <c r="M3">
        <f>IF(B3&lt;51,IF(B3&gt;45,1,0),0)</f>
        <v>0</v>
      </c>
      <c r="N3">
        <f>IF(B3&lt;56,IF(B3&gt;50,1,0),0)</f>
        <v>0</v>
      </c>
      <c r="O3">
        <f>IF(B3&lt;61,IF(B3&gt;55,1,0),0)</f>
        <v>0</v>
      </c>
      <c r="P3">
        <f>IF(B3&lt;66,IF(B3&gt;60,1,0),0)</f>
        <v>0</v>
      </c>
      <c r="Q3">
        <f>IF(C3&lt;=0.1,1,0)</f>
        <v>0</v>
      </c>
      <c r="R3">
        <f>IF(C3&lt;=0.2,IF(C3&gt;0.1,1,0),0)</f>
        <v>0</v>
      </c>
      <c r="S3">
        <f>IF(C3&lt;=0.3,IF(C3&gt;0.2,1,0),0)</f>
        <v>0</v>
      </c>
      <c r="T3">
        <f>IF(C3&lt;=0.4,IF(C3&gt;0.3,1,0),0)</f>
        <v>1</v>
      </c>
      <c r="U3">
        <f>IF(C3&lt;=0.5,IF(C3&gt;0.4,1,0),0)</f>
        <v>0</v>
      </c>
      <c r="V3">
        <f>IF(C3&lt;=0.6,IF(C3&gt;0.5,1,0),0)</f>
        <v>0</v>
      </c>
      <c r="W3">
        <f>IF(C3&lt;=0.7,IF(C3&gt;0.6,1,0),0)</f>
        <v>0</v>
      </c>
      <c r="X3">
        <f>IF(C3&lt;=0.8,IF(C3&gt;0.7,1,0),0)</f>
        <v>0</v>
      </c>
      <c r="Y3">
        <f>IF(C3&lt;=0.9,IF(C3&gt;0.8,1,0),0)</f>
        <v>0</v>
      </c>
      <c r="Z3">
        <f>IF(C3&lt;=1,IF(C3&gt;0.9,1,0),0)</f>
        <v>0</v>
      </c>
      <c r="AB3">
        <v>1</v>
      </c>
      <c r="AC3">
        <v>17</v>
      </c>
      <c r="AD3">
        <v>0.34</v>
      </c>
      <c r="AE3">
        <f>IF(AC3&lt;6,1,0)</f>
        <v>0</v>
      </c>
      <c r="AF3">
        <f>IF(AC3&lt;11,IF(AC3&gt;5,1,0),0)</f>
        <v>0</v>
      </c>
      <c r="AG3">
        <f>IF(AC3&lt;16,IF(AC3&gt;10,1,0),0)</f>
        <v>0</v>
      </c>
      <c r="AH3">
        <f>IF(AC3&lt;21,IF(AC3&gt;15,1,0),0)</f>
        <v>1</v>
      </c>
      <c r="AI3">
        <f>IF(AC3&lt;26,IF(AC3&gt;20,1,0),0)</f>
        <v>0</v>
      </c>
      <c r="AJ3">
        <f>IF(AC3&lt;31,IF(AC3&gt;25,1,0),0)</f>
        <v>0</v>
      </c>
      <c r="AK3">
        <f>IF(AC3&lt;36,IF(AC3&gt;30,1,0),0)</f>
        <v>0</v>
      </c>
      <c r="AL3">
        <f t="shared" ref="AL3:AL12" si="0">IF(AC3&lt;41,IF(AC3&gt;35,1,0),0)</f>
        <v>0</v>
      </c>
      <c r="AM3">
        <f t="shared" ref="AM3:AM12" si="1">IF(AC3&lt;46,IF(AC3&gt;40,1,0),0)</f>
        <v>0</v>
      </c>
      <c r="AN3">
        <f t="shared" ref="AN3:AN12" si="2">IF(AC3&lt;51,IF(AC3&gt;45,1,0),0)</f>
        <v>0</v>
      </c>
      <c r="AO3">
        <f t="shared" ref="AO3:AO12" si="3">IF(AC3&lt;56,IF(AC3&gt;50,1,0),0)</f>
        <v>0</v>
      </c>
      <c r="AP3">
        <f t="shared" ref="AP3:AP12" si="4">IF(AC3&lt;61,IF(AC3&gt;55,1,0),0)</f>
        <v>0</v>
      </c>
      <c r="AQ3">
        <f t="shared" ref="AQ3:AQ12" si="5">IF(AC3&lt;66,IF(AC3&gt;60,1,0),0)</f>
        <v>0</v>
      </c>
      <c r="AR3">
        <f>IF(AD3&lt;=0.1,1,0)</f>
        <v>0</v>
      </c>
      <c r="AS3">
        <f>IF(AD3&lt;=0.2,IF(AD3&gt;0.1,1,0),0)</f>
        <v>0</v>
      </c>
      <c r="AT3">
        <f>IF(AD3&lt;=0.3,IF(AD3&gt;0.2,1,0),0)</f>
        <v>0</v>
      </c>
      <c r="AU3">
        <f>IF(AD3&lt;=0.4,IF(AD3&gt;0.3,1,0),0)</f>
        <v>1</v>
      </c>
      <c r="AV3">
        <f>IF(AD3&lt;=0.5,IF(AD3&gt;0.4,1,0),0)</f>
        <v>0</v>
      </c>
      <c r="AW3">
        <f>IF(AD3&lt;=0.6,IF(AD3&gt;0.5,1,0),0)</f>
        <v>0</v>
      </c>
      <c r="AX3">
        <f>IF(AD3&lt;=0.7,IF(AD3&gt;0.6,1,0),0)</f>
        <v>0</v>
      </c>
      <c r="AY3">
        <f>IF(AD3&lt;=0.8,IF(AD3&gt;0.7,1,0),0)</f>
        <v>0</v>
      </c>
      <c r="AZ3">
        <f>IF(AD3&lt;=0.9,IF(AD3&gt;0.8,1,0),0)</f>
        <v>0</v>
      </c>
      <c r="BA3">
        <f>IF(AD3&lt;=1,IF(AD3&gt;0.9,1,0),0)</f>
        <v>0</v>
      </c>
      <c r="BD3">
        <v>0</v>
      </c>
      <c r="BE3">
        <f>SUM(D3:D102)-BF3</f>
        <v>0</v>
      </c>
      <c r="BF3">
        <f>SUM(AE3:AE12)</f>
        <v>0</v>
      </c>
      <c r="BG3">
        <v>0</v>
      </c>
      <c r="BH3" s="2">
        <f>SUM(Q3:Q102)-BI3</f>
        <v>0</v>
      </c>
      <c r="BI3">
        <f>SUM(AR3:AR12)</f>
        <v>0</v>
      </c>
    </row>
    <row r="4" spans="1:61">
      <c r="A4">
        <v>2</v>
      </c>
      <c r="B4">
        <v>58</v>
      </c>
      <c r="C4">
        <v>0.8529411764705882</v>
      </c>
      <c r="D4">
        <f t="shared" ref="D4:D67" si="6">IF(B4&lt;6,1,0)</f>
        <v>0</v>
      </c>
      <c r="E4">
        <f t="shared" ref="E4:E67" si="7">IF(B4&lt;11,IF(B4&gt;5,1,0),0)</f>
        <v>0</v>
      </c>
      <c r="F4">
        <f t="shared" ref="F4:F67" si="8">IF(B4&lt;16,IF(B4&gt;10,1,0),0)</f>
        <v>0</v>
      </c>
      <c r="G4">
        <f t="shared" ref="G4:G67" si="9">IF(B4&lt;21,IF(B4&gt;15,1,0),0)</f>
        <v>0</v>
      </c>
      <c r="H4">
        <f t="shared" ref="H4:H67" si="10">IF(B4&lt;26,IF(B4&gt;20,1,0),0)</f>
        <v>0</v>
      </c>
      <c r="I4">
        <f t="shared" ref="I4:I67" si="11">IF(B4&lt;31,IF(B4&gt;25,1,0),0)</f>
        <v>0</v>
      </c>
      <c r="J4">
        <f t="shared" ref="J4:J67" si="12">IF(B4&lt;36,IF(B4&gt;30,1,0),0)</f>
        <v>0</v>
      </c>
      <c r="K4">
        <f t="shared" ref="K4:K67" si="13">IF(B4&lt;41,IF(B4&gt;35,1,0),0)</f>
        <v>0</v>
      </c>
      <c r="L4">
        <f t="shared" ref="L4:L67" si="14">IF(B4&lt;46,IF(B4&gt;40,1,0),0)</f>
        <v>0</v>
      </c>
      <c r="M4">
        <f t="shared" ref="M4:M67" si="15">IF(B4&lt;51,IF(B4&gt;45,1,0),0)</f>
        <v>0</v>
      </c>
      <c r="N4">
        <f t="shared" ref="N4:N67" si="16">IF(B4&lt;56,IF(B4&gt;50,1,0),0)</f>
        <v>0</v>
      </c>
      <c r="O4">
        <f t="shared" ref="O4:O67" si="17">IF(B4&lt;61,IF(B4&gt;55,1,0),0)</f>
        <v>1</v>
      </c>
      <c r="P4">
        <f t="shared" ref="P4:P67" si="18">IF(B4&lt;66,IF(B4&gt;60,1,0),0)</f>
        <v>0</v>
      </c>
      <c r="Q4">
        <f t="shared" ref="Q4:Q67" si="19">IF(C4&lt;=0.1,1,0)</f>
        <v>0</v>
      </c>
      <c r="R4">
        <f t="shared" ref="R4:R67" si="20">IF(C4&lt;=0.2,IF(C4&gt;0.1,1,0),0)</f>
        <v>0</v>
      </c>
      <c r="S4">
        <f t="shared" ref="S4:S67" si="21">IF(C4&lt;=0.3,IF(C4&gt;0.2,1,0),0)</f>
        <v>0</v>
      </c>
      <c r="T4">
        <f t="shared" ref="T4:T67" si="22">IF(C4&lt;=0.4,IF(C4&gt;0.3,1,0),0)</f>
        <v>0</v>
      </c>
      <c r="U4">
        <f t="shared" ref="U4:U67" si="23">IF(C4&lt;=0.5,IF(C4&gt;0.4,1,0),0)</f>
        <v>0</v>
      </c>
      <c r="V4">
        <f t="shared" ref="V4:V67" si="24">IF(C4&lt;=0.6,IF(C4&gt;0.5,1,0),0)</f>
        <v>0</v>
      </c>
      <c r="W4">
        <f t="shared" ref="W4:W67" si="25">IF(C4&lt;=0.7,IF(C4&gt;0.6,1,0),0)</f>
        <v>0</v>
      </c>
      <c r="X4">
        <f t="shared" ref="X4:X67" si="26">IF(C4&lt;=0.8,IF(C4&gt;0.7,1,0),0)</f>
        <v>0</v>
      </c>
      <c r="Y4">
        <f t="shared" ref="Y4:Y67" si="27">IF(C4&lt;=0.9,IF(C4&gt;0.8,1,0),0)</f>
        <v>1</v>
      </c>
      <c r="Z4">
        <f t="shared" ref="Z4:Z67" si="28">IF(C4&lt;=1,IF(C4&gt;0.9,1,0),0)</f>
        <v>0</v>
      </c>
      <c r="AB4">
        <v>12</v>
      </c>
      <c r="AC4">
        <v>36</v>
      </c>
      <c r="AD4">
        <v>0.52941176470588236</v>
      </c>
      <c r="AE4">
        <f t="shared" ref="AE4:AE12" si="29">IF(AC4&lt;6,1,0)</f>
        <v>0</v>
      </c>
      <c r="AF4">
        <f t="shared" ref="AF4:AF12" si="30">IF(AC4&lt;11,IF(AC4&gt;5,1,0),0)</f>
        <v>0</v>
      </c>
      <c r="AG4">
        <f t="shared" ref="AG4:AG12" si="31">IF(AC4&lt;16,IF(AC4&gt;10,1,0),0)</f>
        <v>0</v>
      </c>
      <c r="AH4">
        <f t="shared" ref="AH4:AH12" si="32">IF(AC4&lt;21,IF(AC4&gt;15,1,0),0)</f>
        <v>0</v>
      </c>
      <c r="AI4">
        <f t="shared" ref="AI4:AI12" si="33">IF(AC4&lt;26,IF(AC4&gt;20,1,0),0)</f>
        <v>0</v>
      </c>
      <c r="AJ4">
        <f t="shared" ref="AJ4:AJ12" si="34">IF(AC4&lt;31,IF(AC4&gt;25,1,0),0)</f>
        <v>0</v>
      </c>
      <c r="AK4">
        <f t="shared" ref="AK4:AK12" si="35">IF(AC4&lt;36,IF(AC4&gt;30,1,0),0)</f>
        <v>0</v>
      </c>
      <c r="AL4">
        <f t="shared" si="0"/>
        <v>1</v>
      </c>
      <c r="AM4">
        <f t="shared" si="1"/>
        <v>0</v>
      </c>
      <c r="AN4">
        <f t="shared" si="2"/>
        <v>0</v>
      </c>
      <c r="AO4">
        <f t="shared" si="3"/>
        <v>0</v>
      </c>
      <c r="AP4">
        <f t="shared" si="4"/>
        <v>0</v>
      </c>
      <c r="AQ4">
        <f t="shared" si="5"/>
        <v>0</v>
      </c>
      <c r="AR4">
        <f t="shared" ref="AR4:AR12" si="36">IF(AD4&lt;=0.1,1,0)</f>
        <v>0</v>
      </c>
      <c r="AS4">
        <f t="shared" ref="AS4:AS12" si="37">IF(AD4&lt;=0.2,IF(AD4&gt;0.1,1,0),0)</f>
        <v>0</v>
      </c>
      <c r="AT4">
        <f t="shared" ref="AT4:AT12" si="38">IF(AD4&lt;=0.3,IF(AD4&gt;0.2,1,0),0)</f>
        <v>0</v>
      </c>
      <c r="AU4">
        <f t="shared" ref="AU4:AU12" si="39">IF(AD4&lt;=0.4,IF(AD4&gt;0.3,1,0),0)</f>
        <v>0</v>
      </c>
      <c r="AV4">
        <f t="shared" ref="AV4:AV12" si="40">IF(AD4&lt;=0.5,IF(AD4&gt;0.4,1,0),0)</f>
        <v>0</v>
      </c>
      <c r="AW4">
        <f t="shared" ref="AW4:AW12" si="41">IF(AD4&lt;=0.6,IF(AD4&gt;0.5,1,0),0)</f>
        <v>1</v>
      </c>
      <c r="AX4">
        <f t="shared" ref="AX4:AX12" si="42">IF(AD4&lt;=0.7,IF(AD4&gt;0.6,1,0),0)</f>
        <v>0</v>
      </c>
      <c r="AY4">
        <f t="shared" ref="AY4:AY12" si="43">IF(AD4&lt;=0.8,IF(AD4&gt;0.7,1,0),0)</f>
        <v>0</v>
      </c>
      <c r="AZ4">
        <f t="shared" ref="AZ4:AZ12" si="44">IF(AD4&lt;=0.9,IF(AD4&gt;0.8,1,0),0)</f>
        <v>0</v>
      </c>
      <c r="BA4">
        <f t="shared" ref="BA4:BA12" si="45">IF(AD4&lt;=1,IF(AD4&gt;0.9,1,0),0)</f>
        <v>0</v>
      </c>
      <c r="BD4">
        <v>5</v>
      </c>
      <c r="BE4">
        <f>SUM(E2:E3)-BF4</f>
        <v>0</v>
      </c>
      <c r="BF4">
        <f>SUM(AF3:AF12)</f>
        <v>0</v>
      </c>
      <c r="BG4">
        <v>0.1</v>
      </c>
      <c r="BH4" s="2">
        <f>SUM(R3:R102)-BI4</f>
        <v>0</v>
      </c>
      <c r="BI4">
        <f>SUM(AS3:AS12)</f>
        <v>0</v>
      </c>
    </row>
    <row r="5" spans="1:61">
      <c r="A5">
        <v>3</v>
      </c>
      <c r="B5">
        <v>39</v>
      </c>
      <c r="C5">
        <v>0.78</v>
      </c>
      <c r="D5">
        <f t="shared" si="6"/>
        <v>0</v>
      </c>
      <c r="E5">
        <f t="shared" si="7"/>
        <v>0</v>
      </c>
      <c r="F5">
        <f t="shared" si="8"/>
        <v>0</v>
      </c>
      <c r="G5">
        <f t="shared" si="9"/>
        <v>0</v>
      </c>
      <c r="H5">
        <f t="shared" si="10"/>
        <v>0</v>
      </c>
      <c r="I5">
        <f t="shared" si="11"/>
        <v>0</v>
      </c>
      <c r="J5">
        <f t="shared" si="12"/>
        <v>0</v>
      </c>
      <c r="K5">
        <f t="shared" si="13"/>
        <v>1</v>
      </c>
      <c r="L5">
        <f t="shared" si="14"/>
        <v>0</v>
      </c>
      <c r="M5">
        <f t="shared" si="15"/>
        <v>0</v>
      </c>
      <c r="N5">
        <f t="shared" si="16"/>
        <v>0</v>
      </c>
      <c r="O5">
        <f t="shared" si="17"/>
        <v>0</v>
      </c>
      <c r="P5">
        <f t="shared" si="18"/>
        <v>0</v>
      </c>
      <c r="Q5">
        <f t="shared" si="19"/>
        <v>0</v>
      </c>
      <c r="R5">
        <f t="shared" si="20"/>
        <v>0</v>
      </c>
      <c r="S5">
        <f t="shared" si="21"/>
        <v>0</v>
      </c>
      <c r="T5">
        <f t="shared" si="22"/>
        <v>0</v>
      </c>
      <c r="U5">
        <f t="shared" si="23"/>
        <v>0</v>
      </c>
      <c r="V5">
        <f t="shared" si="24"/>
        <v>0</v>
      </c>
      <c r="W5">
        <f t="shared" si="25"/>
        <v>0</v>
      </c>
      <c r="X5">
        <f t="shared" si="26"/>
        <v>1</v>
      </c>
      <c r="Y5">
        <f t="shared" si="27"/>
        <v>0</v>
      </c>
      <c r="Z5">
        <f t="shared" si="28"/>
        <v>0</v>
      </c>
      <c r="AB5">
        <v>23</v>
      </c>
      <c r="AC5">
        <v>23</v>
      </c>
      <c r="AD5">
        <v>0.52272727272727271</v>
      </c>
      <c r="AE5">
        <f t="shared" si="29"/>
        <v>0</v>
      </c>
      <c r="AF5">
        <f t="shared" si="30"/>
        <v>0</v>
      </c>
      <c r="AG5">
        <f t="shared" si="31"/>
        <v>0</v>
      </c>
      <c r="AH5">
        <f t="shared" si="32"/>
        <v>0</v>
      </c>
      <c r="AI5">
        <f t="shared" si="33"/>
        <v>1</v>
      </c>
      <c r="AJ5">
        <f t="shared" si="34"/>
        <v>0</v>
      </c>
      <c r="AK5">
        <f t="shared" si="35"/>
        <v>0</v>
      </c>
      <c r="AL5">
        <f t="shared" si="0"/>
        <v>0</v>
      </c>
      <c r="AM5">
        <f t="shared" si="1"/>
        <v>0</v>
      </c>
      <c r="AN5">
        <f t="shared" si="2"/>
        <v>0</v>
      </c>
      <c r="AO5">
        <f t="shared" si="3"/>
        <v>0</v>
      </c>
      <c r="AP5">
        <f t="shared" si="4"/>
        <v>0</v>
      </c>
      <c r="AQ5">
        <f t="shared" si="5"/>
        <v>0</v>
      </c>
      <c r="AR5">
        <f t="shared" si="36"/>
        <v>0</v>
      </c>
      <c r="AS5">
        <f t="shared" si="37"/>
        <v>0</v>
      </c>
      <c r="AT5">
        <f t="shared" si="38"/>
        <v>0</v>
      </c>
      <c r="AU5">
        <f t="shared" si="39"/>
        <v>0</v>
      </c>
      <c r="AV5">
        <f t="shared" si="40"/>
        <v>0</v>
      </c>
      <c r="AW5">
        <f t="shared" si="41"/>
        <v>1</v>
      </c>
      <c r="AX5">
        <f t="shared" si="42"/>
        <v>0</v>
      </c>
      <c r="AY5">
        <f t="shared" si="43"/>
        <v>0</v>
      </c>
      <c r="AZ5">
        <f t="shared" si="44"/>
        <v>0</v>
      </c>
      <c r="BA5">
        <f t="shared" si="45"/>
        <v>0</v>
      </c>
      <c r="BD5">
        <v>10</v>
      </c>
      <c r="BE5">
        <f>SUM(F3:F102)-BF5</f>
        <v>0</v>
      </c>
      <c r="BF5">
        <f>SUM(AG3:AG12)</f>
        <v>0</v>
      </c>
      <c r="BG5">
        <v>0.2</v>
      </c>
      <c r="BH5" s="2">
        <f>SUM(S3:S102)-BI5</f>
        <v>0</v>
      </c>
      <c r="BI5">
        <f>SUM(AT3:AT12)</f>
        <v>0</v>
      </c>
    </row>
    <row r="6" spans="1:61">
      <c r="A6">
        <v>4</v>
      </c>
      <c r="B6">
        <v>42</v>
      </c>
      <c r="C6">
        <v>0.84</v>
      </c>
      <c r="D6">
        <f t="shared" si="6"/>
        <v>0</v>
      </c>
      <c r="E6">
        <f t="shared" si="7"/>
        <v>0</v>
      </c>
      <c r="F6">
        <f t="shared" si="8"/>
        <v>0</v>
      </c>
      <c r="G6">
        <f t="shared" si="9"/>
        <v>0</v>
      </c>
      <c r="H6">
        <f t="shared" si="10"/>
        <v>0</v>
      </c>
      <c r="I6">
        <f t="shared" si="11"/>
        <v>0</v>
      </c>
      <c r="J6">
        <f t="shared" si="12"/>
        <v>0</v>
      </c>
      <c r="K6">
        <f t="shared" si="13"/>
        <v>0</v>
      </c>
      <c r="L6">
        <f t="shared" si="14"/>
        <v>1</v>
      </c>
      <c r="M6">
        <f t="shared" si="15"/>
        <v>0</v>
      </c>
      <c r="N6">
        <f t="shared" si="16"/>
        <v>0</v>
      </c>
      <c r="O6">
        <f t="shared" si="17"/>
        <v>0</v>
      </c>
      <c r="P6">
        <f t="shared" si="18"/>
        <v>0</v>
      </c>
      <c r="Q6">
        <f t="shared" si="19"/>
        <v>0</v>
      </c>
      <c r="R6">
        <f t="shared" si="20"/>
        <v>0</v>
      </c>
      <c r="S6">
        <f t="shared" si="21"/>
        <v>0</v>
      </c>
      <c r="T6">
        <f t="shared" si="22"/>
        <v>0</v>
      </c>
      <c r="U6">
        <f t="shared" si="23"/>
        <v>0</v>
      </c>
      <c r="V6">
        <f t="shared" si="24"/>
        <v>0</v>
      </c>
      <c r="W6">
        <f t="shared" si="25"/>
        <v>0</v>
      </c>
      <c r="X6">
        <f t="shared" si="26"/>
        <v>0</v>
      </c>
      <c r="Y6">
        <f t="shared" si="27"/>
        <v>1</v>
      </c>
      <c r="Z6">
        <f t="shared" si="28"/>
        <v>0</v>
      </c>
      <c r="AB6">
        <v>34</v>
      </c>
      <c r="AC6">
        <v>19</v>
      </c>
      <c r="AD6">
        <v>0.51351351351351349</v>
      </c>
      <c r="AE6">
        <f t="shared" si="29"/>
        <v>0</v>
      </c>
      <c r="AF6">
        <f t="shared" si="30"/>
        <v>0</v>
      </c>
      <c r="AG6">
        <f t="shared" si="31"/>
        <v>0</v>
      </c>
      <c r="AH6">
        <f t="shared" si="32"/>
        <v>1</v>
      </c>
      <c r="AI6">
        <f t="shared" si="33"/>
        <v>0</v>
      </c>
      <c r="AJ6">
        <f t="shared" si="34"/>
        <v>0</v>
      </c>
      <c r="AK6">
        <f t="shared" si="35"/>
        <v>0</v>
      </c>
      <c r="AL6">
        <f t="shared" si="0"/>
        <v>0</v>
      </c>
      <c r="AM6">
        <f t="shared" si="1"/>
        <v>0</v>
      </c>
      <c r="AN6">
        <f t="shared" si="2"/>
        <v>0</v>
      </c>
      <c r="AO6">
        <f t="shared" si="3"/>
        <v>0</v>
      </c>
      <c r="AP6">
        <f t="shared" si="4"/>
        <v>0</v>
      </c>
      <c r="AQ6">
        <f t="shared" si="5"/>
        <v>0</v>
      </c>
      <c r="AR6">
        <f t="shared" si="36"/>
        <v>0</v>
      </c>
      <c r="AS6">
        <f t="shared" si="37"/>
        <v>0</v>
      </c>
      <c r="AT6">
        <f t="shared" si="38"/>
        <v>0</v>
      </c>
      <c r="AU6">
        <f t="shared" si="39"/>
        <v>0</v>
      </c>
      <c r="AV6">
        <f t="shared" si="40"/>
        <v>0</v>
      </c>
      <c r="AW6">
        <f t="shared" si="41"/>
        <v>1</v>
      </c>
      <c r="AX6">
        <f t="shared" si="42"/>
        <v>0</v>
      </c>
      <c r="AY6">
        <f t="shared" si="43"/>
        <v>0</v>
      </c>
      <c r="AZ6">
        <f t="shared" si="44"/>
        <v>0</v>
      </c>
      <c r="BA6">
        <f t="shared" si="45"/>
        <v>0</v>
      </c>
      <c r="BD6">
        <v>15</v>
      </c>
      <c r="BE6">
        <f>SUM(G3:G102)-BF6</f>
        <v>4</v>
      </c>
      <c r="BF6">
        <f>SUM(AH3:AH12)</f>
        <v>5</v>
      </c>
      <c r="BG6">
        <v>0.3</v>
      </c>
      <c r="BH6" s="2">
        <f>SUM(T3:T102)-BI6</f>
        <v>0</v>
      </c>
      <c r="BI6">
        <f>SUM(AU3:AU12)</f>
        <v>2</v>
      </c>
    </row>
    <row r="7" spans="1:61">
      <c r="A7">
        <v>5</v>
      </c>
      <c r="B7">
        <v>61</v>
      </c>
      <c r="C7">
        <v>0.83561643835616439</v>
      </c>
      <c r="D7">
        <f t="shared" si="6"/>
        <v>0</v>
      </c>
      <c r="E7">
        <f t="shared" si="7"/>
        <v>0</v>
      </c>
      <c r="F7">
        <f t="shared" si="8"/>
        <v>0</v>
      </c>
      <c r="G7">
        <f t="shared" si="9"/>
        <v>0</v>
      </c>
      <c r="H7">
        <f t="shared" si="10"/>
        <v>0</v>
      </c>
      <c r="I7">
        <f t="shared" si="11"/>
        <v>0</v>
      </c>
      <c r="J7">
        <f t="shared" si="12"/>
        <v>0</v>
      </c>
      <c r="K7">
        <f t="shared" si="13"/>
        <v>0</v>
      </c>
      <c r="L7">
        <f t="shared" si="14"/>
        <v>0</v>
      </c>
      <c r="M7">
        <f t="shared" si="15"/>
        <v>0</v>
      </c>
      <c r="N7">
        <f t="shared" si="16"/>
        <v>0</v>
      </c>
      <c r="O7">
        <f t="shared" si="17"/>
        <v>0</v>
      </c>
      <c r="P7">
        <f t="shared" si="18"/>
        <v>1</v>
      </c>
      <c r="Q7">
        <f t="shared" si="19"/>
        <v>0</v>
      </c>
      <c r="R7">
        <f t="shared" si="20"/>
        <v>0</v>
      </c>
      <c r="S7">
        <f t="shared" si="21"/>
        <v>0</v>
      </c>
      <c r="T7">
        <f t="shared" si="22"/>
        <v>0</v>
      </c>
      <c r="U7">
        <f t="shared" si="23"/>
        <v>0</v>
      </c>
      <c r="V7">
        <f t="shared" si="24"/>
        <v>0</v>
      </c>
      <c r="W7">
        <f t="shared" si="25"/>
        <v>0</v>
      </c>
      <c r="X7">
        <f t="shared" si="26"/>
        <v>0</v>
      </c>
      <c r="Y7">
        <f t="shared" si="27"/>
        <v>1</v>
      </c>
      <c r="Z7">
        <f t="shared" si="28"/>
        <v>0</v>
      </c>
      <c r="AB7">
        <v>45</v>
      </c>
      <c r="AC7">
        <v>47</v>
      </c>
      <c r="AD7">
        <v>0.64383561643835618</v>
      </c>
      <c r="AE7">
        <f t="shared" si="29"/>
        <v>0</v>
      </c>
      <c r="AF7">
        <f t="shared" si="30"/>
        <v>0</v>
      </c>
      <c r="AG7">
        <f t="shared" si="31"/>
        <v>0</v>
      </c>
      <c r="AH7">
        <f t="shared" si="32"/>
        <v>0</v>
      </c>
      <c r="AI7">
        <f t="shared" si="33"/>
        <v>0</v>
      </c>
      <c r="AJ7">
        <f t="shared" si="34"/>
        <v>0</v>
      </c>
      <c r="AK7">
        <f t="shared" si="35"/>
        <v>0</v>
      </c>
      <c r="AL7">
        <f t="shared" si="0"/>
        <v>0</v>
      </c>
      <c r="AM7">
        <f t="shared" si="1"/>
        <v>0</v>
      </c>
      <c r="AN7">
        <f t="shared" si="2"/>
        <v>1</v>
      </c>
      <c r="AO7">
        <f t="shared" si="3"/>
        <v>0</v>
      </c>
      <c r="AP7">
        <f t="shared" si="4"/>
        <v>0</v>
      </c>
      <c r="AQ7">
        <f t="shared" si="5"/>
        <v>0</v>
      </c>
      <c r="AR7">
        <f t="shared" si="36"/>
        <v>0</v>
      </c>
      <c r="AS7">
        <f t="shared" si="37"/>
        <v>0</v>
      </c>
      <c r="AT7">
        <f t="shared" si="38"/>
        <v>0</v>
      </c>
      <c r="AU7">
        <f t="shared" si="39"/>
        <v>0</v>
      </c>
      <c r="AV7">
        <f t="shared" si="40"/>
        <v>0</v>
      </c>
      <c r="AW7">
        <f t="shared" si="41"/>
        <v>0</v>
      </c>
      <c r="AX7">
        <f t="shared" si="42"/>
        <v>1</v>
      </c>
      <c r="AY7">
        <f t="shared" si="43"/>
        <v>0</v>
      </c>
      <c r="AZ7">
        <f t="shared" si="44"/>
        <v>0</v>
      </c>
      <c r="BA7">
        <f t="shared" si="45"/>
        <v>0</v>
      </c>
      <c r="BD7">
        <v>20</v>
      </c>
      <c r="BE7">
        <f>SUM(H3:H102)-BF7</f>
        <v>6</v>
      </c>
      <c r="BF7">
        <f>SUM(AI3:AI12)</f>
        <v>2</v>
      </c>
      <c r="BG7">
        <v>0.4</v>
      </c>
      <c r="BH7" s="2">
        <f>SUM(U3:U102)-BI7</f>
        <v>0</v>
      </c>
      <c r="BI7">
        <f>SUM(AV3:AV12)</f>
        <v>0</v>
      </c>
    </row>
    <row r="8" spans="1:61">
      <c r="A8">
        <v>6</v>
      </c>
      <c r="B8">
        <v>33</v>
      </c>
      <c r="C8">
        <v>0.66</v>
      </c>
      <c r="D8">
        <f t="shared" si="6"/>
        <v>0</v>
      </c>
      <c r="E8">
        <f t="shared" si="7"/>
        <v>0</v>
      </c>
      <c r="F8">
        <f t="shared" si="8"/>
        <v>0</v>
      </c>
      <c r="G8">
        <f t="shared" si="9"/>
        <v>0</v>
      </c>
      <c r="H8">
        <f t="shared" si="10"/>
        <v>0</v>
      </c>
      <c r="I8">
        <f t="shared" si="11"/>
        <v>0</v>
      </c>
      <c r="J8">
        <f t="shared" si="12"/>
        <v>1</v>
      </c>
      <c r="K8">
        <f t="shared" si="13"/>
        <v>0</v>
      </c>
      <c r="L8">
        <f t="shared" si="14"/>
        <v>0</v>
      </c>
      <c r="M8">
        <f t="shared" si="15"/>
        <v>0</v>
      </c>
      <c r="N8">
        <f t="shared" si="16"/>
        <v>0</v>
      </c>
      <c r="O8">
        <f t="shared" si="17"/>
        <v>0</v>
      </c>
      <c r="P8">
        <f t="shared" si="18"/>
        <v>0</v>
      </c>
      <c r="Q8">
        <f t="shared" si="19"/>
        <v>0</v>
      </c>
      <c r="R8">
        <f t="shared" si="20"/>
        <v>0</v>
      </c>
      <c r="S8">
        <f t="shared" si="21"/>
        <v>0</v>
      </c>
      <c r="T8">
        <f t="shared" si="22"/>
        <v>0</v>
      </c>
      <c r="U8">
        <f t="shared" si="23"/>
        <v>0</v>
      </c>
      <c r="V8">
        <f t="shared" si="24"/>
        <v>0</v>
      </c>
      <c r="W8">
        <f t="shared" si="25"/>
        <v>1</v>
      </c>
      <c r="X8">
        <f t="shared" si="26"/>
        <v>0</v>
      </c>
      <c r="Y8">
        <f t="shared" si="27"/>
        <v>0</v>
      </c>
      <c r="Z8">
        <f t="shared" si="28"/>
        <v>0</v>
      </c>
      <c r="AB8">
        <v>56</v>
      </c>
      <c r="AC8">
        <v>28</v>
      </c>
      <c r="AD8">
        <v>0.53846153846153844</v>
      </c>
      <c r="AE8">
        <f t="shared" si="29"/>
        <v>0</v>
      </c>
      <c r="AF8">
        <f t="shared" si="30"/>
        <v>0</v>
      </c>
      <c r="AG8">
        <f t="shared" si="31"/>
        <v>0</v>
      </c>
      <c r="AH8">
        <f t="shared" si="32"/>
        <v>0</v>
      </c>
      <c r="AI8">
        <f t="shared" si="33"/>
        <v>0</v>
      </c>
      <c r="AJ8">
        <f t="shared" si="34"/>
        <v>1</v>
      </c>
      <c r="AK8">
        <f t="shared" si="35"/>
        <v>0</v>
      </c>
      <c r="AL8">
        <f t="shared" si="0"/>
        <v>0</v>
      </c>
      <c r="AM8">
        <f t="shared" si="1"/>
        <v>0</v>
      </c>
      <c r="AN8">
        <f t="shared" si="2"/>
        <v>0</v>
      </c>
      <c r="AO8">
        <f t="shared" si="3"/>
        <v>0</v>
      </c>
      <c r="AP8">
        <f t="shared" si="4"/>
        <v>0</v>
      </c>
      <c r="AQ8">
        <f t="shared" si="5"/>
        <v>0</v>
      </c>
      <c r="AR8">
        <f t="shared" si="36"/>
        <v>0</v>
      </c>
      <c r="AS8">
        <f t="shared" si="37"/>
        <v>0</v>
      </c>
      <c r="AT8">
        <f t="shared" si="38"/>
        <v>0</v>
      </c>
      <c r="AU8">
        <f t="shared" si="39"/>
        <v>0</v>
      </c>
      <c r="AV8">
        <f t="shared" si="40"/>
        <v>0</v>
      </c>
      <c r="AW8">
        <f t="shared" si="41"/>
        <v>1</v>
      </c>
      <c r="AX8">
        <f t="shared" si="42"/>
        <v>0</v>
      </c>
      <c r="AY8">
        <f t="shared" si="43"/>
        <v>0</v>
      </c>
      <c r="AZ8">
        <f t="shared" si="44"/>
        <v>0</v>
      </c>
      <c r="BA8">
        <f t="shared" si="45"/>
        <v>0</v>
      </c>
      <c r="BD8">
        <v>25</v>
      </c>
      <c r="BE8">
        <f>SUM(I3:I102)-BF8</f>
        <v>3</v>
      </c>
      <c r="BF8">
        <f>SUM(AJ3:AJ12)</f>
        <v>1</v>
      </c>
      <c r="BG8">
        <v>0.5</v>
      </c>
      <c r="BH8" s="2">
        <f>SUM(V3:V102)-BI8</f>
        <v>0</v>
      </c>
      <c r="BI8">
        <f>SUM(AW3:AW12)</f>
        <v>5</v>
      </c>
    </row>
    <row r="9" spans="1:61">
      <c r="A9">
        <v>7</v>
      </c>
      <c r="B9">
        <v>42</v>
      </c>
      <c r="C9">
        <v>0.84</v>
      </c>
      <c r="D9">
        <f t="shared" si="6"/>
        <v>0</v>
      </c>
      <c r="E9">
        <f t="shared" si="7"/>
        <v>0</v>
      </c>
      <c r="F9">
        <f t="shared" si="8"/>
        <v>0</v>
      </c>
      <c r="G9">
        <f t="shared" si="9"/>
        <v>0</v>
      </c>
      <c r="H9">
        <f t="shared" si="10"/>
        <v>0</v>
      </c>
      <c r="I9">
        <f t="shared" si="11"/>
        <v>0</v>
      </c>
      <c r="J9">
        <f t="shared" si="12"/>
        <v>0</v>
      </c>
      <c r="K9">
        <f t="shared" si="13"/>
        <v>0</v>
      </c>
      <c r="L9">
        <f t="shared" si="14"/>
        <v>1</v>
      </c>
      <c r="M9">
        <f t="shared" si="15"/>
        <v>0</v>
      </c>
      <c r="N9">
        <f t="shared" si="16"/>
        <v>0</v>
      </c>
      <c r="O9">
        <f t="shared" si="17"/>
        <v>0</v>
      </c>
      <c r="P9">
        <f t="shared" si="18"/>
        <v>0</v>
      </c>
      <c r="Q9">
        <f t="shared" si="19"/>
        <v>0</v>
      </c>
      <c r="R9">
        <f t="shared" si="20"/>
        <v>0</v>
      </c>
      <c r="S9">
        <f t="shared" si="21"/>
        <v>0</v>
      </c>
      <c r="T9">
        <f t="shared" si="22"/>
        <v>0</v>
      </c>
      <c r="U9">
        <f t="shared" si="23"/>
        <v>0</v>
      </c>
      <c r="V9">
        <f t="shared" si="24"/>
        <v>0</v>
      </c>
      <c r="W9">
        <f t="shared" si="25"/>
        <v>0</v>
      </c>
      <c r="X9">
        <f t="shared" si="26"/>
        <v>0</v>
      </c>
      <c r="Y9">
        <f t="shared" si="27"/>
        <v>1</v>
      </c>
      <c r="Z9">
        <f t="shared" si="28"/>
        <v>0</v>
      </c>
      <c r="AB9">
        <v>67</v>
      </c>
      <c r="AC9">
        <v>21</v>
      </c>
      <c r="AD9">
        <v>0.375</v>
      </c>
      <c r="AE9">
        <f t="shared" si="29"/>
        <v>0</v>
      </c>
      <c r="AF9">
        <f t="shared" si="30"/>
        <v>0</v>
      </c>
      <c r="AG9">
        <f t="shared" si="31"/>
        <v>0</v>
      </c>
      <c r="AH9">
        <f t="shared" si="32"/>
        <v>0</v>
      </c>
      <c r="AI9">
        <f t="shared" si="33"/>
        <v>1</v>
      </c>
      <c r="AJ9">
        <f t="shared" si="34"/>
        <v>0</v>
      </c>
      <c r="AK9">
        <f t="shared" si="35"/>
        <v>0</v>
      </c>
      <c r="AL9">
        <f t="shared" si="0"/>
        <v>0</v>
      </c>
      <c r="AM9">
        <f t="shared" si="1"/>
        <v>0</v>
      </c>
      <c r="AN9">
        <f t="shared" si="2"/>
        <v>0</v>
      </c>
      <c r="AO9">
        <f t="shared" si="3"/>
        <v>0</v>
      </c>
      <c r="AP9">
        <f t="shared" si="4"/>
        <v>0</v>
      </c>
      <c r="AQ9">
        <f t="shared" si="5"/>
        <v>0</v>
      </c>
      <c r="AR9">
        <f t="shared" si="36"/>
        <v>0</v>
      </c>
      <c r="AS9">
        <f t="shared" si="37"/>
        <v>0</v>
      </c>
      <c r="AT9">
        <f t="shared" si="38"/>
        <v>0</v>
      </c>
      <c r="AU9">
        <f t="shared" si="39"/>
        <v>1</v>
      </c>
      <c r="AV9">
        <f t="shared" si="40"/>
        <v>0</v>
      </c>
      <c r="AW9">
        <f t="shared" si="41"/>
        <v>0</v>
      </c>
      <c r="AX9">
        <f t="shared" si="42"/>
        <v>0</v>
      </c>
      <c r="AY9">
        <f t="shared" si="43"/>
        <v>0</v>
      </c>
      <c r="AZ9">
        <f t="shared" si="44"/>
        <v>0</v>
      </c>
      <c r="BA9">
        <f t="shared" si="45"/>
        <v>0</v>
      </c>
      <c r="BD9">
        <v>30</v>
      </c>
      <c r="BE9">
        <f>SUM(J3:J102)-BF9</f>
        <v>12</v>
      </c>
      <c r="BF9">
        <f>SUM(AK3:AK12)</f>
        <v>0</v>
      </c>
      <c r="BG9">
        <v>0.6</v>
      </c>
      <c r="BH9" s="2">
        <f>SUM(W3:W102)-BI9</f>
        <v>3</v>
      </c>
      <c r="BI9">
        <f>SUM(AX3:AX12)</f>
        <v>1</v>
      </c>
    </row>
    <row r="10" spans="1:61">
      <c r="A10">
        <v>8</v>
      </c>
      <c r="B10">
        <v>43</v>
      </c>
      <c r="C10">
        <v>0.86</v>
      </c>
      <c r="D10">
        <f t="shared" si="6"/>
        <v>0</v>
      </c>
      <c r="E10">
        <f t="shared" si="7"/>
        <v>0</v>
      </c>
      <c r="F10">
        <f t="shared" si="8"/>
        <v>0</v>
      </c>
      <c r="G10">
        <f t="shared" si="9"/>
        <v>0</v>
      </c>
      <c r="H10">
        <f t="shared" si="10"/>
        <v>0</v>
      </c>
      <c r="I10">
        <f t="shared" si="11"/>
        <v>0</v>
      </c>
      <c r="J10">
        <f t="shared" si="12"/>
        <v>0</v>
      </c>
      <c r="K10">
        <f t="shared" si="13"/>
        <v>0</v>
      </c>
      <c r="L10">
        <f t="shared" si="14"/>
        <v>1</v>
      </c>
      <c r="M10">
        <f t="shared" si="15"/>
        <v>0</v>
      </c>
      <c r="N10">
        <f t="shared" si="16"/>
        <v>0</v>
      </c>
      <c r="O10">
        <f t="shared" si="17"/>
        <v>0</v>
      </c>
      <c r="P10">
        <f t="shared" si="18"/>
        <v>0</v>
      </c>
      <c r="Q10">
        <f t="shared" si="19"/>
        <v>0</v>
      </c>
      <c r="R10">
        <f t="shared" si="20"/>
        <v>0</v>
      </c>
      <c r="S10">
        <f t="shared" si="21"/>
        <v>0</v>
      </c>
      <c r="T10">
        <f t="shared" si="22"/>
        <v>0</v>
      </c>
      <c r="U10">
        <f t="shared" si="23"/>
        <v>0</v>
      </c>
      <c r="V10">
        <f t="shared" si="24"/>
        <v>0</v>
      </c>
      <c r="W10">
        <f t="shared" si="25"/>
        <v>0</v>
      </c>
      <c r="X10">
        <f t="shared" si="26"/>
        <v>0</v>
      </c>
      <c r="Y10">
        <f t="shared" si="27"/>
        <v>1</v>
      </c>
      <c r="Z10">
        <f t="shared" si="28"/>
        <v>0</v>
      </c>
      <c r="AB10">
        <v>78</v>
      </c>
      <c r="AC10">
        <v>17</v>
      </c>
      <c r="AD10">
        <v>0.77272727272727271</v>
      </c>
      <c r="AE10">
        <f t="shared" si="29"/>
        <v>0</v>
      </c>
      <c r="AF10">
        <f t="shared" si="30"/>
        <v>0</v>
      </c>
      <c r="AG10">
        <f t="shared" si="31"/>
        <v>0</v>
      </c>
      <c r="AH10">
        <f t="shared" si="32"/>
        <v>1</v>
      </c>
      <c r="AI10">
        <f t="shared" si="33"/>
        <v>0</v>
      </c>
      <c r="AJ10">
        <f t="shared" si="34"/>
        <v>0</v>
      </c>
      <c r="AK10">
        <f t="shared" si="35"/>
        <v>0</v>
      </c>
      <c r="AL10">
        <f t="shared" si="0"/>
        <v>0</v>
      </c>
      <c r="AM10">
        <f t="shared" si="1"/>
        <v>0</v>
      </c>
      <c r="AN10">
        <f t="shared" si="2"/>
        <v>0</v>
      </c>
      <c r="AO10">
        <f t="shared" si="3"/>
        <v>0</v>
      </c>
      <c r="AP10">
        <f t="shared" si="4"/>
        <v>0</v>
      </c>
      <c r="AQ10">
        <f t="shared" si="5"/>
        <v>0</v>
      </c>
      <c r="AR10">
        <f t="shared" si="36"/>
        <v>0</v>
      </c>
      <c r="AS10">
        <f t="shared" si="37"/>
        <v>0</v>
      </c>
      <c r="AT10">
        <f t="shared" si="38"/>
        <v>0</v>
      </c>
      <c r="AU10">
        <f t="shared" si="39"/>
        <v>0</v>
      </c>
      <c r="AV10">
        <f t="shared" si="40"/>
        <v>0</v>
      </c>
      <c r="AW10">
        <f t="shared" si="41"/>
        <v>0</v>
      </c>
      <c r="AX10">
        <f t="shared" si="42"/>
        <v>0</v>
      </c>
      <c r="AY10">
        <f t="shared" si="43"/>
        <v>1</v>
      </c>
      <c r="AZ10">
        <f t="shared" si="44"/>
        <v>0</v>
      </c>
      <c r="BA10">
        <f t="shared" si="45"/>
        <v>0</v>
      </c>
      <c r="BD10">
        <v>35</v>
      </c>
      <c r="BE10">
        <f>SUM(K3:K102)-BF10</f>
        <v>17</v>
      </c>
      <c r="BF10">
        <f>SUM(AL3:AL12)</f>
        <v>1</v>
      </c>
      <c r="BG10">
        <v>0.7</v>
      </c>
      <c r="BH10" s="2">
        <f>SUM(X3:X102)-BI10</f>
        <v>16</v>
      </c>
      <c r="BI10">
        <f>SUM(AY3:AY12)</f>
        <v>2</v>
      </c>
    </row>
    <row r="11" spans="1:61">
      <c r="A11">
        <v>9</v>
      </c>
      <c r="B11">
        <v>46</v>
      </c>
      <c r="C11">
        <v>0.92</v>
      </c>
      <c r="D11">
        <f t="shared" si="6"/>
        <v>0</v>
      </c>
      <c r="E11">
        <f t="shared" si="7"/>
        <v>0</v>
      </c>
      <c r="F11">
        <f t="shared" si="8"/>
        <v>0</v>
      </c>
      <c r="G11">
        <f t="shared" si="9"/>
        <v>0</v>
      </c>
      <c r="H11">
        <f t="shared" si="10"/>
        <v>0</v>
      </c>
      <c r="I11">
        <f t="shared" si="11"/>
        <v>0</v>
      </c>
      <c r="J11">
        <f t="shared" si="12"/>
        <v>0</v>
      </c>
      <c r="K11">
        <f t="shared" si="13"/>
        <v>0</v>
      </c>
      <c r="L11">
        <f t="shared" si="14"/>
        <v>0</v>
      </c>
      <c r="M11">
        <f t="shared" si="15"/>
        <v>1</v>
      </c>
      <c r="N11">
        <f t="shared" si="16"/>
        <v>0</v>
      </c>
      <c r="O11">
        <f t="shared" si="17"/>
        <v>0</v>
      </c>
      <c r="P11">
        <f t="shared" si="18"/>
        <v>0</v>
      </c>
      <c r="Q11">
        <f t="shared" si="19"/>
        <v>0</v>
      </c>
      <c r="R11">
        <f t="shared" si="20"/>
        <v>0</v>
      </c>
      <c r="S11">
        <f t="shared" si="21"/>
        <v>0</v>
      </c>
      <c r="T11">
        <f t="shared" si="22"/>
        <v>0</v>
      </c>
      <c r="U11">
        <f t="shared" si="23"/>
        <v>0</v>
      </c>
      <c r="V11">
        <f t="shared" si="24"/>
        <v>0</v>
      </c>
      <c r="W11">
        <f t="shared" si="25"/>
        <v>0</v>
      </c>
      <c r="X11">
        <f t="shared" si="26"/>
        <v>0</v>
      </c>
      <c r="Y11">
        <f t="shared" si="27"/>
        <v>0</v>
      </c>
      <c r="Z11">
        <f t="shared" si="28"/>
        <v>1</v>
      </c>
      <c r="AB11">
        <v>89</v>
      </c>
      <c r="AC11">
        <v>16</v>
      </c>
      <c r="AD11">
        <v>0.76190476190476186</v>
      </c>
      <c r="AE11">
        <f t="shared" si="29"/>
        <v>0</v>
      </c>
      <c r="AF11">
        <f t="shared" si="30"/>
        <v>0</v>
      </c>
      <c r="AG11">
        <f t="shared" si="31"/>
        <v>0</v>
      </c>
      <c r="AH11">
        <f t="shared" si="32"/>
        <v>1</v>
      </c>
      <c r="AI11">
        <f t="shared" si="33"/>
        <v>0</v>
      </c>
      <c r="AJ11">
        <f t="shared" si="34"/>
        <v>0</v>
      </c>
      <c r="AK11">
        <f t="shared" si="35"/>
        <v>0</v>
      </c>
      <c r="AL11">
        <f t="shared" si="0"/>
        <v>0</v>
      </c>
      <c r="AM11">
        <f t="shared" si="1"/>
        <v>0</v>
      </c>
      <c r="AN11">
        <f t="shared" si="2"/>
        <v>0</v>
      </c>
      <c r="AO11">
        <f t="shared" si="3"/>
        <v>0</v>
      </c>
      <c r="AP11">
        <f t="shared" si="4"/>
        <v>0</v>
      </c>
      <c r="AQ11">
        <f t="shared" si="5"/>
        <v>0</v>
      </c>
      <c r="AR11">
        <f t="shared" si="36"/>
        <v>0</v>
      </c>
      <c r="AS11">
        <f t="shared" si="37"/>
        <v>0</v>
      </c>
      <c r="AT11">
        <f t="shared" si="38"/>
        <v>0</v>
      </c>
      <c r="AU11">
        <f t="shared" si="39"/>
        <v>0</v>
      </c>
      <c r="AV11">
        <f t="shared" si="40"/>
        <v>0</v>
      </c>
      <c r="AW11">
        <f t="shared" si="41"/>
        <v>0</v>
      </c>
      <c r="AX11">
        <f t="shared" si="42"/>
        <v>0</v>
      </c>
      <c r="AY11">
        <f t="shared" si="43"/>
        <v>1</v>
      </c>
      <c r="AZ11">
        <f t="shared" si="44"/>
        <v>0</v>
      </c>
      <c r="BA11">
        <f t="shared" si="45"/>
        <v>0</v>
      </c>
      <c r="BD11">
        <v>40</v>
      </c>
      <c r="BE11">
        <f>SUM(L3:L102)-BF11</f>
        <v>15</v>
      </c>
      <c r="BF11">
        <f>SUM(AM3:AM12)</f>
        <v>0</v>
      </c>
      <c r="BG11">
        <v>0.8</v>
      </c>
      <c r="BH11" s="2">
        <f>SUM(Y3:Y102)-BI11</f>
        <v>59</v>
      </c>
      <c r="BI11">
        <f>SUM(AZ3:AZ12)</f>
        <v>0</v>
      </c>
    </row>
    <row r="12" spans="1:61">
      <c r="A12">
        <v>10</v>
      </c>
      <c r="B12">
        <v>44</v>
      </c>
      <c r="C12">
        <v>0.88</v>
      </c>
      <c r="D12">
        <f t="shared" si="6"/>
        <v>0</v>
      </c>
      <c r="E12">
        <f t="shared" si="7"/>
        <v>0</v>
      </c>
      <c r="F12">
        <f t="shared" si="8"/>
        <v>0</v>
      </c>
      <c r="G12">
        <f t="shared" si="9"/>
        <v>0</v>
      </c>
      <c r="H12">
        <f t="shared" si="10"/>
        <v>0</v>
      </c>
      <c r="I12">
        <f t="shared" si="11"/>
        <v>0</v>
      </c>
      <c r="J12">
        <f t="shared" si="12"/>
        <v>0</v>
      </c>
      <c r="K12">
        <f t="shared" si="13"/>
        <v>0</v>
      </c>
      <c r="L12">
        <f t="shared" si="14"/>
        <v>1</v>
      </c>
      <c r="M12">
        <f t="shared" si="15"/>
        <v>0</v>
      </c>
      <c r="N12">
        <f t="shared" si="16"/>
        <v>0</v>
      </c>
      <c r="O12">
        <f t="shared" si="17"/>
        <v>0</v>
      </c>
      <c r="P12">
        <f t="shared" si="18"/>
        <v>0</v>
      </c>
      <c r="Q12">
        <f t="shared" si="19"/>
        <v>0</v>
      </c>
      <c r="R12">
        <f t="shared" si="20"/>
        <v>0</v>
      </c>
      <c r="S12">
        <f t="shared" si="21"/>
        <v>0</v>
      </c>
      <c r="T12">
        <f t="shared" si="22"/>
        <v>0</v>
      </c>
      <c r="U12">
        <f t="shared" si="23"/>
        <v>0</v>
      </c>
      <c r="V12">
        <f t="shared" si="24"/>
        <v>0</v>
      </c>
      <c r="W12">
        <f t="shared" si="25"/>
        <v>0</v>
      </c>
      <c r="X12">
        <f t="shared" si="26"/>
        <v>0</v>
      </c>
      <c r="Y12">
        <f t="shared" si="27"/>
        <v>1</v>
      </c>
      <c r="Z12">
        <f t="shared" si="28"/>
        <v>0</v>
      </c>
      <c r="AB12">
        <v>100</v>
      </c>
      <c r="AC12">
        <v>16</v>
      </c>
      <c r="AD12">
        <v>0.55172413793103448</v>
      </c>
      <c r="AE12">
        <f t="shared" si="29"/>
        <v>0</v>
      </c>
      <c r="AF12">
        <f t="shared" si="30"/>
        <v>0</v>
      </c>
      <c r="AG12">
        <f t="shared" si="31"/>
        <v>0</v>
      </c>
      <c r="AH12">
        <f t="shared" si="32"/>
        <v>1</v>
      </c>
      <c r="AI12">
        <f t="shared" si="33"/>
        <v>0</v>
      </c>
      <c r="AJ12">
        <f t="shared" si="34"/>
        <v>0</v>
      </c>
      <c r="AK12">
        <f t="shared" si="35"/>
        <v>0</v>
      </c>
      <c r="AL12">
        <f t="shared" si="0"/>
        <v>0</v>
      </c>
      <c r="AM12">
        <f t="shared" si="1"/>
        <v>0</v>
      </c>
      <c r="AN12">
        <f t="shared" si="2"/>
        <v>0</v>
      </c>
      <c r="AO12">
        <f t="shared" si="3"/>
        <v>0</v>
      </c>
      <c r="AP12">
        <f t="shared" si="4"/>
        <v>0</v>
      </c>
      <c r="AQ12">
        <f t="shared" si="5"/>
        <v>0</v>
      </c>
      <c r="AR12">
        <f t="shared" si="36"/>
        <v>0</v>
      </c>
      <c r="AS12">
        <f t="shared" si="37"/>
        <v>0</v>
      </c>
      <c r="AT12">
        <f t="shared" si="38"/>
        <v>0</v>
      </c>
      <c r="AU12">
        <f t="shared" si="39"/>
        <v>0</v>
      </c>
      <c r="AV12">
        <f t="shared" si="40"/>
        <v>0</v>
      </c>
      <c r="AW12">
        <f t="shared" si="41"/>
        <v>1</v>
      </c>
      <c r="AX12">
        <f t="shared" si="42"/>
        <v>0</v>
      </c>
      <c r="AY12">
        <f t="shared" si="43"/>
        <v>0</v>
      </c>
      <c r="AZ12">
        <f t="shared" si="44"/>
        <v>0</v>
      </c>
      <c r="BA12">
        <f t="shared" si="45"/>
        <v>0</v>
      </c>
      <c r="BD12">
        <v>45</v>
      </c>
      <c r="BE12">
        <f>SUM(M3:M102)-BF12</f>
        <v>12</v>
      </c>
      <c r="BF12">
        <f>SUM(AN3:AN12)</f>
        <v>1</v>
      </c>
      <c r="BG12">
        <v>0.9</v>
      </c>
      <c r="BH12" s="2">
        <f>SUM(Z3:Z102)-BI12</f>
        <v>12</v>
      </c>
      <c r="BI12">
        <f>SUM(BA3:BA12)</f>
        <v>0</v>
      </c>
    </row>
    <row r="13" spans="1:61">
      <c r="A13">
        <v>11</v>
      </c>
      <c r="B13">
        <v>46</v>
      </c>
      <c r="C13">
        <v>0.77966101694915257</v>
      </c>
      <c r="D13">
        <f t="shared" si="6"/>
        <v>0</v>
      </c>
      <c r="E13">
        <f t="shared" si="7"/>
        <v>0</v>
      </c>
      <c r="F13">
        <f t="shared" si="8"/>
        <v>0</v>
      </c>
      <c r="G13">
        <f t="shared" si="9"/>
        <v>0</v>
      </c>
      <c r="H13">
        <f t="shared" si="10"/>
        <v>0</v>
      </c>
      <c r="I13">
        <f t="shared" si="11"/>
        <v>0</v>
      </c>
      <c r="J13">
        <f t="shared" si="12"/>
        <v>0</v>
      </c>
      <c r="K13">
        <f t="shared" si="13"/>
        <v>0</v>
      </c>
      <c r="L13">
        <f t="shared" si="14"/>
        <v>0</v>
      </c>
      <c r="M13">
        <f t="shared" si="15"/>
        <v>1</v>
      </c>
      <c r="N13">
        <f t="shared" si="16"/>
        <v>0</v>
      </c>
      <c r="O13">
        <f t="shared" si="17"/>
        <v>0</v>
      </c>
      <c r="P13">
        <f t="shared" si="18"/>
        <v>0</v>
      </c>
      <c r="Q13">
        <f t="shared" si="19"/>
        <v>0</v>
      </c>
      <c r="R13">
        <f t="shared" si="20"/>
        <v>0</v>
      </c>
      <c r="S13">
        <f t="shared" si="21"/>
        <v>0</v>
      </c>
      <c r="T13">
        <f t="shared" si="22"/>
        <v>0</v>
      </c>
      <c r="U13">
        <f t="shared" si="23"/>
        <v>0</v>
      </c>
      <c r="V13">
        <f t="shared" si="24"/>
        <v>0</v>
      </c>
      <c r="W13">
        <f t="shared" si="25"/>
        <v>0</v>
      </c>
      <c r="X13">
        <f t="shared" si="26"/>
        <v>1</v>
      </c>
      <c r="Y13">
        <f t="shared" si="27"/>
        <v>0</v>
      </c>
      <c r="Z13">
        <f t="shared" si="28"/>
        <v>0</v>
      </c>
      <c r="BD13">
        <v>50</v>
      </c>
      <c r="BE13">
        <f>SUM(N3:N102)-BF13</f>
        <v>6</v>
      </c>
      <c r="BF13">
        <f>SUM(AO3:AO12)</f>
        <v>0</v>
      </c>
      <c r="BH13" s="2"/>
    </row>
    <row r="14" spans="1:61">
      <c r="A14">
        <v>12</v>
      </c>
      <c r="B14">
        <v>36</v>
      </c>
      <c r="C14">
        <v>0.52941176470588236</v>
      </c>
      <c r="D14">
        <f t="shared" si="6"/>
        <v>0</v>
      </c>
      <c r="E14">
        <f t="shared" si="7"/>
        <v>0</v>
      </c>
      <c r="F14">
        <f t="shared" si="8"/>
        <v>0</v>
      </c>
      <c r="G14">
        <f t="shared" si="9"/>
        <v>0</v>
      </c>
      <c r="H14">
        <f t="shared" si="10"/>
        <v>0</v>
      </c>
      <c r="I14">
        <f t="shared" si="11"/>
        <v>0</v>
      </c>
      <c r="J14">
        <f t="shared" si="12"/>
        <v>0</v>
      </c>
      <c r="K14">
        <f t="shared" si="13"/>
        <v>1</v>
      </c>
      <c r="L14">
        <f t="shared" si="14"/>
        <v>0</v>
      </c>
      <c r="M14">
        <f t="shared" si="15"/>
        <v>0</v>
      </c>
      <c r="N14">
        <f t="shared" si="16"/>
        <v>0</v>
      </c>
      <c r="O14">
        <f t="shared" si="17"/>
        <v>0</v>
      </c>
      <c r="P14">
        <f t="shared" si="18"/>
        <v>0</v>
      </c>
      <c r="Q14">
        <f t="shared" si="19"/>
        <v>0</v>
      </c>
      <c r="R14">
        <f t="shared" si="20"/>
        <v>0</v>
      </c>
      <c r="S14">
        <f t="shared" si="21"/>
        <v>0</v>
      </c>
      <c r="T14">
        <f t="shared" si="22"/>
        <v>0</v>
      </c>
      <c r="U14">
        <f t="shared" si="23"/>
        <v>0</v>
      </c>
      <c r="V14">
        <f t="shared" si="24"/>
        <v>1</v>
      </c>
      <c r="W14">
        <f t="shared" si="25"/>
        <v>0</v>
      </c>
      <c r="X14">
        <f t="shared" si="26"/>
        <v>0</v>
      </c>
      <c r="Y14">
        <f t="shared" si="27"/>
        <v>0</v>
      </c>
      <c r="Z14">
        <f t="shared" si="28"/>
        <v>0</v>
      </c>
      <c r="BD14">
        <v>55</v>
      </c>
      <c r="BE14">
        <f>SUM(O3:O102)-BF14</f>
        <v>10</v>
      </c>
      <c r="BF14">
        <f>SUM(AP3:AP12)</f>
        <v>0</v>
      </c>
    </row>
    <row r="15" spans="1:61">
      <c r="A15">
        <v>13</v>
      </c>
      <c r="B15">
        <v>46</v>
      </c>
      <c r="C15">
        <v>0.77966101694915257</v>
      </c>
      <c r="D15">
        <f t="shared" si="6"/>
        <v>0</v>
      </c>
      <c r="E15">
        <f t="shared" si="7"/>
        <v>0</v>
      </c>
      <c r="F15">
        <f t="shared" si="8"/>
        <v>0</v>
      </c>
      <c r="G15">
        <f t="shared" si="9"/>
        <v>0</v>
      </c>
      <c r="H15">
        <f t="shared" si="10"/>
        <v>0</v>
      </c>
      <c r="I15">
        <f t="shared" si="11"/>
        <v>0</v>
      </c>
      <c r="J15">
        <f t="shared" si="12"/>
        <v>0</v>
      </c>
      <c r="K15">
        <f t="shared" si="13"/>
        <v>0</v>
      </c>
      <c r="L15">
        <f t="shared" si="14"/>
        <v>0</v>
      </c>
      <c r="M15">
        <f t="shared" si="15"/>
        <v>1</v>
      </c>
      <c r="N15">
        <f t="shared" si="16"/>
        <v>0</v>
      </c>
      <c r="O15">
        <f t="shared" si="17"/>
        <v>0</v>
      </c>
      <c r="P15">
        <f t="shared" si="18"/>
        <v>0</v>
      </c>
      <c r="Q15">
        <f t="shared" si="19"/>
        <v>0</v>
      </c>
      <c r="R15">
        <f t="shared" si="20"/>
        <v>0</v>
      </c>
      <c r="S15">
        <f t="shared" si="21"/>
        <v>0</v>
      </c>
      <c r="T15">
        <f t="shared" si="22"/>
        <v>0</v>
      </c>
      <c r="U15">
        <f t="shared" si="23"/>
        <v>0</v>
      </c>
      <c r="V15">
        <f t="shared" si="24"/>
        <v>0</v>
      </c>
      <c r="W15">
        <f t="shared" si="25"/>
        <v>0</v>
      </c>
      <c r="X15">
        <f t="shared" si="26"/>
        <v>1</v>
      </c>
      <c r="Y15">
        <f t="shared" si="27"/>
        <v>0</v>
      </c>
      <c r="Z15">
        <f t="shared" si="28"/>
        <v>0</v>
      </c>
      <c r="AC15" t="s">
        <v>7</v>
      </c>
      <c r="BD15">
        <v>60</v>
      </c>
      <c r="BE15">
        <f>SUM(P3:P102)-BF15</f>
        <v>5</v>
      </c>
      <c r="BF15">
        <f>SUM(AQ3:AQ11)</f>
        <v>0</v>
      </c>
    </row>
    <row r="16" spans="1:61">
      <c r="A16">
        <v>14</v>
      </c>
      <c r="B16">
        <v>48</v>
      </c>
      <c r="C16">
        <v>0.81355932203389836</v>
      </c>
      <c r="D16">
        <f t="shared" si="6"/>
        <v>0</v>
      </c>
      <c r="E16">
        <f t="shared" si="7"/>
        <v>0</v>
      </c>
      <c r="F16">
        <f t="shared" si="8"/>
        <v>0</v>
      </c>
      <c r="G16">
        <f t="shared" si="9"/>
        <v>0</v>
      </c>
      <c r="H16">
        <f t="shared" si="10"/>
        <v>0</v>
      </c>
      <c r="I16">
        <f t="shared" si="11"/>
        <v>0</v>
      </c>
      <c r="J16">
        <f t="shared" si="12"/>
        <v>0</v>
      </c>
      <c r="K16">
        <f t="shared" si="13"/>
        <v>0</v>
      </c>
      <c r="L16">
        <f t="shared" si="14"/>
        <v>0</v>
      </c>
      <c r="M16">
        <f t="shared" si="15"/>
        <v>1</v>
      </c>
      <c r="N16">
        <f t="shared" si="16"/>
        <v>0</v>
      </c>
      <c r="O16">
        <f t="shared" si="17"/>
        <v>0</v>
      </c>
      <c r="P16">
        <f t="shared" si="18"/>
        <v>0</v>
      </c>
      <c r="Q16">
        <f t="shared" si="19"/>
        <v>0</v>
      </c>
      <c r="R16">
        <f t="shared" si="20"/>
        <v>0</v>
      </c>
      <c r="S16">
        <f t="shared" si="21"/>
        <v>0</v>
      </c>
      <c r="T16">
        <f t="shared" si="22"/>
        <v>0</v>
      </c>
      <c r="U16">
        <f t="shared" si="23"/>
        <v>0</v>
      </c>
      <c r="V16">
        <f t="shared" si="24"/>
        <v>0</v>
      </c>
      <c r="W16">
        <f t="shared" si="25"/>
        <v>0</v>
      </c>
      <c r="X16">
        <f t="shared" si="26"/>
        <v>0</v>
      </c>
      <c r="Y16">
        <f t="shared" si="27"/>
        <v>1</v>
      </c>
      <c r="Z16">
        <f t="shared" si="28"/>
        <v>0</v>
      </c>
    </row>
    <row r="17" spans="1:30">
      <c r="A17">
        <v>15</v>
      </c>
      <c r="B17">
        <v>61</v>
      </c>
      <c r="C17">
        <v>0.83561643835616439</v>
      </c>
      <c r="D17">
        <f t="shared" si="6"/>
        <v>0</v>
      </c>
      <c r="E17">
        <f t="shared" si="7"/>
        <v>0</v>
      </c>
      <c r="F17">
        <f t="shared" si="8"/>
        <v>0</v>
      </c>
      <c r="G17">
        <f t="shared" si="9"/>
        <v>0</v>
      </c>
      <c r="H17">
        <f t="shared" si="10"/>
        <v>0</v>
      </c>
      <c r="I17">
        <f t="shared" si="11"/>
        <v>0</v>
      </c>
      <c r="J17">
        <f t="shared" si="12"/>
        <v>0</v>
      </c>
      <c r="K17">
        <f t="shared" si="13"/>
        <v>0</v>
      </c>
      <c r="L17">
        <f t="shared" si="14"/>
        <v>0</v>
      </c>
      <c r="M17">
        <f t="shared" si="15"/>
        <v>0</v>
      </c>
      <c r="N17">
        <f t="shared" si="16"/>
        <v>0</v>
      </c>
      <c r="O17">
        <f t="shared" si="17"/>
        <v>0</v>
      </c>
      <c r="P17">
        <f t="shared" si="18"/>
        <v>1</v>
      </c>
      <c r="Q17">
        <f t="shared" si="19"/>
        <v>0</v>
      </c>
      <c r="R17">
        <f t="shared" si="20"/>
        <v>0</v>
      </c>
      <c r="S17">
        <f t="shared" si="21"/>
        <v>0</v>
      </c>
      <c r="T17">
        <f t="shared" si="22"/>
        <v>0</v>
      </c>
      <c r="U17">
        <f t="shared" si="23"/>
        <v>0</v>
      </c>
      <c r="V17">
        <f t="shared" si="24"/>
        <v>0</v>
      </c>
      <c r="W17">
        <f t="shared" si="25"/>
        <v>0</v>
      </c>
      <c r="X17">
        <f t="shared" si="26"/>
        <v>0</v>
      </c>
      <c r="Y17">
        <f t="shared" si="27"/>
        <v>1</v>
      </c>
      <c r="Z17">
        <f t="shared" si="28"/>
        <v>0</v>
      </c>
    </row>
    <row r="18" spans="1:30">
      <c r="A18">
        <v>16</v>
      </c>
      <c r="B18">
        <v>48</v>
      </c>
      <c r="C18">
        <v>0.81355932203389836</v>
      </c>
      <c r="D18">
        <f t="shared" si="6"/>
        <v>0</v>
      </c>
      <c r="E18">
        <f t="shared" si="7"/>
        <v>0</v>
      </c>
      <c r="F18">
        <f t="shared" si="8"/>
        <v>0</v>
      </c>
      <c r="G18">
        <f t="shared" si="9"/>
        <v>0</v>
      </c>
      <c r="H18">
        <f t="shared" si="10"/>
        <v>0</v>
      </c>
      <c r="I18">
        <f t="shared" si="11"/>
        <v>0</v>
      </c>
      <c r="J18">
        <f t="shared" si="12"/>
        <v>0</v>
      </c>
      <c r="K18">
        <f t="shared" si="13"/>
        <v>0</v>
      </c>
      <c r="L18">
        <f t="shared" si="14"/>
        <v>0</v>
      </c>
      <c r="M18">
        <f t="shared" si="15"/>
        <v>1</v>
      </c>
      <c r="N18">
        <f t="shared" si="16"/>
        <v>0</v>
      </c>
      <c r="O18">
        <f t="shared" si="17"/>
        <v>0</v>
      </c>
      <c r="P18">
        <f t="shared" si="18"/>
        <v>0</v>
      </c>
      <c r="Q18">
        <f t="shared" si="19"/>
        <v>0</v>
      </c>
      <c r="R18">
        <f t="shared" si="20"/>
        <v>0</v>
      </c>
      <c r="S18">
        <f t="shared" si="21"/>
        <v>0</v>
      </c>
      <c r="T18">
        <f t="shared" si="22"/>
        <v>0</v>
      </c>
      <c r="U18">
        <f t="shared" si="23"/>
        <v>0</v>
      </c>
      <c r="V18">
        <f t="shared" si="24"/>
        <v>0</v>
      </c>
      <c r="W18">
        <f t="shared" si="25"/>
        <v>0</v>
      </c>
      <c r="X18">
        <f t="shared" si="26"/>
        <v>0</v>
      </c>
      <c r="Y18">
        <f t="shared" si="27"/>
        <v>1</v>
      </c>
      <c r="Z18">
        <f t="shared" si="28"/>
        <v>0</v>
      </c>
    </row>
    <row r="19" spans="1:30">
      <c r="A19">
        <v>17</v>
      </c>
      <c r="B19">
        <v>41</v>
      </c>
      <c r="C19">
        <v>0.69491525423728817</v>
      </c>
      <c r="D19">
        <f t="shared" si="6"/>
        <v>0</v>
      </c>
      <c r="E19">
        <f t="shared" si="7"/>
        <v>0</v>
      </c>
      <c r="F19">
        <f t="shared" si="8"/>
        <v>0</v>
      </c>
      <c r="G19">
        <f t="shared" si="9"/>
        <v>0</v>
      </c>
      <c r="H19">
        <f t="shared" si="10"/>
        <v>0</v>
      </c>
      <c r="I19">
        <f t="shared" si="11"/>
        <v>0</v>
      </c>
      <c r="J19">
        <f t="shared" si="12"/>
        <v>0</v>
      </c>
      <c r="K19">
        <f t="shared" si="13"/>
        <v>0</v>
      </c>
      <c r="L19">
        <f t="shared" si="14"/>
        <v>1</v>
      </c>
      <c r="M19">
        <f t="shared" si="15"/>
        <v>0</v>
      </c>
      <c r="N19">
        <f t="shared" si="16"/>
        <v>0</v>
      </c>
      <c r="O19">
        <f t="shared" si="17"/>
        <v>0</v>
      </c>
      <c r="P19">
        <f t="shared" si="18"/>
        <v>0</v>
      </c>
      <c r="Q19">
        <f t="shared" si="19"/>
        <v>0</v>
      </c>
      <c r="R19">
        <f t="shared" si="20"/>
        <v>0</v>
      </c>
      <c r="S19">
        <f t="shared" si="21"/>
        <v>0</v>
      </c>
      <c r="T19">
        <f t="shared" si="22"/>
        <v>0</v>
      </c>
      <c r="U19">
        <f t="shared" si="23"/>
        <v>0</v>
      </c>
      <c r="V19">
        <f t="shared" si="24"/>
        <v>0</v>
      </c>
      <c r="W19">
        <f t="shared" si="25"/>
        <v>1</v>
      </c>
      <c r="X19">
        <f t="shared" si="26"/>
        <v>0</v>
      </c>
      <c r="Y19">
        <f t="shared" si="27"/>
        <v>0</v>
      </c>
      <c r="Z19">
        <f t="shared" si="28"/>
        <v>0</v>
      </c>
    </row>
    <row r="20" spans="1:30">
      <c r="A20">
        <v>18</v>
      </c>
      <c r="B20">
        <v>53</v>
      </c>
      <c r="C20">
        <v>0.89830508474576276</v>
      </c>
      <c r="D20">
        <f t="shared" si="6"/>
        <v>0</v>
      </c>
      <c r="E20">
        <f t="shared" si="7"/>
        <v>0</v>
      </c>
      <c r="F20">
        <f t="shared" si="8"/>
        <v>0</v>
      </c>
      <c r="G20">
        <f t="shared" si="9"/>
        <v>0</v>
      </c>
      <c r="H20">
        <f t="shared" si="10"/>
        <v>0</v>
      </c>
      <c r="I20">
        <f t="shared" si="11"/>
        <v>0</v>
      </c>
      <c r="J20">
        <f t="shared" si="12"/>
        <v>0</v>
      </c>
      <c r="K20">
        <f t="shared" si="13"/>
        <v>0</v>
      </c>
      <c r="L20">
        <f t="shared" si="14"/>
        <v>0</v>
      </c>
      <c r="M20">
        <f t="shared" si="15"/>
        <v>0</v>
      </c>
      <c r="N20">
        <f t="shared" si="16"/>
        <v>1</v>
      </c>
      <c r="O20">
        <f t="shared" si="17"/>
        <v>0</v>
      </c>
      <c r="P20">
        <f t="shared" si="18"/>
        <v>0</v>
      </c>
      <c r="Q20">
        <f t="shared" si="19"/>
        <v>0</v>
      </c>
      <c r="R20">
        <f t="shared" si="20"/>
        <v>0</v>
      </c>
      <c r="S20">
        <f t="shared" si="21"/>
        <v>0</v>
      </c>
      <c r="T20">
        <f t="shared" si="22"/>
        <v>0</v>
      </c>
      <c r="U20">
        <f t="shared" si="23"/>
        <v>0</v>
      </c>
      <c r="V20">
        <f t="shared" si="24"/>
        <v>0</v>
      </c>
      <c r="W20">
        <f t="shared" si="25"/>
        <v>0</v>
      </c>
      <c r="X20">
        <f t="shared" si="26"/>
        <v>0</v>
      </c>
      <c r="Y20">
        <f t="shared" si="27"/>
        <v>1</v>
      </c>
      <c r="Z20">
        <f t="shared" si="28"/>
        <v>0</v>
      </c>
      <c r="AD20" t="s">
        <v>7</v>
      </c>
    </row>
    <row r="21" spans="1:30">
      <c r="A21">
        <v>19</v>
      </c>
      <c r="B21">
        <v>54</v>
      </c>
      <c r="C21">
        <v>0.9152542372881356</v>
      </c>
      <c r="D21">
        <f t="shared" si="6"/>
        <v>0</v>
      </c>
      <c r="E21">
        <f t="shared" si="7"/>
        <v>0</v>
      </c>
      <c r="F21">
        <f t="shared" si="8"/>
        <v>0</v>
      </c>
      <c r="G21">
        <f t="shared" si="9"/>
        <v>0</v>
      </c>
      <c r="H21">
        <f t="shared" si="10"/>
        <v>0</v>
      </c>
      <c r="I21">
        <f t="shared" si="11"/>
        <v>0</v>
      </c>
      <c r="J21">
        <f t="shared" si="12"/>
        <v>0</v>
      </c>
      <c r="K21">
        <f t="shared" si="13"/>
        <v>0</v>
      </c>
      <c r="L21">
        <f t="shared" si="14"/>
        <v>0</v>
      </c>
      <c r="M21">
        <f t="shared" si="15"/>
        <v>0</v>
      </c>
      <c r="N21">
        <f t="shared" si="16"/>
        <v>1</v>
      </c>
      <c r="O21">
        <f t="shared" si="17"/>
        <v>0</v>
      </c>
      <c r="P21">
        <f t="shared" si="18"/>
        <v>0</v>
      </c>
      <c r="Q21">
        <f t="shared" si="19"/>
        <v>0</v>
      </c>
      <c r="R21">
        <f t="shared" si="20"/>
        <v>0</v>
      </c>
      <c r="S21">
        <f t="shared" si="21"/>
        <v>0</v>
      </c>
      <c r="T21">
        <f t="shared" si="22"/>
        <v>0</v>
      </c>
      <c r="U21">
        <f t="shared" si="23"/>
        <v>0</v>
      </c>
      <c r="V21">
        <f t="shared" si="24"/>
        <v>0</v>
      </c>
      <c r="W21">
        <f t="shared" si="25"/>
        <v>0</v>
      </c>
      <c r="X21">
        <f t="shared" si="26"/>
        <v>0</v>
      </c>
      <c r="Y21">
        <f t="shared" si="27"/>
        <v>0</v>
      </c>
      <c r="Z21">
        <f t="shared" si="28"/>
        <v>1</v>
      </c>
    </row>
    <row r="22" spans="1:30">
      <c r="A22">
        <v>20</v>
      </c>
      <c r="B22">
        <v>49</v>
      </c>
      <c r="C22">
        <v>0.83050847457627119</v>
      </c>
      <c r="D22">
        <f t="shared" si="6"/>
        <v>0</v>
      </c>
      <c r="E22">
        <f t="shared" si="7"/>
        <v>0</v>
      </c>
      <c r="F22">
        <f t="shared" si="8"/>
        <v>0</v>
      </c>
      <c r="G22">
        <f t="shared" si="9"/>
        <v>0</v>
      </c>
      <c r="H22">
        <f t="shared" si="10"/>
        <v>0</v>
      </c>
      <c r="I22">
        <f t="shared" si="11"/>
        <v>0</v>
      </c>
      <c r="J22">
        <f t="shared" si="12"/>
        <v>0</v>
      </c>
      <c r="K22">
        <f t="shared" si="13"/>
        <v>0</v>
      </c>
      <c r="L22">
        <f t="shared" si="14"/>
        <v>0</v>
      </c>
      <c r="M22">
        <f t="shared" si="15"/>
        <v>1</v>
      </c>
      <c r="N22">
        <f t="shared" si="16"/>
        <v>0</v>
      </c>
      <c r="O22">
        <f t="shared" si="17"/>
        <v>0</v>
      </c>
      <c r="P22">
        <f t="shared" si="18"/>
        <v>0</v>
      </c>
      <c r="Q22">
        <f t="shared" si="19"/>
        <v>0</v>
      </c>
      <c r="R22">
        <f t="shared" si="20"/>
        <v>0</v>
      </c>
      <c r="S22">
        <f t="shared" si="21"/>
        <v>0</v>
      </c>
      <c r="T22">
        <f t="shared" si="22"/>
        <v>0</v>
      </c>
      <c r="U22">
        <f t="shared" si="23"/>
        <v>0</v>
      </c>
      <c r="V22">
        <f t="shared" si="24"/>
        <v>0</v>
      </c>
      <c r="W22">
        <f t="shared" si="25"/>
        <v>0</v>
      </c>
      <c r="X22">
        <f t="shared" si="26"/>
        <v>0</v>
      </c>
      <c r="Y22">
        <f t="shared" si="27"/>
        <v>1</v>
      </c>
      <c r="Z22">
        <f t="shared" si="28"/>
        <v>0</v>
      </c>
    </row>
    <row r="23" spans="1:30">
      <c r="A23">
        <v>21</v>
      </c>
      <c r="B23">
        <v>42</v>
      </c>
      <c r="C23">
        <v>0.84</v>
      </c>
      <c r="D23">
        <f t="shared" si="6"/>
        <v>0</v>
      </c>
      <c r="E23">
        <f t="shared" si="7"/>
        <v>0</v>
      </c>
      <c r="F23">
        <f t="shared" si="8"/>
        <v>0</v>
      </c>
      <c r="G23">
        <f t="shared" si="9"/>
        <v>0</v>
      </c>
      <c r="H23">
        <f t="shared" si="10"/>
        <v>0</v>
      </c>
      <c r="I23">
        <f t="shared" si="11"/>
        <v>0</v>
      </c>
      <c r="J23">
        <f t="shared" si="12"/>
        <v>0</v>
      </c>
      <c r="K23">
        <f t="shared" si="13"/>
        <v>0</v>
      </c>
      <c r="L23">
        <f t="shared" si="14"/>
        <v>1</v>
      </c>
      <c r="M23">
        <f t="shared" si="15"/>
        <v>0</v>
      </c>
      <c r="N23">
        <f t="shared" si="16"/>
        <v>0</v>
      </c>
      <c r="O23">
        <f t="shared" si="17"/>
        <v>0</v>
      </c>
      <c r="P23">
        <f t="shared" si="18"/>
        <v>0</v>
      </c>
      <c r="Q23">
        <f t="shared" si="19"/>
        <v>0</v>
      </c>
      <c r="R23">
        <f t="shared" si="20"/>
        <v>0</v>
      </c>
      <c r="S23">
        <f t="shared" si="21"/>
        <v>0</v>
      </c>
      <c r="T23">
        <f t="shared" si="22"/>
        <v>0</v>
      </c>
      <c r="U23">
        <f t="shared" si="23"/>
        <v>0</v>
      </c>
      <c r="V23">
        <f t="shared" si="24"/>
        <v>0</v>
      </c>
      <c r="W23">
        <f t="shared" si="25"/>
        <v>0</v>
      </c>
      <c r="X23">
        <f t="shared" si="26"/>
        <v>0</v>
      </c>
      <c r="Y23">
        <f t="shared" si="27"/>
        <v>1</v>
      </c>
      <c r="Z23">
        <f t="shared" si="28"/>
        <v>0</v>
      </c>
    </row>
    <row r="24" spans="1:30">
      <c r="A24">
        <v>22</v>
      </c>
      <c r="B24">
        <v>54</v>
      </c>
      <c r="C24">
        <v>0.79411764705882348</v>
      </c>
      <c r="D24">
        <f t="shared" si="6"/>
        <v>0</v>
      </c>
      <c r="E24">
        <f t="shared" si="7"/>
        <v>0</v>
      </c>
      <c r="F24">
        <f t="shared" si="8"/>
        <v>0</v>
      </c>
      <c r="G24">
        <f t="shared" si="9"/>
        <v>0</v>
      </c>
      <c r="H24">
        <f t="shared" si="10"/>
        <v>0</v>
      </c>
      <c r="I24">
        <f t="shared" si="11"/>
        <v>0</v>
      </c>
      <c r="J24">
        <f t="shared" si="12"/>
        <v>0</v>
      </c>
      <c r="K24">
        <f t="shared" si="13"/>
        <v>0</v>
      </c>
      <c r="L24">
        <f t="shared" si="14"/>
        <v>0</v>
      </c>
      <c r="M24">
        <f t="shared" si="15"/>
        <v>0</v>
      </c>
      <c r="N24">
        <f t="shared" si="16"/>
        <v>1</v>
      </c>
      <c r="O24">
        <f t="shared" si="17"/>
        <v>0</v>
      </c>
      <c r="P24">
        <f t="shared" si="18"/>
        <v>0</v>
      </c>
      <c r="Q24">
        <f t="shared" si="19"/>
        <v>0</v>
      </c>
      <c r="R24">
        <f t="shared" si="20"/>
        <v>0</v>
      </c>
      <c r="S24">
        <f t="shared" si="21"/>
        <v>0</v>
      </c>
      <c r="T24">
        <f t="shared" si="22"/>
        <v>0</v>
      </c>
      <c r="U24">
        <f t="shared" si="23"/>
        <v>0</v>
      </c>
      <c r="V24">
        <f t="shared" si="24"/>
        <v>0</v>
      </c>
      <c r="W24">
        <f t="shared" si="25"/>
        <v>0</v>
      </c>
      <c r="X24">
        <f t="shared" si="26"/>
        <v>1</v>
      </c>
      <c r="Y24">
        <f t="shared" si="27"/>
        <v>0</v>
      </c>
      <c r="Z24">
        <f t="shared" si="28"/>
        <v>0</v>
      </c>
    </row>
    <row r="25" spans="1:30">
      <c r="A25">
        <v>23</v>
      </c>
      <c r="B25">
        <v>23</v>
      </c>
      <c r="C25">
        <v>0.52272727272727271</v>
      </c>
      <c r="D25">
        <f t="shared" si="6"/>
        <v>0</v>
      </c>
      <c r="E25">
        <f t="shared" si="7"/>
        <v>0</v>
      </c>
      <c r="F25">
        <f t="shared" si="8"/>
        <v>0</v>
      </c>
      <c r="G25">
        <f t="shared" si="9"/>
        <v>0</v>
      </c>
      <c r="H25">
        <f t="shared" si="10"/>
        <v>1</v>
      </c>
      <c r="I25">
        <f t="shared" si="11"/>
        <v>0</v>
      </c>
      <c r="J25">
        <f t="shared" si="12"/>
        <v>0</v>
      </c>
      <c r="K25">
        <f t="shared" si="13"/>
        <v>0</v>
      </c>
      <c r="L25">
        <f t="shared" si="14"/>
        <v>0</v>
      </c>
      <c r="M25">
        <f t="shared" si="15"/>
        <v>0</v>
      </c>
      <c r="N25">
        <f t="shared" si="16"/>
        <v>0</v>
      </c>
      <c r="O25">
        <f t="shared" si="17"/>
        <v>0</v>
      </c>
      <c r="P25">
        <f t="shared" si="18"/>
        <v>0</v>
      </c>
      <c r="Q25">
        <f t="shared" si="19"/>
        <v>0</v>
      </c>
      <c r="R25">
        <f t="shared" si="20"/>
        <v>0</v>
      </c>
      <c r="S25">
        <f t="shared" si="21"/>
        <v>0</v>
      </c>
      <c r="T25">
        <f t="shared" si="22"/>
        <v>0</v>
      </c>
      <c r="U25">
        <f t="shared" si="23"/>
        <v>0</v>
      </c>
      <c r="V25">
        <f t="shared" si="24"/>
        <v>1</v>
      </c>
      <c r="W25">
        <f t="shared" si="25"/>
        <v>0</v>
      </c>
      <c r="X25">
        <f t="shared" si="26"/>
        <v>0</v>
      </c>
      <c r="Y25">
        <f t="shared" si="27"/>
        <v>0</v>
      </c>
      <c r="Z25">
        <f t="shared" si="28"/>
        <v>0</v>
      </c>
    </row>
    <row r="26" spans="1:30">
      <c r="A26">
        <v>24</v>
      </c>
      <c r="B26">
        <v>32</v>
      </c>
      <c r="C26">
        <v>0.84210526315789469</v>
      </c>
      <c r="D26">
        <f t="shared" si="6"/>
        <v>0</v>
      </c>
      <c r="E26">
        <f t="shared" si="7"/>
        <v>0</v>
      </c>
      <c r="F26">
        <f t="shared" si="8"/>
        <v>0</v>
      </c>
      <c r="G26">
        <f t="shared" si="9"/>
        <v>0</v>
      </c>
      <c r="H26">
        <f t="shared" si="10"/>
        <v>0</v>
      </c>
      <c r="I26">
        <f t="shared" si="11"/>
        <v>0</v>
      </c>
      <c r="J26">
        <f t="shared" si="12"/>
        <v>1</v>
      </c>
      <c r="K26">
        <f t="shared" si="13"/>
        <v>0</v>
      </c>
      <c r="L26">
        <f t="shared" si="14"/>
        <v>0</v>
      </c>
      <c r="M26">
        <f t="shared" si="15"/>
        <v>0</v>
      </c>
      <c r="N26">
        <f t="shared" si="16"/>
        <v>0</v>
      </c>
      <c r="O26">
        <f t="shared" si="17"/>
        <v>0</v>
      </c>
      <c r="P26">
        <f t="shared" si="18"/>
        <v>0</v>
      </c>
      <c r="Q26">
        <f t="shared" si="19"/>
        <v>0</v>
      </c>
      <c r="R26">
        <f t="shared" si="20"/>
        <v>0</v>
      </c>
      <c r="S26">
        <f t="shared" si="21"/>
        <v>0</v>
      </c>
      <c r="T26">
        <f t="shared" si="22"/>
        <v>0</v>
      </c>
      <c r="U26">
        <f t="shared" si="23"/>
        <v>0</v>
      </c>
      <c r="V26">
        <f t="shared" si="24"/>
        <v>0</v>
      </c>
      <c r="W26">
        <f t="shared" si="25"/>
        <v>0</v>
      </c>
      <c r="X26">
        <f t="shared" si="26"/>
        <v>0</v>
      </c>
      <c r="Y26">
        <f t="shared" si="27"/>
        <v>1</v>
      </c>
      <c r="Z26">
        <f t="shared" si="28"/>
        <v>0</v>
      </c>
    </row>
    <row r="27" spans="1:30">
      <c r="A27">
        <v>25</v>
      </c>
      <c r="B27">
        <v>57</v>
      </c>
      <c r="C27">
        <v>0.78082191780821919</v>
      </c>
      <c r="D27">
        <f t="shared" si="6"/>
        <v>0</v>
      </c>
      <c r="E27">
        <f t="shared" si="7"/>
        <v>0</v>
      </c>
      <c r="F27">
        <f t="shared" si="8"/>
        <v>0</v>
      </c>
      <c r="G27">
        <f t="shared" si="9"/>
        <v>0</v>
      </c>
      <c r="H27">
        <f t="shared" si="10"/>
        <v>0</v>
      </c>
      <c r="I27">
        <f t="shared" si="11"/>
        <v>0</v>
      </c>
      <c r="J27">
        <f t="shared" si="12"/>
        <v>0</v>
      </c>
      <c r="K27">
        <f t="shared" si="13"/>
        <v>0</v>
      </c>
      <c r="L27">
        <f t="shared" si="14"/>
        <v>0</v>
      </c>
      <c r="M27">
        <f t="shared" si="15"/>
        <v>0</v>
      </c>
      <c r="N27">
        <f t="shared" si="16"/>
        <v>0</v>
      </c>
      <c r="O27">
        <f t="shared" si="17"/>
        <v>1</v>
      </c>
      <c r="P27">
        <f t="shared" si="18"/>
        <v>0</v>
      </c>
      <c r="Q27">
        <f t="shared" si="19"/>
        <v>0</v>
      </c>
      <c r="R27">
        <f t="shared" si="20"/>
        <v>0</v>
      </c>
      <c r="S27">
        <f t="shared" si="21"/>
        <v>0</v>
      </c>
      <c r="T27">
        <f t="shared" si="22"/>
        <v>0</v>
      </c>
      <c r="U27">
        <f t="shared" si="23"/>
        <v>0</v>
      </c>
      <c r="V27">
        <f t="shared" si="24"/>
        <v>0</v>
      </c>
      <c r="W27">
        <f t="shared" si="25"/>
        <v>0</v>
      </c>
      <c r="X27">
        <f t="shared" si="26"/>
        <v>1</v>
      </c>
      <c r="Y27">
        <f t="shared" si="27"/>
        <v>0</v>
      </c>
      <c r="Z27">
        <f t="shared" si="28"/>
        <v>0</v>
      </c>
    </row>
    <row r="28" spans="1:30">
      <c r="A28">
        <v>26</v>
      </c>
      <c r="B28">
        <v>35</v>
      </c>
      <c r="C28">
        <v>0.85365853658536583</v>
      </c>
      <c r="D28">
        <f t="shared" si="6"/>
        <v>0</v>
      </c>
      <c r="E28">
        <f t="shared" si="7"/>
        <v>0</v>
      </c>
      <c r="F28">
        <f t="shared" si="8"/>
        <v>0</v>
      </c>
      <c r="G28">
        <f t="shared" si="9"/>
        <v>0</v>
      </c>
      <c r="H28">
        <f t="shared" si="10"/>
        <v>0</v>
      </c>
      <c r="I28">
        <f t="shared" si="11"/>
        <v>0</v>
      </c>
      <c r="J28">
        <f t="shared" si="12"/>
        <v>1</v>
      </c>
      <c r="K28">
        <f t="shared" si="13"/>
        <v>0</v>
      </c>
      <c r="L28">
        <f t="shared" si="14"/>
        <v>0</v>
      </c>
      <c r="M28">
        <f t="shared" si="15"/>
        <v>0</v>
      </c>
      <c r="N28">
        <f t="shared" si="16"/>
        <v>0</v>
      </c>
      <c r="O28">
        <f t="shared" si="17"/>
        <v>0</v>
      </c>
      <c r="P28">
        <f t="shared" si="18"/>
        <v>0</v>
      </c>
      <c r="Q28">
        <f t="shared" si="19"/>
        <v>0</v>
      </c>
      <c r="R28">
        <f t="shared" si="20"/>
        <v>0</v>
      </c>
      <c r="S28">
        <f t="shared" si="21"/>
        <v>0</v>
      </c>
      <c r="T28">
        <f t="shared" si="22"/>
        <v>0</v>
      </c>
      <c r="U28">
        <f t="shared" si="23"/>
        <v>0</v>
      </c>
      <c r="V28">
        <f t="shared" si="24"/>
        <v>0</v>
      </c>
      <c r="W28">
        <f t="shared" si="25"/>
        <v>0</v>
      </c>
      <c r="X28">
        <f t="shared" si="26"/>
        <v>0</v>
      </c>
      <c r="Y28">
        <f t="shared" si="27"/>
        <v>1</v>
      </c>
      <c r="Z28">
        <f t="shared" si="28"/>
        <v>0</v>
      </c>
    </row>
    <row r="29" spans="1:30">
      <c r="A29">
        <v>27</v>
      </c>
      <c r="B29">
        <v>35</v>
      </c>
      <c r="C29">
        <v>0.77777777777777779</v>
      </c>
      <c r="D29">
        <f t="shared" si="6"/>
        <v>0</v>
      </c>
      <c r="E29">
        <f t="shared" si="7"/>
        <v>0</v>
      </c>
      <c r="F29">
        <f t="shared" si="8"/>
        <v>0</v>
      </c>
      <c r="G29">
        <f t="shared" si="9"/>
        <v>0</v>
      </c>
      <c r="H29">
        <f t="shared" si="10"/>
        <v>0</v>
      </c>
      <c r="I29">
        <f t="shared" si="11"/>
        <v>0</v>
      </c>
      <c r="J29">
        <f t="shared" si="12"/>
        <v>1</v>
      </c>
      <c r="K29">
        <f t="shared" si="13"/>
        <v>0</v>
      </c>
      <c r="L29">
        <f t="shared" si="14"/>
        <v>0</v>
      </c>
      <c r="M29">
        <f t="shared" si="15"/>
        <v>0</v>
      </c>
      <c r="N29">
        <f t="shared" si="16"/>
        <v>0</v>
      </c>
      <c r="O29">
        <f t="shared" si="17"/>
        <v>0</v>
      </c>
      <c r="P29">
        <f t="shared" si="18"/>
        <v>0</v>
      </c>
      <c r="Q29">
        <f t="shared" si="19"/>
        <v>0</v>
      </c>
      <c r="R29">
        <f t="shared" si="20"/>
        <v>0</v>
      </c>
      <c r="S29">
        <f t="shared" si="21"/>
        <v>0</v>
      </c>
      <c r="T29">
        <f t="shared" si="22"/>
        <v>0</v>
      </c>
      <c r="U29">
        <f t="shared" si="23"/>
        <v>0</v>
      </c>
      <c r="V29">
        <f t="shared" si="24"/>
        <v>0</v>
      </c>
      <c r="W29">
        <f t="shared" si="25"/>
        <v>0</v>
      </c>
      <c r="X29">
        <f t="shared" si="26"/>
        <v>1</v>
      </c>
      <c r="Y29">
        <f t="shared" si="27"/>
        <v>0</v>
      </c>
      <c r="Z29">
        <f t="shared" si="28"/>
        <v>0</v>
      </c>
    </row>
    <row r="30" spans="1:30">
      <c r="A30">
        <v>28</v>
      </c>
      <c r="B30">
        <v>36</v>
      </c>
      <c r="C30">
        <v>0.94736842105263153</v>
      </c>
      <c r="D30">
        <f t="shared" si="6"/>
        <v>0</v>
      </c>
      <c r="E30">
        <f t="shared" si="7"/>
        <v>0</v>
      </c>
      <c r="F30">
        <f t="shared" si="8"/>
        <v>0</v>
      </c>
      <c r="G30">
        <f t="shared" si="9"/>
        <v>0</v>
      </c>
      <c r="H30">
        <f t="shared" si="10"/>
        <v>0</v>
      </c>
      <c r="I30">
        <f t="shared" si="11"/>
        <v>0</v>
      </c>
      <c r="J30">
        <f t="shared" si="12"/>
        <v>0</v>
      </c>
      <c r="K30">
        <f t="shared" si="13"/>
        <v>1</v>
      </c>
      <c r="L30">
        <f t="shared" si="14"/>
        <v>0</v>
      </c>
      <c r="M30">
        <f t="shared" si="15"/>
        <v>0</v>
      </c>
      <c r="N30">
        <f t="shared" si="16"/>
        <v>0</v>
      </c>
      <c r="O30">
        <f t="shared" si="17"/>
        <v>0</v>
      </c>
      <c r="P30">
        <f t="shared" si="18"/>
        <v>0</v>
      </c>
      <c r="Q30">
        <f t="shared" si="19"/>
        <v>0</v>
      </c>
      <c r="R30">
        <f t="shared" si="20"/>
        <v>0</v>
      </c>
      <c r="S30">
        <f t="shared" si="21"/>
        <v>0</v>
      </c>
      <c r="T30">
        <f t="shared" si="22"/>
        <v>0</v>
      </c>
      <c r="U30">
        <f t="shared" si="23"/>
        <v>0</v>
      </c>
      <c r="V30">
        <f t="shared" si="24"/>
        <v>0</v>
      </c>
      <c r="W30">
        <f t="shared" si="25"/>
        <v>0</v>
      </c>
      <c r="X30">
        <f t="shared" si="26"/>
        <v>0</v>
      </c>
      <c r="Y30">
        <f t="shared" si="27"/>
        <v>0</v>
      </c>
      <c r="Z30">
        <f t="shared" si="28"/>
        <v>1</v>
      </c>
    </row>
    <row r="31" spans="1:30">
      <c r="A31">
        <v>29</v>
      </c>
      <c r="B31">
        <v>34</v>
      </c>
      <c r="C31">
        <v>0.89473684210526316</v>
      </c>
      <c r="D31">
        <f t="shared" si="6"/>
        <v>0</v>
      </c>
      <c r="E31">
        <f t="shared" si="7"/>
        <v>0</v>
      </c>
      <c r="F31">
        <f t="shared" si="8"/>
        <v>0</v>
      </c>
      <c r="G31">
        <f t="shared" si="9"/>
        <v>0</v>
      </c>
      <c r="H31">
        <f t="shared" si="10"/>
        <v>0</v>
      </c>
      <c r="I31">
        <f t="shared" si="11"/>
        <v>0</v>
      </c>
      <c r="J31">
        <f t="shared" si="12"/>
        <v>1</v>
      </c>
      <c r="K31">
        <f t="shared" si="13"/>
        <v>0</v>
      </c>
      <c r="L31">
        <f t="shared" si="14"/>
        <v>0</v>
      </c>
      <c r="M31">
        <f t="shared" si="15"/>
        <v>0</v>
      </c>
      <c r="N31">
        <f t="shared" si="16"/>
        <v>0</v>
      </c>
      <c r="O31">
        <f t="shared" si="17"/>
        <v>0</v>
      </c>
      <c r="P31">
        <f t="shared" si="18"/>
        <v>0</v>
      </c>
      <c r="Q31">
        <f t="shared" si="19"/>
        <v>0</v>
      </c>
      <c r="R31">
        <f t="shared" si="20"/>
        <v>0</v>
      </c>
      <c r="S31">
        <f t="shared" si="21"/>
        <v>0</v>
      </c>
      <c r="T31">
        <f t="shared" si="22"/>
        <v>0</v>
      </c>
      <c r="U31">
        <f t="shared" si="23"/>
        <v>0</v>
      </c>
      <c r="V31">
        <f t="shared" si="24"/>
        <v>0</v>
      </c>
      <c r="W31">
        <f t="shared" si="25"/>
        <v>0</v>
      </c>
      <c r="X31">
        <f t="shared" si="26"/>
        <v>0</v>
      </c>
      <c r="Y31">
        <f t="shared" si="27"/>
        <v>1</v>
      </c>
      <c r="Z31">
        <f t="shared" si="28"/>
        <v>0</v>
      </c>
    </row>
    <row r="32" spans="1:30">
      <c r="A32">
        <v>30</v>
      </c>
      <c r="B32">
        <v>32</v>
      </c>
      <c r="C32">
        <v>0.84210526315789469</v>
      </c>
      <c r="D32">
        <f t="shared" si="6"/>
        <v>0</v>
      </c>
      <c r="E32">
        <f t="shared" si="7"/>
        <v>0</v>
      </c>
      <c r="F32">
        <f t="shared" si="8"/>
        <v>0</v>
      </c>
      <c r="G32">
        <f t="shared" si="9"/>
        <v>0</v>
      </c>
      <c r="H32">
        <f t="shared" si="10"/>
        <v>0</v>
      </c>
      <c r="I32">
        <f t="shared" si="11"/>
        <v>0</v>
      </c>
      <c r="J32">
        <f t="shared" si="12"/>
        <v>1</v>
      </c>
      <c r="K32">
        <f t="shared" si="13"/>
        <v>0</v>
      </c>
      <c r="L32">
        <f t="shared" si="14"/>
        <v>0</v>
      </c>
      <c r="M32">
        <f t="shared" si="15"/>
        <v>0</v>
      </c>
      <c r="N32">
        <f t="shared" si="16"/>
        <v>0</v>
      </c>
      <c r="O32">
        <f t="shared" si="17"/>
        <v>0</v>
      </c>
      <c r="P32">
        <f t="shared" si="18"/>
        <v>0</v>
      </c>
      <c r="Q32">
        <f t="shared" si="19"/>
        <v>0</v>
      </c>
      <c r="R32">
        <f t="shared" si="20"/>
        <v>0</v>
      </c>
      <c r="S32">
        <f t="shared" si="21"/>
        <v>0</v>
      </c>
      <c r="T32">
        <f t="shared" si="22"/>
        <v>0</v>
      </c>
      <c r="U32">
        <f t="shared" si="23"/>
        <v>0</v>
      </c>
      <c r="V32">
        <f t="shared" si="24"/>
        <v>0</v>
      </c>
      <c r="W32">
        <f t="shared" si="25"/>
        <v>0</v>
      </c>
      <c r="X32">
        <f t="shared" si="26"/>
        <v>0</v>
      </c>
      <c r="Y32">
        <f t="shared" si="27"/>
        <v>1</v>
      </c>
      <c r="Z32">
        <f t="shared" si="28"/>
        <v>0</v>
      </c>
    </row>
    <row r="33" spans="1:26">
      <c r="A33">
        <v>31</v>
      </c>
      <c r="B33">
        <v>40</v>
      </c>
      <c r="C33">
        <v>0.8</v>
      </c>
      <c r="D33">
        <f t="shared" si="6"/>
        <v>0</v>
      </c>
      <c r="E33">
        <f t="shared" si="7"/>
        <v>0</v>
      </c>
      <c r="F33">
        <f t="shared" si="8"/>
        <v>0</v>
      </c>
      <c r="G33">
        <f t="shared" si="9"/>
        <v>0</v>
      </c>
      <c r="H33">
        <f t="shared" si="10"/>
        <v>0</v>
      </c>
      <c r="I33">
        <f t="shared" si="11"/>
        <v>0</v>
      </c>
      <c r="J33">
        <f t="shared" si="12"/>
        <v>0</v>
      </c>
      <c r="K33">
        <f t="shared" si="13"/>
        <v>1</v>
      </c>
      <c r="L33">
        <f t="shared" si="14"/>
        <v>0</v>
      </c>
      <c r="M33">
        <f t="shared" si="15"/>
        <v>0</v>
      </c>
      <c r="N33">
        <f t="shared" si="16"/>
        <v>0</v>
      </c>
      <c r="O33">
        <f t="shared" si="17"/>
        <v>0</v>
      </c>
      <c r="P33">
        <f t="shared" si="18"/>
        <v>0</v>
      </c>
      <c r="Q33">
        <f t="shared" si="19"/>
        <v>0</v>
      </c>
      <c r="R33">
        <f t="shared" si="20"/>
        <v>0</v>
      </c>
      <c r="S33">
        <f t="shared" si="21"/>
        <v>0</v>
      </c>
      <c r="T33">
        <f t="shared" si="22"/>
        <v>0</v>
      </c>
      <c r="U33">
        <f t="shared" si="23"/>
        <v>0</v>
      </c>
      <c r="V33">
        <f t="shared" si="24"/>
        <v>0</v>
      </c>
      <c r="W33">
        <f t="shared" si="25"/>
        <v>0</v>
      </c>
      <c r="X33">
        <f t="shared" si="26"/>
        <v>1</v>
      </c>
      <c r="Y33">
        <f t="shared" si="27"/>
        <v>0</v>
      </c>
      <c r="Z33">
        <f t="shared" si="28"/>
        <v>0</v>
      </c>
    </row>
    <row r="34" spans="1:26">
      <c r="A34">
        <v>32</v>
      </c>
      <c r="B34">
        <v>54</v>
      </c>
      <c r="C34">
        <v>0.79411764705882348</v>
      </c>
      <c r="D34">
        <f t="shared" si="6"/>
        <v>0</v>
      </c>
      <c r="E34">
        <f t="shared" si="7"/>
        <v>0</v>
      </c>
      <c r="F34">
        <f t="shared" si="8"/>
        <v>0</v>
      </c>
      <c r="G34">
        <f t="shared" si="9"/>
        <v>0</v>
      </c>
      <c r="H34">
        <f t="shared" si="10"/>
        <v>0</v>
      </c>
      <c r="I34">
        <f t="shared" si="11"/>
        <v>0</v>
      </c>
      <c r="J34">
        <f t="shared" si="12"/>
        <v>0</v>
      </c>
      <c r="K34">
        <f t="shared" si="13"/>
        <v>0</v>
      </c>
      <c r="L34">
        <f t="shared" si="14"/>
        <v>0</v>
      </c>
      <c r="M34">
        <f t="shared" si="15"/>
        <v>0</v>
      </c>
      <c r="N34">
        <f t="shared" si="16"/>
        <v>1</v>
      </c>
      <c r="O34">
        <f t="shared" si="17"/>
        <v>0</v>
      </c>
      <c r="P34">
        <f t="shared" si="18"/>
        <v>0</v>
      </c>
      <c r="Q34">
        <f t="shared" si="19"/>
        <v>0</v>
      </c>
      <c r="R34">
        <f t="shared" si="20"/>
        <v>0</v>
      </c>
      <c r="S34">
        <f t="shared" si="21"/>
        <v>0</v>
      </c>
      <c r="T34">
        <f t="shared" si="22"/>
        <v>0</v>
      </c>
      <c r="U34">
        <f t="shared" si="23"/>
        <v>0</v>
      </c>
      <c r="V34">
        <f t="shared" si="24"/>
        <v>0</v>
      </c>
      <c r="W34">
        <f t="shared" si="25"/>
        <v>0</v>
      </c>
      <c r="X34">
        <f t="shared" si="26"/>
        <v>1</v>
      </c>
      <c r="Y34">
        <f t="shared" si="27"/>
        <v>0</v>
      </c>
      <c r="Z34">
        <f t="shared" si="28"/>
        <v>0</v>
      </c>
    </row>
    <row r="35" spans="1:26">
      <c r="A35">
        <v>33</v>
      </c>
      <c r="B35">
        <v>36</v>
      </c>
      <c r="C35">
        <v>0.81818181818181823</v>
      </c>
      <c r="D35">
        <f t="shared" si="6"/>
        <v>0</v>
      </c>
      <c r="E35">
        <f t="shared" si="7"/>
        <v>0</v>
      </c>
      <c r="F35">
        <f t="shared" si="8"/>
        <v>0</v>
      </c>
      <c r="G35">
        <f t="shared" si="9"/>
        <v>0</v>
      </c>
      <c r="H35">
        <f t="shared" si="10"/>
        <v>0</v>
      </c>
      <c r="I35">
        <f t="shared" si="11"/>
        <v>0</v>
      </c>
      <c r="J35">
        <f t="shared" si="12"/>
        <v>0</v>
      </c>
      <c r="K35">
        <f t="shared" si="13"/>
        <v>1</v>
      </c>
      <c r="L35">
        <f t="shared" si="14"/>
        <v>0</v>
      </c>
      <c r="M35">
        <f t="shared" si="15"/>
        <v>0</v>
      </c>
      <c r="N35">
        <f t="shared" si="16"/>
        <v>0</v>
      </c>
      <c r="O35">
        <f t="shared" si="17"/>
        <v>0</v>
      </c>
      <c r="P35">
        <f t="shared" si="18"/>
        <v>0</v>
      </c>
      <c r="Q35">
        <f t="shared" si="19"/>
        <v>0</v>
      </c>
      <c r="R35">
        <f t="shared" si="20"/>
        <v>0</v>
      </c>
      <c r="S35">
        <f t="shared" si="21"/>
        <v>0</v>
      </c>
      <c r="T35">
        <f t="shared" si="22"/>
        <v>0</v>
      </c>
      <c r="U35">
        <f t="shared" si="23"/>
        <v>0</v>
      </c>
      <c r="V35">
        <f t="shared" si="24"/>
        <v>0</v>
      </c>
      <c r="W35">
        <f t="shared" si="25"/>
        <v>0</v>
      </c>
      <c r="X35">
        <f t="shared" si="26"/>
        <v>0</v>
      </c>
      <c r="Y35">
        <f t="shared" si="27"/>
        <v>1</v>
      </c>
      <c r="Z35">
        <f t="shared" si="28"/>
        <v>0</v>
      </c>
    </row>
    <row r="36" spans="1:26">
      <c r="A36">
        <v>34</v>
      </c>
      <c r="B36">
        <v>19</v>
      </c>
      <c r="C36">
        <v>0.51351351351351349</v>
      </c>
      <c r="D36">
        <f t="shared" si="6"/>
        <v>0</v>
      </c>
      <c r="E36">
        <f t="shared" si="7"/>
        <v>0</v>
      </c>
      <c r="F36">
        <f t="shared" si="8"/>
        <v>0</v>
      </c>
      <c r="G36">
        <f t="shared" si="9"/>
        <v>1</v>
      </c>
      <c r="H36">
        <f t="shared" si="10"/>
        <v>0</v>
      </c>
      <c r="I36">
        <f t="shared" si="11"/>
        <v>0</v>
      </c>
      <c r="J36">
        <f t="shared" si="12"/>
        <v>0</v>
      </c>
      <c r="K36">
        <f t="shared" si="13"/>
        <v>0</v>
      </c>
      <c r="L36">
        <f t="shared" si="14"/>
        <v>0</v>
      </c>
      <c r="M36">
        <f t="shared" si="15"/>
        <v>0</v>
      </c>
      <c r="N36">
        <f t="shared" si="16"/>
        <v>0</v>
      </c>
      <c r="O36">
        <f t="shared" si="17"/>
        <v>0</v>
      </c>
      <c r="P36">
        <f t="shared" si="18"/>
        <v>0</v>
      </c>
      <c r="Q36">
        <f t="shared" si="19"/>
        <v>0</v>
      </c>
      <c r="R36">
        <f t="shared" si="20"/>
        <v>0</v>
      </c>
      <c r="S36">
        <f t="shared" si="21"/>
        <v>0</v>
      </c>
      <c r="T36">
        <f t="shared" si="22"/>
        <v>0</v>
      </c>
      <c r="U36">
        <f t="shared" si="23"/>
        <v>0</v>
      </c>
      <c r="V36">
        <f t="shared" si="24"/>
        <v>1</v>
      </c>
      <c r="W36">
        <f t="shared" si="25"/>
        <v>0</v>
      </c>
      <c r="X36">
        <f t="shared" si="26"/>
        <v>0</v>
      </c>
      <c r="Y36">
        <f t="shared" si="27"/>
        <v>0</v>
      </c>
      <c r="Z36">
        <f t="shared" si="28"/>
        <v>0</v>
      </c>
    </row>
    <row r="37" spans="1:26">
      <c r="A37">
        <v>35</v>
      </c>
      <c r="B37">
        <v>63</v>
      </c>
      <c r="C37">
        <v>0.86301369863013699</v>
      </c>
      <c r="D37">
        <f t="shared" si="6"/>
        <v>0</v>
      </c>
      <c r="E37">
        <f t="shared" si="7"/>
        <v>0</v>
      </c>
      <c r="F37">
        <f t="shared" si="8"/>
        <v>0</v>
      </c>
      <c r="G37">
        <f t="shared" si="9"/>
        <v>0</v>
      </c>
      <c r="H37">
        <f t="shared" si="10"/>
        <v>0</v>
      </c>
      <c r="I37">
        <f t="shared" si="11"/>
        <v>0</v>
      </c>
      <c r="J37">
        <f t="shared" si="12"/>
        <v>0</v>
      </c>
      <c r="K37">
        <f t="shared" si="13"/>
        <v>0</v>
      </c>
      <c r="L37">
        <f t="shared" si="14"/>
        <v>0</v>
      </c>
      <c r="M37">
        <f t="shared" si="15"/>
        <v>0</v>
      </c>
      <c r="N37">
        <f t="shared" si="16"/>
        <v>0</v>
      </c>
      <c r="O37">
        <f t="shared" si="17"/>
        <v>0</v>
      </c>
      <c r="P37">
        <f t="shared" si="18"/>
        <v>1</v>
      </c>
      <c r="Q37">
        <f t="shared" si="19"/>
        <v>0</v>
      </c>
      <c r="R37">
        <f t="shared" si="20"/>
        <v>0</v>
      </c>
      <c r="S37">
        <f t="shared" si="21"/>
        <v>0</v>
      </c>
      <c r="T37">
        <f t="shared" si="22"/>
        <v>0</v>
      </c>
      <c r="U37">
        <f t="shared" si="23"/>
        <v>0</v>
      </c>
      <c r="V37">
        <f t="shared" si="24"/>
        <v>0</v>
      </c>
      <c r="W37">
        <f t="shared" si="25"/>
        <v>0</v>
      </c>
      <c r="X37">
        <f t="shared" si="26"/>
        <v>0</v>
      </c>
      <c r="Y37">
        <f t="shared" si="27"/>
        <v>1</v>
      </c>
      <c r="Z37">
        <f t="shared" si="28"/>
        <v>0</v>
      </c>
    </row>
    <row r="38" spans="1:26">
      <c r="A38">
        <v>36</v>
      </c>
      <c r="B38">
        <v>37</v>
      </c>
      <c r="C38">
        <v>0.90243902439024393</v>
      </c>
      <c r="D38">
        <f t="shared" si="6"/>
        <v>0</v>
      </c>
      <c r="E38">
        <f t="shared" si="7"/>
        <v>0</v>
      </c>
      <c r="F38">
        <f t="shared" si="8"/>
        <v>0</v>
      </c>
      <c r="G38">
        <f t="shared" si="9"/>
        <v>0</v>
      </c>
      <c r="H38">
        <f t="shared" si="10"/>
        <v>0</v>
      </c>
      <c r="I38">
        <f t="shared" si="11"/>
        <v>0</v>
      </c>
      <c r="J38">
        <f t="shared" si="12"/>
        <v>0</v>
      </c>
      <c r="K38">
        <f t="shared" si="13"/>
        <v>1</v>
      </c>
      <c r="L38">
        <f t="shared" si="14"/>
        <v>0</v>
      </c>
      <c r="M38">
        <f t="shared" si="15"/>
        <v>0</v>
      </c>
      <c r="N38">
        <f t="shared" si="16"/>
        <v>0</v>
      </c>
      <c r="O38">
        <f t="shared" si="17"/>
        <v>0</v>
      </c>
      <c r="P38">
        <f t="shared" si="18"/>
        <v>0</v>
      </c>
      <c r="Q38">
        <f t="shared" si="19"/>
        <v>0</v>
      </c>
      <c r="R38">
        <f t="shared" si="20"/>
        <v>0</v>
      </c>
      <c r="S38">
        <f t="shared" si="21"/>
        <v>0</v>
      </c>
      <c r="T38">
        <f t="shared" si="22"/>
        <v>0</v>
      </c>
      <c r="U38">
        <f t="shared" si="23"/>
        <v>0</v>
      </c>
      <c r="V38">
        <f t="shared" si="24"/>
        <v>0</v>
      </c>
      <c r="W38">
        <f t="shared" si="25"/>
        <v>0</v>
      </c>
      <c r="X38">
        <f t="shared" si="26"/>
        <v>0</v>
      </c>
      <c r="Y38">
        <f t="shared" si="27"/>
        <v>0</v>
      </c>
      <c r="Z38">
        <f t="shared" si="28"/>
        <v>1</v>
      </c>
    </row>
    <row r="39" spans="1:26">
      <c r="A39">
        <v>37</v>
      </c>
      <c r="B39">
        <v>36</v>
      </c>
      <c r="C39">
        <v>0.8</v>
      </c>
      <c r="D39">
        <f t="shared" si="6"/>
        <v>0</v>
      </c>
      <c r="E39">
        <f t="shared" si="7"/>
        <v>0</v>
      </c>
      <c r="F39">
        <f t="shared" si="8"/>
        <v>0</v>
      </c>
      <c r="G39">
        <f t="shared" si="9"/>
        <v>0</v>
      </c>
      <c r="H39">
        <f t="shared" si="10"/>
        <v>0</v>
      </c>
      <c r="I39">
        <f t="shared" si="11"/>
        <v>0</v>
      </c>
      <c r="J39">
        <f t="shared" si="12"/>
        <v>0</v>
      </c>
      <c r="K39">
        <f t="shared" si="13"/>
        <v>1</v>
      </c>
      <c r="L39">
        <f t="shared" si="14"/>
        <v>0</v>
      </c>
      <c r="M39">
        <f t="shared" si="15"/>
        <v>0</v>
      </c>
      <c r="N39">
        <f t="shared" si="16"/>
        <v>0</v>
      </c>
      <c r="O39">
        <f t="shared" si="17"/>
        <v>0</v>
      </c>
      <c r="P39">
        <f t="shared" si="18"/>
        <v>0</v>
      </c>
      <c r="Q39">
        <f t="shared" si="19"/>
        <v>0</v>
      </c>
      <c r="R39">
        <f t="shared" si="20"/>
        <v>0</v>
      </c>
      <c r="S39">
        <f t="shared" si="21"/>
        <v>0</v>
      </c>
      <c r="T39">
        <f t="shared" si="22"/>
        <v>0</v>
      </c>
      <c r="U39">
        <f t="shared" si="23"/>
        <v>0</v>
      </c>
      <c r="V39">
        <f t="shared" si="24"/>
        <v>0</v>
      </c>
      <c r="W39">
        <f t="shared" si="25"/>
        <v>0</v>
      </c>
      <c r="X39">
        <f t="shared" si="26"/>
        <v>1</v>
      </c>
      <c r="Y39">
        <f t="shared" si="27"/>
        <v>0</v>
      </c>
      <c r="Z39">
        <f t="shared" si="28"/>
        <v>0</v>
      </c>
    </row>
    <row r="40" spans="1:26">
      <c r="A40">
        <v>38</v>
      </c>
      <c r="B40">
        <v>32</v>
      </c>
      <c r="C40">
        <v>0.86486486486486491</v>
      </c>
      <c r="D40">
        <f t="shared" si="6"/>
        <v>0</v>
      </c>
      <c r="E40">
        <f t="shared" si="7"/>
        <v>0</v>
      </c>
      <c r="F40">
        <f t="shared" si="8"/>
        <v>0</v>
      </c>
      <c r="G40">
        <f t="shared" si="9"/>
        <v>0</v>
      </c>
      <c r="H40">
        <f t="shared" si="10"/>
        <v>0</v>
      </c>
      <c r="I40">
        <f t="shared" si="11"/>
        <v>0</v>
      </c>
      <c r="J40">
        <f t="shared" si="12"/>
        <v>1</v>
      </c>
      <c r="K40">
        <f t="shared" si="13"/>
        <v>0</v>
      </c>
      <c r="L40">
        <f t="shared" si="14"/>
        <v>0</v>
      </c>
      <c r="M40">
        <f t="shared" si="15"/>
        <v>0</v>
      </c>
      <c r="N40">
        <f t="shared" si="16"/>
        <v>0</v>
      </c>
      <c r="O40">
        <f t="shared" si="17"/>
        <v>0</v>
      </c>
      <c r="P40">
        <f t="shared" si="18"/>
        <v>0</v>
      </c>
      <c r="Q40">
        <f t="shared" si="19"/>
        <v>0</v>
      </c>
      <c r="R40">
        <f t="shared" si="20"/>
        <v>0</v>
      </c>
      <c r="S40">
        <f t="shared" si="21"/>
        <v>0</v>
      </c>
      <c r="T40">
        <f t="shared" si="22"/>
        <v>0</v>
      </c>
      <c r="U40">
        <f t="shared" si="23"/>
        <v>0</v>
      </c>
      <c r="V40">
        <f t="shared" si="24"/>
        <v>0</v>
      </c>
      <c r="W40">
        <f t="shared" si="25"/>
        <v>0</v>
      </c>
      <c r="X40">
        <f t="shared" si="26"/>
        <v>0</v>
      </c>
      <c r="Y40">
        <f t="shared" si="27"/>
        <v>1</v>
      </c>
      <c r="Z40">
        <f t="shared" si="28"/>
        <v>0</v>
      </c>
    </row>
    <row r="41" spans="1:26">
      <c r="A41">
        <v>39</v>
      </c>
      <c r="B41">
        <v>34</v>
      </c>
      <c r="C41">
        <v>0.91891891891891897</v>
      </c>
      <c r="D41">
        <f t="shared" si="6"/>
        <v>0</v>
      </c>
      <c r="E41">
        <f t="shared" si="7"/>
        <v>0</v>
      </c>
      <c r="F41">
        <f t="shared" si="8"/>
        <v>0</v>
      </c>
      <c r="G41">
        <f t="shared" si="9"/>
        <v>0</v>
      </c>
      <c r="H41">
        <f t="shared" si="10"/>
        <v>0</v>
      </c>
      <c r="I41">
        <f t="shared" si="11"/>
        <v>0</v>
      </c>
      <c r="J41">
        <f t="shared" si="12"/>
        <v>1</v>
      </c>
      <c r="K41">
        <f t="shared" si="13"/>
        <v>0</v>
      </c>
      <c r="L41">
        <f t="shared" si="14"/>
        <v>0</v>
      </c>
      <c r="M41">
        <f t="shared" si="15"/>
        <v>0</v>
      </c>
      <c r="N41">
        <f t="shared" si="16"/>
        <v>0</v>
      </c>
      <c r="O41">
        <f t="shared" si="17"/>
        <v>0</v>
      </c>
      <c r="P41">
        <f t="shared" si="18"/>
        <v>0</v>
      </c>
      <c r="Q41">
        <f t="shared" si="19"/>
        <v>0</v>
      </c>
      <c r="R41">
        <f t="shared" si="20"/>
        <v>0</v>
      </c>
      <c r="S41">
        <f t="shared" si="21"/>
        <v>0</v>
      </c>
      <c r="T41">
        <f t="shared" si="22"/>
        <v>0</v>
      </c>
      <c r="U41">
        <f t="shared" si="23"/>
        <v>0</v>
      </c>
      <c r="V41">
        <f t="shared" si="24"/>
        <v>0</v>
      </c>
      <c r="W41">
        <f t="shared" si="25"/>
        <v>0</v>
      </c>
      <c r="X41">
        <f t="shared" si="26"/>
        <v>0</v>
      </c>
      <c r="Y41">
        <f t="shared" si="27"/>
        <v>0</v>
      </c>
      <c r="Z41">
        <f t="shared" si="28"/>
        <v>1</v>
      </c>
    </row>
    <row r="42" spans="1:26">
      <c r="A42">
        <v>40</v>
      </c>
      <c r="B42">
        <v>32</v>
      </c>
      <c r="C42">
        <v>0.86486486486486491</v>
      </c>
      <c r="D42">
        <f t="shared" si="6"/>
        <v>0</v>
      </c>
      <c r="E42">
        <f t="shared" si="7"/>
        <v>0</v>
      </c>
      <c r="F42">
        <f t="shared" si="8"/>
        <v>0</v>
      </c>
      <c r="G42">
        <f t="shared" si="9"/>
        <v>0</v>
      </c>
      <c r="H42">
        <f t="shared" si="10"/>
        <v>0</v>
      </c>
      <c r="I42">
        <f t="shared" si="11"/>
        <v>0</v>
      </c>
      <c r="J42">
        <f t="shared" si="12"/>
        <v>1</v>
      </c>
      <c r="K42">
        <f t="shared" si="13"/>
        <v>0</v>
      </c>
      <c r="L42">
        <f t="shared" si="14"/>
        <v>0</v>
      </c>
      <c r="M42">
        <f t="shared" si="15"/>
        <v>0</v>
      </c>
      <c r="N42">
        <f t="shared" si="16"/>
        <v>0</v>
      </c>
      <c r="O42">
        <f t="shared" si="17"/>
        <v>0</v>
      </c>
      <c r="P42">
        <f t="shared" si="18"/>
        <v>0</v>
      </c>
      <c r="Q42">
        <f t="shared" si="19"/>
        <v>0</v>
      </c>
      <c r="R42">
        <f t="shared" si="20"/>
        <v>0</v>
      </c>
      <c r="S42">
        <f t="shared" si="21"/>
        <v>0</v>
      </c>
      <c r="T42">
        <f t="shared" si="22"/>
        <v>0</v>
      </c>
      <c r="U42">
        <f t="shared" si="23"/>
        <v>0</v>
      </c>
      <c r="V42">
        <f t="shared" si="24"/>
        <v>0</v>
      </c>
      <c r="W42">
        <f t="shared" si="25"/>
        <v>0</v>
      </c>
      <c r="X42">
        <f t="shared" si="26"/>
        <v>0</v>
      </c>
      <c r="Y42">
        <f t="shared" si="27"/>
        <v>1</v>
      </c>
      <c r="Z42">
        <f t="shared" si="28"/>
        <v>0</v>
      </c>
    </row>
    <row r="43" spans="1:26">
      <c r="A43">
        <v>41</v>
      </c>
      <c r="B43">
        <v>40</v>
      </c>
      <c r="C43">
        <v>0.8</v>
      </c>
      <c r="D43">
        <f t="shared" si="6"/>
        <v>0</v>
      </c>
      <c r="E43">
        <f t="shared" si="7"/>
        <v>0</v>
      </c>
      <c r="F43">
        <f t="shared" si="8"/>
        <v>0</v>
      </c>
      <c r="G43">
        <f t="shared" si="9"/>
        <v>0</v>
      </c>
      <c r="H43">
        <f t="shared" si="10"/>
        <v>0</v>
      </c>
      <c r="I43">
        <f t="shared" si="11"/>
        <v>0</v>
      </c>
      <c r="J43">
        <f t="shared" si="12"/>
        <v>0</v>
      </c>
      <c r="K43">
        <f t="shared" si="13"/>
        <v>1</v>
      </c>
      <c r="L43">
        <f t="shared" si="14"/>
        <v>0</v>
      </c>
      <c r="M43">
        <f t="shared" si="15"/>
        <v>0</v>
      </c>
      <c r="N43">
        <f t="shared" si="16"/>
        <v>0</v>
      </c>
      <c r="O43">
        <f t="shared" si="17"/>
        <v>0</v>
      </c>
      <c r="P43">
        <f t="shared" si="18"/>
        <v>0</v>
      </c>
      <c r="Q43">
        <f t="shared" si="19"/>
        <v>0</v>
      </c>
      <c r="R43">
        <f t="shared" si="20"/>
        <v>0</v>
      </c>
      <c r="S43">
        <f t="shared" si="21"/>
        <v>0</v>
      </c>
      <c r="T43">
        <f t="shared" si="22"/>
        <v>0</v>
      </c>
      <c r="U43">
        <f t="shared" si="23"/>
        <v>0</v>
      </c>
      <c r="V43">
        <f t="shared" si="24"/>
        <v>0</v>
      </c>
      <c r="W43">
        <f t="shared" si="25"/>
        <v>0</v>
      </c>
      <c r="X43">
        <f t="shared" si="26"/>
        <v>1</v>
      </c>
      <c r="Y43">
        <f t="shared" si="27"/>
        <v>0</v>
      </c>
      <c r="Z43">
        <f t="shared" si="28"/>
        <v>0</v>
      </c>
    </row>
    <row r="44" spans="1:26">
      <c r="A44">
        <v>42</v>
      </c>
      <c r="B44">
        <v>57</v>
      </c>
      <c r="C44">
        <v>0.83823529411764708</v>
      </c>
      <c r="D44">
        <f t="shared" si="6"/>
        <v>0</v>
      </c>
      <c r="E44">
        <f t="shared" si="7"/>
        <v>0</v>
      </c>
      <c r="F44">
        <f t="shared" si="8"/>
        <v>0</v>
      </c>
      <c r="G44">
        <f t="shared" si="9"/>
        <v>0</v>
      </c>
      <c r="H44">
        <f t="shared" si="10"/>
        <v>0</v>
      </c>
      <c r="I44">
        <f t="shared" si="11"/>
        <v>0</v>
      </c>
      <c r="J44">
        <f t="shared" si="12"/>
        <v>0</v>
      </c>
      <c r="K44">
        <f t="shared" si="13"/>
        <v>0</v>
      </c>
      <c r="L44">
        <f t="shared" si="14"/>
        <v>0</v>
      </c>
      <c r="M44">
        <f t="shared" si="15"/>
        <v>0</v>
      </c>
      <c r="N44">
        <f t="shared" si="16"/>
        <v>0</v>
      </c>
      <c r="O44">
        <f t="shared" si="17"/>
        <v>1</v>
      </c>
      <c r="P44">
        <f t="shared" si="18"/>
        <v>0</v>
      </c>
      <c r="Q44">
        <f t="shared" si="19"/>
        <v>0</v>
      </c>
      <c r="R44">
        <f t="shared" si="20"/>
        <v>0</v>
      </c>
      <c r="S44">
        <f t="shared" si="21"/>
        <v>0</v>
      </c>
      <c r="T44">
        <f t="shared" si="22"/>
        <v>0</v>
      </c>
      <c r="U44">
        <f t="shared" si="23"/>
        <v>0</v>
      </c>
      <c r="V44">
        <f t="shared" si="24"/>
        <v>0</v>
      </c>
      <c r="W44">
        <f t="shared" si="25"/>
        <v>0</v>
      </c>
      <c r="X44">
        <f t="shared" si="26"/>
        <v>0</v>
      </c>
      <c r="Y44">
        <f t="shared" si="27"/>
        <v>1</v>
      </c>
      <c r="Z44">
        <f t="shared" si="28"/>
        <v>0</v>
      </c>
    </row>
    <row r="45" spans="1:26">
      <c r="A45">
        <v>43</v>
      </c>
      <c r="B45">
        <v>36</v>
      </c>
      <c r="C45">
        <v>0.81818181818181823</v>
      </c>
      <c r="D45">
        <f t="shared" si="6"/>
        <v>0</v>
      </c>
      <c r="E45">
        <f t="shared" si="7"/>
        <v>0</v>
      </c>
      <c r="F45">
        <f t="shared" si="8"/>
        <v>0</v>
      </c>
      <c r="G45">
        <f t="shared" si="9"/>
        <v>0</v>
      </c>
      <c r="H45">
        <f t="shared" si="10"/>
        <v>0</v>
      </c>
      <c r="I45">
        <f t="shared" si="11"/>
        <v>0</v>
      </c>
      <c r="J45">
        <f t="shared" si="12"/>
        <v>0</v>
      </c>
      <c r="K45">
        <f t="shared" si="13"/>
        <v>1</v>
      </c>
      <c r="L45">
        <f t="shared" si="14"/>
        <v>0</v>
      </c>
      <c r="M45">
        <f t="shared" si="15"/>
        <v>0</v>
      </c>
      <c r="N45">
        <f t="shared" si="16"/>
        <v>0</v>
      </c>
      <c r="O45">
        <f t="shared" si="17"/>
        <v>0</v>
      </c>
      <c r="P45">
        <f t="shared" si="18"/>
        <v>0</v>
      </c>
      <c r="Q45">
        <f t="shared" si="19"/>
        <v>0</v>
      </c>
      <c r="R45">
        <f t="shared" si="20"/>
        <v>0</v>
      </c>
      <c r="S45">
        <f t="shared" si="21"/>
        <v>0</v>
      </c>
      <c r="T45">
        <f t="shared" si="22"/>
        <v>0</v>
      </c>
      <c r="U45">
        <f t="shared" si="23"/>
        <v>0</v>
      </c>
      <c r="V45">
        <f t="shared" si="24"/>
        <v>0</v>
      </c>
      <c r="W45">
        <f t="shared" si="25"/>
        <v>0</v>
      </c>
      <c r="X45">
        <f t="shared" si="26"/>
        <v>0</v>
      </c>
      <c r="Y45">
        <f t="shared" si="27"/>
        <v>1</v>
      </c>
      <c r="Z45">
        <f t="shared" si="28"/>
        <v>0</v>
      </c>
    </row>
    <row r="46" spans="1:26">
      <c r="A46">
        <v>44</v>
      </c>
      <c r="B46">
        <v>25</v>
      </c>
      <c r="C46">
        <v>0.83333333333333337</v>
      </c>
      <c r="D46">
        <f t="shared" si="6"/>
        <v>0</v>
      </c>
      <c r="E46">
        <f t="shared" si="7"/>
        <v>0</v>
      </c>
      <c r="F46">
        <f t="shared" si="8"/>
        <v>0</v>
      </c>
      <c r="G46">
        <f t="shared" si="9"/>
        <v>0</v>
      </c>
      <c r="H46">
        <f t="shared" si="10"/>
        <v>1</v>
      </c>
      <c r="I46">
        <f t="shared" si="11"/>
        <v>0</v>
      </c>
      <c r="J46">
        <f t="shared" si="12"/>
        <v>0</v>
      </c>
      <c r="K46">
        <f t="shared" si="13"/>
        <v>0</v>
      </c>
      <c r="L46">
        <f t="shared" si="14"/>
        <v>0</v>
      </c>
      <c r="M46">
        <f t="shared" si="15"/>
        <v>0</v>
      </c>
      <c r="N46">
        <f t="shared" si="16"/>
        <v>0</v>
      </c>
      <c r="O46">
        <f t="shared" si="17"/>
        <v>0</v>
      </c>
      <c r="P46">
        <f t="shared" si="18"/>
        <v>0</v>
      </c>
      <c r="Q46">
        <f t="shared" si="19"/>
        <v>0</v>
      </c>
      <c r="R46">
        <f t="shared" si="20"/>
        <v>0</v>
      </c>
      <c r="S46">
        <f t="shared" si="21"/>
        <v>0</v>
      </c>
      <c r="T46">
        <f t="shared" si="22"/>
        <v>0</v>
      </c>
      <c r="U46">
        <f t="shared" si="23"/>
        <v>0</v>
      </c>
      <c r="V46">
        <f t="shared" si="24"/>
        <v>0</v>
      </c>
      <c r="W46">
        <f t="shared" si="25"/>
        <v>0</v>
      </c>
      <c r="X46">
        <f t="shared" si="26"/>
        <v>0</v>
      </c>
      <c r="Y46">
        <f t="shared" si="27"/>
        <v>1</v>
      </c>
      <c r="Z46">
        <f t="shared" si="28"/>
        <v>0</v>
      </c>
    </row>
    <row r="47" spans="1:26">
      <c r="A47">
        <v>45</v>
      </c>
      <c r="B47">
        <v>47</v>
      </c>
      <c r="C47">
        <v>0.64383561643835618</v>
      </c>
      <c r="D47">
        <f t="shared" si="6"/>
        <v>0</v>
      </c>
      <c r="E47">
        <f t="shared" si="7"/>
        <v>0</v>
      </c>
      <c r="F47">
        <f t="shared" si="8"/>
        <v>0</v>
      </c>
      <c r="G47">
        <f t="shared" si="9"/>
        <v>0</v>
      </c>
      <c r="H47">
        <f t="shared" si="10"/>
        <v>0</v>
      </c>
      <c r="I47">
        <f t="shared" si="11"/>
        <v>0</v>
      </c>
      <c r="J47">
        <f t="shared" si="12"/>
        <v>0</v>
      </c>
      <c r="K47">
        <f t="shared" si="13"/>
        <v>0</v>
      </c>
      <c r="L47">
        <f t="shared" si="14"/>
        <v>0</v>
      </c>
      <c r="M47">
        <f t="shared" si="15"/>
        <v>1</v>
      </c>
      <c r="N47">
        <f t="shared" si="16"/>
        <v>0</v>
      </c>
      <c r="O47">
        <f t="shared" si="17"/>
        <v>0</v>
      </c>
      <c r="P47">
        <f t="shared" si="18"/>
        <v>0</v>
      </c>
      <c r="Q47">
        <f t="shared" si="19"/>
        <v>0</v>
      </c>
      <c r="R47">
        <f t="shared" si="20"/>
        <v>0</v>
      </c>
      <c r="S47">
        <f t="shared" si="21"/>
        <v>0</v>
      </c>
      <c r="T47">
        <f t="shared" si="22"/>
        <v>0</v>
      </c>
      <c r="U47">
        <f t="shared" si="23"/>
        <v>0</v>
      </c>
      <c r="V47">
        <f t="shared" si="24"/>
        <v>0</v>
      </c>
      <c r="W47">
        <f t="shared" si="25"/>
        <v>1</v>
      </c>
      <c r="X47">
        <f t="shared" si="26"/>
        <v>0</v>
      </c>
      <c r="Y47">
        <f t="shared" si="27"/>
        <v>0</v>
      </c>
      <c r="Z47">
        <f t="shared" si="28"/>
        <v>0</v>
      </c>
    </row>
    <row r="48" spans="1:26">
      <c r="A48">
        <v>46</v>
      </c>
      <c r="B48">
        <v>32</v>
      </c>
      <c r="C48">
        <v>0.78048780487804881</v>
      </c>
      <c r="D48">
        <f t="shared" si="6"/>
        <v>0</v>
      </c>
      <c r="E48">
        <f t="shared" si="7"/>
        <v>0</v>
      </c>
      <c r="F48">
        <f t="shared" si="8"/>
        <v>0</v>
      </c>
      <c r="G48">
        <f t="shared" si="9"/>
        <v>0</v>
      </c>
      <c r="H48">
        <f t="shared" si="10"/>
        <v>0</v>
      </c>
      <c r="I48">
        <f t="shared" si="11"/>
        <v>0</v>
      </c>
      <c r="J48">
        <f t="shared" si="12"/>
        <v>1</v>
      </c>
      <c r="K48">
        <f t="shared" si="13"/>
        <v>0</v>
      </c>
      <c r="L48">
        <f t="shared" si="14"/>
        <v>0</v>
      </c>
      <c r="M48">
        <f t="shared" si="15"/>
        <v>0</v>
      </c>
      <c r="N48">
        <f t="shared" si="16"/>
        <v>0</v>
      </c>
      <c r="O48">
        <f t="shared" si="17"/>
        <v>0</v>
      </c>
      <c r="P48">
        <f t="shared" si="18"/>
        <v>0</v>
      </c>
      <c r="Q48">
        <f t="shared" si="19"/>
        <v>0</v>
      </c>
      <c r="R48">
        <f t="shared" si="20"/>
        <v>0</v>
      </c>
      <c r="S48">
        <f t="shared" si="21"/>
        <v>0</v>
      </c>
      <c r="T48">
        <f t="shared" si="22"/>
        <v>0</v>
      </c>
      <c r="U48">
        <f t="shared" si="23"/>
        <v>0</v>
      </c>
      <c r="V48">
        <f t="shared" si="24"/>
        <v>0</v>
      </c>
      <c r="W48">
        <f t="shared" si="25"/>
        <v>0</v>
      </c>
      <c r="X48">
        <f t="shared" si="26"/>
        <v>1</v>
      </c>
      <c r="Y48">
        <f t="shared" si="27"/>
        <v>0</v>
      </c>
      <c r="Z48">
        <f t="shared" si="28"/>
        <v>0</v>
      </c>
    </row>
    <row r="49" spans="1:26">
      <c r="A49">
        <v>47</v>
      </c>
      <c r="B49">
        <v>38</v>
      </c>
      <c r="C49">
        <v>0.84444444444444444</v>
      </c>
      <c r="D49">
        <f t="shared" si="6"/>
        <v>0</v>
      </c>
      <c r="E49">
        <f t="shared" si="7"/>
        <v>0</v>
      </c>
      <c r="F49">
        <f t="shared" si="8"/>
        <v>0</v>
      </c>
      <c r="G49">
        <f t="shared" si="9"/>
        <v>0</v>
      </c>
      <c r="H49">
        <f t="shared" si="10"/>
        <v>0</v>
      </c>
      <c r="I49">
        <f t="shared" si="11"/>
        <v>0</v>
      </c>
      <c r="J49">
        <f t="shared" si="12"/>
        <v>0</v>
      </c>
      <c r="K49">
        <f t="shared" si="13"/>
        <v>1</v>
      </c>
      <c r="L49">
        <f t="shared" si="14"/>
        <v>0</v>
      </c>
      <c r="M49">
        <f t="shared" si="15"/>
        <v>0</v>
      </c>
      <c r="N49">
        <f t="shared" si="16"/>
        <v>0</v>
      </c>
      <c r="O49">
        <f t="shared" si="17"/>
        <v>0</v>
      </c>
      <c r="P49">
        <f t="shared" si="18"/>
        <v>0</v>
      </c>
      <c r="Q49">
        <f t="shared" si="19"/>
        <v>0</v>
      </c>
      <c r="R49">
        <f t="shared" si="20"/>
        <v>0</v>
      </c>
      <c r="S49">
        <f t="shared" si="21"/>
        <v>0</v>
      </c>
      <c r="T49">
        <f t="shared" si="22"/>
        <v>0</v>
      </c>
      <c r="U49">
        <f t="shared" si="23"/>
        <v>0</v>
      </c>
      <c r="V49">
        <f t="shared" si="24"/>
        <v>0</v>
      </c>
      <c r="W49">
        <f t="shared" si="25"/>
        <v>0</v>
      </c>
      <c r="X49">
        <f t="shared" si="26"/>
        <v>0</v>
      </c>
      <c r="Y49">
        <f t="shared" si="27"/>
        <v>1</v>
      </c>
      <c r="Z49">
        <f t="shared" si="28"/>
        <v>0</v>
      </c>
    </row>
    <row r="50" spans="1:26">
      <c r="A50">
        <v>48</v>
      </c>
      <c r="B50">
        <v>25</v>
      </c>
      <c r="C50">
        <v>0.83333333333333337</v>
      </c>
      <c r="D50">
        <f t="shared" si="6"/>
        <v>0</v>
      </c>
      <c r="E50">
        <f t="shared" si="7"/>
        <v>0</v>
      </c>
      <c r="F50">
        <f t="shared" si="8"/>
        <v>0</v>
      </c>
      <c r="G50">
        <f t="shared" si="9"/>
        <v>0</v>
      </c>
      <c r="H50">
        <f t="shared" si="10"/>
        <v>1</v>
      </c>
      <c r="I50">
        <f t="shared" si="11"/>
        <v>0</v>
      </c>
      <c r="J50">
        <f t="shared" si="12"/>
        <v>0</v>
      </c>
      <c r="K50">
        <f t="shared" si="13"/>
        <v>0</v>
      </c>
      <c r="L50">
        <f t="shared" si="14"/>
        <v>0</v>
      </c>
      <c r="M50">
        <f t="shared" si="15"/>
        <v>0</v>
      </c>
      <c r="N50">
        <f t="shared" si="16"/>
        <v>0</v>
      </c>
      <c r="O50">
        <f t="shared" si="17"/>
        <v>0</v>
      </c>
      <c r="P50">
        <f t="shared" si="18"/>
        <v>0</v>
      </c>
      <c r="Q50">
        <f t="shared" si="19"/>
        <v>0</v>
      </c>
      <c r="R50">
        <f t="shared" si="20"/>
        <v>0</v>
      </c>
      <c r="S50">
        <f t="shared" si="21"/>
        <v>0</v>
      </c>
      <c r="T50">
        <f t="shared" si="22"/>
        <v>0</v>
      </c>
      <c r="U50">
        <f t="shared" si="23"/>
        <v>0</v>
      </c>
      <c r="V50">
        <f t="shared" si="24"/>
        <v>0</v>
      </c>
      <c r="W50">
        <f t="shared" si="25"/>
        <v>0</v>
      </c>
      <c r="X50">
        <f t="shared" si="26"/>
        <v>0</v>
      </c>
      <c r="Y50">
        <f t="shared" si="27"/>
        <v>1</v>
      </c>
      <c r="Z50">
        <f t="shared" si="28"/>
        <v>0</v>
      </c>
    </row>
    <row r="51" spans="1:26">
      <c r="A51">
        <v>49</v>
      </c>
      <c r="B51">
        <v>27</v>
      </c>
      <c r="C51">
        <v>0.9</v>
      </c>
      <c r="D51">
        <f t="shared" si="6"/>
        <v>0</v>
      </c>
      <c r="E51">
        <f t="shared" si="7"/>
        <v>0</v>
      </c>
      <c r="F51">
        <f t="shared" si="8"/>
        <v>0</v>
      </c>
      <c r="G51">
        <f t="shared" si="9"/>
        <v>0</v>
      </c>
      <c r="H51">
        <f t="shared" si="10"/>
        <v>0</v>
      </c>
      <c r="I51">
        <f t="shared" si="11"/>
        <v>1</v>
      </c>
      <c r="J51">
        <f t="shared" si="12"/>
        <v>0</v>
      </c>
      <c r="K51">
        <f t="shared" si="13"/>
        <v>0</v>
      </c>
      <c r="L51">
        <f t="shared" si="14"/>
        <v>0</v>
      </c>
      <c r="M51">
        <f t="shared" si="15"/>
        <v>0</v>
      </c>
      <c r="N51">
        <f t="shared" si="16"/>
        <v>0</v>
      </c>
      <c r="O51">
        <f t="shared" si="17"/>
        <v>0</v>
      </c>
      <c r="P51">
        <f t="shared" si="18"/>
        <v>0</v>
      </c>
      <c r="Q51">
        <f t="shared" si="19"/>
        <v>0</v>
      </c>
      <c r="R51">
        <f t="shared" si="20"/>
        <v>0</v>
      </c>
      <c r="S51">
        <f t="shared" si="21"/>
        <v>0</v>
      </c>
      <c r="T51">
        <f t="shared" si="22"/>
        <v>0</v>
      </c>
      <c r="U51">
        <f t="shared" si="23"/>
        <v>0</v>
      </c>
      <c r="V51">
        <f t="shared" si="24"/>
        <v>0</v>
      </c>
      <c r="W51">
        <f t="shared" si="25"/>
        <v>0</v>
      </c>
      <c r="X51">
        <f t="shared" si="26"/>
        <v>0</v>
      </c>
      <c r="Y51">
        <f t="shared" si="27"/>
        <v>1</v>
      </c>
      <c r="Z51">
        <f t="shared" si="28"/>
        <v>0</v>
      </c>
    </row>
    <row r="52" spans="1:26">
      <c r="A52">
        <v>50</v>
      </c>
      <c r="B52">
        <v>26</v>
      </c>
      <c r="C52">
        <v>0.8666666666666667</v>
      </c>
      <c r="D52">
        <f t="shared" si="6"/>
        <v>0</v>
      </c>
      <c r="E52">
        <f t="shared" si="7"/>
        <v>0</v>
      </c>
      <c r="F52">
        <f t="shared" si="8"/>
        <v>0</v>
      </c>
      <c r="G52">
        <f t="shared" si="9"/>
        <v>0</v>
      </c>
      <c r="H52">
        <f t="shared" si="10"/>
        <v>0</v>
      </c>
      <c r="I52">
        <f t="shared" si="11"/>
        <v>1</v>
      </c>
      <c r="J52">
        <f t="shared" si="12"/>
        <v>0</v>
      </c>
      <c r="K52">
        <f t="shared" si="13"/>
        <v>0</v>
      </c>
      <c r="L52">
        <f t="shared" si="14"/>
        <v>0</v>
      </c>
      <c r="M52">
        <f t="shared" si="15"/>
        <v>0</v>
      </c>
      <c r="N52">
        <f t="shared" si="16"/>
        <v>0</v>
      </c>
      <c r="O52">
        <f t="shared" si="17"/>
        <v>0</v>
      </c>
      <c r="P52">
        <f t="shared" si="18"/>
        <v>0</v>
      </c>
      <c r="Q52">
        <f t="shared" si="19"/>
        <v>0</v>
      </c>
      <c r="R52">
        <f t="shared" si="20"/>
        <v>0</v>
      </c>
      <c r="S52">
        <f t="shared" si="21"/>
        <v>0</v>
      </c>
      <c r="T52">
        <f t="shared" si="22"/>
        <v>0</v>
      </c>
      <c r="U52">
        <f t="shared" si="23"/>
        <v>0</v>
      </c>
      <c r="V52">
        <f t="shared" si="24"/>
        <v>0</v>
      </c>
      <c r="W52">
        <f t="shared" si="25"/>
        <v>0</v>
      </c>
      <c r="X52">
        <f t="shared" si="26"/>
        <v>0</v>
      </c>
      <c r="Y52">
        <f t="shared" si="27"/>
        <v>1</v>
      </c>
      <c r="Z52">
        <f t="shared" si="28"/>
        <v>0</v>
      </c>
    </row>
    <row r="53" spans="1:26">
      <c r="A53">
        <v>51</v>
      </c>
      <c r="B53">
        <v>35</v>
      </c>
      <c r="C53">
        <v>0.67307692307692313</v>
      </c>
      <c r="D53">
        <f t="shared" si="6"/>
        <v>0</v>
      </c>
      <c r="E53">
        <f t="shared" si="7"/>
        <v>0</v>
      </c>
      <c r="F53">
        <f t="shared" si="8"/>
        <v>0</v>
      </c>
      <c r="G53">
        <f t="shared" si="9"/>
        <v>0</v>
      </c>
      <c r="H53">
        <f t="shared" si="10"/>
        <v>0</v>
      </c>
      <c r="I53">
        <f t="shared" si="11"/>
        <v>0</v>
      </c>
      <c r="J53">
        <f t="shared" si="12"/>
        <v>1</v>
      </c>
      <c r="K53">
        <f t="shared" si="13"/>
        <v>0</v>
      </c>
      <c r="L53">
        <f t="shared" si="14"/>
        <v>0</v>
      </c>
      <c r="M53">
        <f t="shared" si="15"/>
        <v>0</v>
      </c>
      <c r="N53">
        <f t="shared" si="16"/>
        <v>0</v>
      </c>
      <c r="O53">
        <f t="shared" si="17"/>
        <v>0</v>
      </c>
      <c r="P53">
        <f t="shared" si="18"/>
        <v>0</v>
      </c>
      <c r="Q53">
        <f t="shared" si="19"/>
        <v>0</v>
      </c>
      <c r="R53">
        <f t="shared" si="20"/>
        <v>0</v>
      </c>
      <c r="S53">
        <f t="shared" si="21"/>
        <v>0</v>
      </c>
      <c r="T53">
        <f t="shared" si="22"/>
        <v>0</v>
      </c>
      <c r="U53">
        <f t="shared" si="23"/>
        <v>0</v>
      </c>
      <c r="V53">
        <f t="shared" si="24"/>
        <v>0</v>
      </c>
      <c r="W53">
        <f t="shared" si="25"/>
        <v>1</v>
      </c>
      <c r="X53">
        <f t="shared" si="26"/>
        <v>0</v>
      </c>
      <c r="Y53">
        <f t="shared" si="27"/>
        <v>0</v>
      </c>
      <c r="Z53">
        <f t="shared" si="28"/>
        <v>0</v>
      </c>
    </row>
    <row r="54" spans="1:26">
      <c r="A54">
        <v>52</v>
      </c>
      <c r="B54">
        <v>58</v>
      </c>
      <c r="C54">
        <v>0.8529411764705882</v>
      </c>
      <c r="D54">
        <f t="shared" si="6"/>
        <v>0</v>
      </c>
      <c r="E54">
        <f t="shared" si="7"/>
        <v>0</v>
      </c>
      <c r="F54">
        <f t="shared" si="8"/>
        <v>0</v>
      </c>
      <c r="G54">
        <f t="shared" si="9"/>
        <v>0</v>
      </c>
      <c r="H54">
        <f t="shared" si="10"/>
        <v>0</v>
      </c>
      <c r="I54">
        <f t="shared" si="11"/>
        <v>0</v>
      </c>
      <c r="J54">
        <f t="shared" si="12"/>
        <v>0</v>
      </c>
      <c r="K54">
        <f t="shared" si="13"/>
        <v>0</v>
      </c>
      <c r="L54">
        <f t="shared" si="14"/>
        <v>0</v>
      </c>
      <c r="M54">
        <f t="shared" si="15"/>
        <v>0</v>
      </c>
      <c r="N54">
        <f t="shared" si="16"/>
        <v>0</v>
      </c>
      <c r="O54">
        <f t="shared" si="17"/>
        <v>1</v>
      </c>
      <c r="P54">
        <f t="shared" si="18"/>
        <v>0</v>
      </c>
      <c r="Q54">
        <f t="shared" si="19"/>
        <v>0</v>
      </c>
      <c r="R54">
        <f t="shared" si="20"/>
        <v>0</v>
      </c>
      <c r="S54">
        <f t="shared" si="21"/>
        <v>0</v>
      </c>
      <c r="T54">
        <f t="shared" si="22"/>
        <v>0</v>
      </c>
      <c r="U54">
        <f t="shared" si="23"/>
        <v>0</v>
      </c>
      <c r="V54">
        <f t="shared" si="24"/>
        <v>0</v>
      </c>
      <c r="W54">
        <f t="shared" si="25"/>
        <v>0</v>
      </c>
      <c r="X54">
        <f t="shared" si="26"/>
        <v>0</v>
      </c>
      <c r="Y54">
        <f t="shared" si="27"/>
        <v>1</v>
      </c>
      <c r="Z54">
        <f t="shared" si="28"/>
        <v>0</v>
      </c>
    </row>
    <row r="55" spans="1:26">
      <c r="A55">
        <v>53</v>
      </c>
      <c r="B55">
        <v>41</v>
      </c>
      <c r="C55">
        <v>0.78846153846153844</v>
      </c>
      <c r="D55">
        <f t="shared" si="6"/>
        <v>0</v>
      </c>
      <c r="E55">
        <f t="shared" si="7"/>
        <v>0</v>
      </c>
      <c r="F55">
        <f t="shared" si="8"/>
        <v>0</v>
      </c>
      <c r="G55">
        <f t="shared" si="9"/>
        <v>0</v>
      </c>
      <c r="H55">
        <f t="shared" si="10"/>
        <v>0</v>
      </c>
      <c r="I55">
        <f t="shared" si="11"/>
        <v>0</v>
      </c>
      <c r="J55">
        <f t="shared" si="12"/>
        <v>0</v>
      </c>
      <c r="K55">
        <f t="shared" si="13"/>
        <v>0</v>
      </c>
      <c r="L55">
        <f t="shared" si="14"/>
        <v>1</v>
      </c>
      <c r="M55">
        <f t="shared" si="15"/>
        <v>0</v>
      </c>
      <c r="N55">
        <f t="shared" si="16"/>
        <v>0</v>
      </c>
      <c r="O55">
        <f t="shared" si="17"/>
        <v>0</v>
      </c>
      <c r="P55">
        <f t="shared" si="18"/>
        <v>0</v>
      </c>
      <c r="Q55">
        <f t="shared" si="19"/>
        <v>0</v>
      </c>
      <c r="R55">
        <f t="shared" si="20"/>
        <v>0</v>
      </c>
      <c r="S55">
        <f t="shared" si="21"/>
        <v>0</v>
      </c>
      <c r="T55">
        <f t="shared" si="22"/>
        <v>0</v>
      </c>
      <c r="U55">
        <f t="shared" si="23"/>
        <v>0</v>
      </c>
      <c r="V55">
        <f t="shared" si="24"/>
        <v>0</v>
      </c>
      <c r="W55">
        <f t="shared" si="25"/>
        <v>0</v>
      </c>
      <c r="X55">
        <f t="shared" si="26"/>
        <v>1</v>
      </c>
      <c r="Y55">
        <f t="shared" si="27"/>
        <v>0</v>
      </c>
      <c r="Z55">
        <f t="shared" si="28"/>
        <v>0</v>
      </c>
    </row>
    <row r="56" spans="1:26">
      <c r="A56">
        <v>54</v>
      </c>
      <c r="B56">
        <v>43</v>
      </c>
      <c r="C56">
        <v>0.82692307692307687</v>
      </c>
      <c r="D56">
        <f t="shared" si="6"/>
        <v>0</v>
      </c>
      <c r="E56">
        <f t="shared" si="7"/>
        <v>0</v>
      </c>
      <c r="F56">
        <f t="shared" si="8"/>
        <v>0</v>
      </c>
      <c r="G56">
        <f t="shared" si="9"/>
        <v>0</v>
      </c>
      <c r="H56">
        <f t="shared" si="10"/>
        <v>0</v>
      </c>
      <c r="I56">
        <f t="shared" si="11"/>
        <v>0</v>
      </c>
      <c r="J56">
        <f t="shared" si="12"/>
        <v>0</v>
      </c>
      <c r="K56">
        <f t="shared" si="13"/>
        <v>0</v>
      </c>
      <c r="L56">
        <f t="shared" si="14"/>
        <v>1</v>
      </c>
      <c r="M56">
        <f t="shared" si="15"/>
        <v>0</v>
      </c>
      <c r="N56">
        <f t="shared" si="16"/>
        <v>0</v>
      </c>
      <c r="O56">
        <f t="shared" si="17"/>
        <v>0</v>
      </c>
      <c r="P56">
        <f t="shared" si="18"/>
        <v>0</v>
      </c>
      <c r="Q56">
        <f t="shared" si="19"/>
        <v>0</v>
      </c>
      <c r="R56">
        <f t="shared" si="20"/>
        <v>0</v>
      </c>
      <c r="S56">
        <f t="shared" si="21"/>
        <v>0</v>
      </c>
      <c r="T56">
        <f t="shared" si="22"/>
        <v>0</v>
      </c>
      <c r="U56">
        <f t="shared" si="23"/>
        <v>0</v>
      </c>
      <c r="V56">
        <f t="shared" si="24"/>
        <v>0</v>
      </c>
      <c r="W56">
        <f t="shared" si="25"/>
        <v>0</v>
      </c>
      <c r="X56">
        <f t="shared" si="26"/>
        <v>0</v>
      </c>
      <c r="Y56">
        <f t="shared" si="27"/>
        <v>1</v>
      </c>
      <c r="Z56">
        <f t="shared" si="28"/>
        <v>0</v>
      </c>
    </row>
    <row r="57" spans="1:26">
      <c r="A57">
        <v>55</v>
      </c>
      <c r="B57">
        <v>57</v>
      </c>
      <c r="C57">
        <v>0.78082191780821919</v>
      </c>
      <c r="D57">
        <f t="shared" si="6"/>
        <v>0</v>
      </c>
      <c r="E57">
        <f t="shared" si="7"/>
        <v>0</v>
      </c>
      <c r="F57">
        <f t="shared" si="8"/>
        <v>0</v>
      </c>
      <c r="G57">
        <f t="shared" si="9"/>
        <v>0</v>
      </c>
      <c r="H57">
        <f t="shared" si="10"/>
        <v>0</v>
      </c>
      <c r="I57">
        <f t="shared" si="11"/>
        <v>0</v>
      </c>
      <c r="J57">
        <f t="shared" si="12"/>
        <v>0</v>
      </c>
      <c r="K57">
        <f t="shared" si="13"/>
        <v>0</v>
      </c>
      <c r="L57">
        <f t="shared" si="14"/>
        <v>0</v>
      </c>
      <c r="M57">
        <f t="shared" si="15"/>
        <v>0</v>
      </c>
      <c r="N57">
        <f t="shared" si="16"/>
        <v>0</v>
      </c>
      <c r="O57">
        <f t="shared" si="17"/>
        <v>1</v>
      </c>
      <c r="P57">
        <f t="shared" si="18"/>
        <v>0</v>
      </c>
      <c r="Q57">
        <f t="shared" si="19"/>
        <v>0</v>
      </c>
      <c r="R57">
        <f t="shared" si="20"/>
        <v>0</v>
      </c>
      <c r="S57">
        <f t="shared" si="21"/>
        <v>0</v>
      </c>
      <c r="T57">
        <f t="shared" si="22"/>
        <v>0</v>
      </c>
      <c r="U57">
        <f t="shared" si="23"/>
        <v>0</v>
      </c>
      <c r="V57">
        <f t="shared" si="24"/>
        <v>0</v>
      </c>
      <c r="W57">
        <f t="shared" si="25"/>
        <v>0</v>
      </c>
      <c r="X57">
        <f t="shared" si="26"/>
        <v>1</v>
      </c>
      <c r="Y57">
        <f t="shared" si="27"/>
        <v>0</v>
      </c>
      <c r="Z57">
        <f t="shared" si="28"/>
        <v>0</v>
      </c>
    </row>
    <row r="58" spans="1:26">
      <c r="A58">
        <v>56</v>
      </c>
      <c r="B58">
        <v>28</v>
      </c>
      <c r="C58">
        <v>0.53846153846153844</v>
      </c>
      <c r="D58">
        <f t="shared" si="6"/>
        <v>0</v>
      </c>
      <c r="E58">
        <f t="shared" si="7"/>
        <v>0</v>
      </c>
      <c r="F58">
        <f t="shared" si="8"/>
        <v>0</v>
      </c>
      <c r="G58">
        <f t="shared" si="9"/>
        <v>0</v>
      </c>
      <c r="H58">
        <f t="shared" si="10"/>
        <v>0</v>
      </c>
      <c r="I58">
        <f t="shared" si="11"/>
        <v>1</v>
      </c>
      <c r="J58">
        <f t="shared" si="12"/>
        <v>0</v>
      </c>
      <c r="K58">
        <f t="shared" si="13"/>
        <v>0</v>
      </c>
      <c r="L58">
        <f t="shared" si="14"/>
        <v>0</v>
      </c>
      <c r="M58">
        <f t="shared" si="15"/>
        <v>0</v>
      </c>
      <c r="N58">
        <f t="shared" si="16"/>
        <v>0</v>
      </c>
      <c r="O58">
        <f t="shared" si="17"/>
        <v>0</v>
      </c>
      <c r="P58">
        <f t="shared" si="18"/>
        <v>0</v>
      </c>
      <c r="Q58">
        <f t="shared" si="19"/>
        <v>0</v>
      </c>
      <c r="R58">
        <f t="shared" si="20"/>
        <v>0</v>
      </c>
      <c r="S58">
        <f t="shared" si="21"/>
        <v>0</v>
      </c>
      <c r="T58">
        <f t="shared" si="22"/>
        <v>0</v>
      </c>
      <c r="U58">
        <f t="shared" si="23"/>
        <v>0</v>
      </c>
      <c r="V58">
        <f t="shared" si="24"/>
        <v>1</v>
      </c>
      <c r="W58">
        <f t="shared" si="25"/>
        <v>0</v>
      </c>
      <c r="X58">
        <f t="shared" si="26"/>
        <v>0</v>
      </c>
      <c r="Y58">
        <f t="shared" si="27"/>
        <v>0</v>
      </c>
      <c r="Z58">
        <f t="shared" si="28"/>
        <v>0</v>
      </c>
    </row>
    <row r="59" spans="1:26">
      <c r="A59">
        <v>57</v>
      </c>
      <c r="B59">
        <v>43</v>
      </c>
      <c r="C59">
        <v>0.82692307692307687</v>
      </c>
      <c r="D59">
        <f t="shared" si="6"/>
        <v>0</v>
      </c>
      <c r="E59">
        <f t="shared" si="7"/>
        <v>0</v>
      </c>
      <c r="F59">
        <f t="shared" si="8"/>
        <v>0</v>
      </c>
      <c r="G59">
        <f t="shared" si="9"/>
        <v>0</v>
      </c>
      <c r="H59">
        <f t="shared" si="10"/>
        <v>0</v>
      </c>
      <c r="I59">
        <f t="shared" si="11"/>
        <v>0</v>
      </c>
      <c r="J59">
        <f t="shared" si="12"/>
        <v>0</v>
      </c>
      <c r="K59">
        <f t="shared" si="13"/>
        <v>0</v>
      </c>
      <c r="L59">
        <f t="shared" si="14"/>
        <v>1</v>
      </c>
      <c r="M59">
        <f t="shared" si="15"/>
        <v>0</v>
      </c>
      <c r="N59">
        <f t="shared" si="16"/>
        <v>0</v>
      </c>
      <c r="O59">
        <f t="shared" si="17"/>
        <v>0</v>
      </c>
      <c r="P59">
        <f t="shared" si="18"/>
        <v>0</v>
      </c>
      <c r="Q59">
        <f t="shared" si="19"/>
        <v>0</v>
      </c>
      <c r="R59">
        <f t="shared" si="20"/>
        <v>0</v>
      </c>
      <c r="S59">
        <f t="shared" si="21"/>
        <v>0</v>
      </c>
      <c r="T59">
        <f t="shared" si="22"/>
        <v>0</v>
      </c>
      <c r="U59">
        <f t="shared" si="23"/>
        <v>0</v>
      </c>
      <c r="V59">
        <f t="shared" si="24"/>
        <v>0</v>
      </c>
      <c r="W59">
        <f t="shared" si="25"/>
        <v>0</v>
      </c>
      <c r="X59">
        <f t="shared" si="26"/>
        <v>0</v>
      </c>
      <c r="Y59">
        <f t="shared" si="27"/>
        <v>1</v>
      </c>
      <c r="Z59">
        <f t="shared" si="28"/>
        <v>0</v>
      </c>
    </row>
    <row r="60" spans="1:26">
      <c r="A60">
        <v>58</v>
      </c>
      <c r="B60">
        <v>46</v>
      </c>
      <c r="C60">
        <v>0.88461538461538458</v>
      </c>
      <c r="D60">
        <f t="shared" si="6"/>
        <v>0</v>
      </c>
      <c r="E60">
        <f t="shared" si="7"/>
        <v>0</v>
      </c>
      <c r="F60">
        <f t="shared" si="8"/>
        <v>0</v>
      </c>
      <c r="G60">
        <f t="shared" si="9"/>
        <v>0</v>
      </c>
      <c r="H60">
        <f t="shared" si="10"/>
        <v>0</v>
      </c>
      <c r="I60">
        <f t="shared" si="11"/>
        <v>0</v>
      </c>
      <c r="J60">
        <f t="shared" si="12"/>
        <v>0</v>
      </c>
      <c r="K60">
        <f t="shared" si="13"/>
        <v>0</v>
      </c>
      <c r="L60">
        <f t="shared" si="14"/>
        <v>0</v>
      </c>
      <c r="M60">
        <f t="shared" si="15"/>
        <v>1</v>
      </c>
      <c r="N60">
        <f t="shared" si="16"/>
        <v>0</v>
      </c>
      <c r="O60">
        <f t="shared" si="17"/>
        <v>0</v>
      </c>
      <c r="P60">
        <f t="shared" si="18"/>
        <v>0</v>
      </c>
      <c r="Q60">
        <f t="shared" si="19"/>
        <v>0</v>
      </c>
      <c r="R60">
        <f t="shared" si="20"/>
        <v>0</v>
      </c>
      <c r="S60">
        <f t="shared" si="21"/>
        <v>0</v>
      </c>
      <c r="T60">
        <f t="shared" si="22"/>
        <v>0</v>
      </c>
      <c r="U60">
        <f t="shared" si="23"/>
        <v>0</v>
      </c>
      <c r="V60">
        <f t="shared" si="24"/>
        <v>0</v>
      </c>
      <c r="W60">
        <f t="shared" si="25"/>
        <v>0</v>
      </c>
      <c r="X60">
        <f t="shared" si="26"/>
        <v>0</v>
      </c>
      <c r="Y60">
        <f t="shared" si="27"/>
        <v>1</v>
      </c>
      <c r="Z60">
        <f t="shared" si="28"/>
        <v>0</v>
      </c>
    </row>
    <row r="61" spans="1:26">
      <c r="A61">
        <v>59</v>
      </c>
      <c r="B61">
        <v>47</v>
      </c>
      <c r="C61">
        <v>0.90384615384615385</v>
      </c>
      <c r="D61">
        <f t="shared" si="6"/>
        <v>0</v>
      </c>
      <c r="E61">
        <f t="shared" si="7"/>
        <v>0</v>
      </c>
      <c r="F61">
        <f t="shared" si="8"/>
        <v>0</v>
      </c>
      <c r="G61">
        <f t="shared" si="9"/>
        <v>0</v>
      </c>
      <c r="H61">
        <f t="shared" si="10"/>
        <v>0</v>
      </c>
      <c r="I61">
        <f t="shared" si="11"/>
        <v>0</v>
      </c>
      <c r="J61">
        <f t="shared" si="12"/>
        <v>0</v>
      </c>
      <c r="K61">
        <f t="shared" si="13"/>
        <v>0</v>
      </c>
      <c r="L61">
        <f t="shared" si="14"/>
        <v>0</v>
      </c>
      <c r="M61">
        <f t="shared" si="15"/>
        <v>1</v>
      </c>
      <c r="N61">
        <f t="shared" si="16"/>
        <v>0</v>
      </c>
      <c r="O61">
        <f t="shared" si="17"/>
        <v>0</v>
      </c>
      <c r="P61">
        <f t="shared" si="18"/>
        <v>0</v>
      </c>
      <c r="Q61">
        <f t="shared" si="19"/>
        <v>0</v>
      </c>
      <c r="R61">
        <f t="shared" si="20"/>
        <v>0</v>
      </c>
      <c r="S61">
        <f t="shared" si="21"/>
        <v>0</v>
      </c>
      <c r="T61">
        <f t="shared" si="22"/>
        <v>0</v>
      </c>
      <c r="U61">
        <f t="shared" si="23"/>
        <v>0</v>
      </c>
      <c r="V61">
        <f t="shared" si="24"/>
        <v>0</v>
      </c>
      <c r="W61">
        <f t="shared" si="25"/>
        <v>0</v>
      </c>
      <c r="X61">
        <f t="shared" si="26"/>
        <v>0</v>
      </c>
      <c r="Y61">
        <f t="shared" si="27"/>
        <v>0</v>
      </c>
      <c r="Z61">
        <f t="shared" si="28"/>
        <v>1</v>
      </c>
    </row>
    <row r="62" spans="1:26">
      <c r="A62">
        <v>60</v>
      </c>
      <c r="B62">
        <v>45</v>
      </c>
      <c r="C62">
        <v>0.86538461538461542</v>
      </c>
      <c r="D62">
        <f t="shared" si="6"/>
        <v>0</v>
      </c>
      <c r="E62">
        <f t="shared" si="7"/>
        <v>0</v>
      </c>
      <c r="F62">
        <f t="shared" si="8"/>
        <v>0</v>
      </c>
      <c r="G62">
        <f t="shared" si="9"/>
        <v>0</v>
      </c>
      <c r="H62">
        <f t="shared" si="10"/>
        <v>0</v>
      </c>
      <c r="I62">
        <f t="shared" si="11"/>
        <v>0</v>
      </c>
      <c r="J62">
        <f t="shared" si="12"/>
        <v>0</v>
      </c>
      <c r="K62">
        <f t="shared" si="13"/>
        <v>0</v>
      </c>
      <c r="L62">
        <f t="shared" si="14"/>
        <v>1</v>
      </c>
      <c r="M62">
        <f t="shared" si="15"/>
        <v>0</v>
      </c>
      <c r="N62">
        <f t="shared" si="16"/>
        <v>0</v>
      </c>
      <c r="O62">
        <f t="shared" si="17"/>
        <v>0</v>
      </c>
      <c r="P62">
        <f t="shared" si="18"/>
        <v>0</v>
      </c>
      <c r="Q62">
        <f t="shared" si="19"/>
        <v>0</v>
      </c>
      <c r="R62">
        <f t="shared" si="20"/>
        <v>0</v>
      </c>
      <c r="S62">
        <f t="shared" si="21"/>
        <v>0</v>
      </c>
      <c r="T62">
        <f t="shared" si="22"/>
        <v>0</v>
      </c>
      <c r="U62">
        <f t="shared" si="23"/>
        <v>0</v>
      </c>
      <c r="V62">
        <f t="shared" si="24"/>
        <v>0</v>
      </c>
      <c r="W62">
        <f t="shared" si="25"/>
        <v>0</v>
      </c>
      <c r="X62">
        <f t="shared" si="26"/>
        <v>0</v>
      </c>
      <c r="Y62">
        <f t="shared" si="27"/>
        <v>1</v>
      </c>
      <c r="Z62">
        <f t="shared" si="28"/>
        <v>0</v>
      </c>
    </row>
    <row r="63" spans="1:26">
      <c r="A63">
        <v>61</v>
      </c>
      <c r="B63">
        <v>48</v>
      </c>
      <c r="C63">
        <v>0.8571428571428571</v>
      </c>
      <c r="D63">
        <f t="shared" si="6"/>
        <v>0</v>
      </c>
      <c r="E63">
        <f t="shared" si="7"/>
        <v>0</v>
      </c>
      <c r="F63">
        <f t="shared" si="8"/>
        <v>0</v>
      </c>
      <c r="G63">
        <f t="shared" si="9"/>
        <v>0</v>
      </c>
      <c r="H63">
        <f t="shared" si="10"/>
        <v>0</v>
      </c>
      <c r="I63">
        <f t="shared" si="11"/>
        <v>0</v>
      </c>
      <c r="J63">
        <f t="shared" si="12"/>
        <v>0</v>
      </c>
      <c r="K63">
        <f t="shared" si="13"/>
        <v>0</v>
      </c>
      <c r="L63">
        <f t="shared" si="14"/>
        <v>0</v>
      </c>
      <c r="M63">
        <f t="shared" si="15"/>
        <v>1</v>
      </c>
      <c r="N63">
        <f t="shared" si="16"/>
        <v>0</v>
      </c>
      <c r="O63">
        <f t="shared" si="17"/>
        <v>0</v>
      </c>
      <c r="P63">
        <f t="shared" si="18"/>
        <v>0</v>
      </c>
      <c r="Q63">
        <f t="shared" si="19"/>
        <v>0</v>
      </c>
      <c r="R63">
        <f t="shared" si="20"/>
        <v>0</v>
      </c>
      <c r="S63">
        <f t="shared" si="21"/>
        <v>0</v>
      </c>
      <c r="T63">
        <f t="shared" si="22"/>
        <v>0</v>
      </c>
      <c r="U63">
        <f t="shared" si="23"/>
        <v>0</v>
      </c>
      <c r="V63">
        <f t="shared" si="24"/>
        <v>0</v>
      </c>
      <c r="W63">
        <f t="shared" si="25"/>
        <v>0</v>
      </c>
      <c r="X63">
        <f t="shared" si="26"/>
        <v>0</v>
      </c>
      <c r="Y63">
        <f t="shared" si="27"/>
        <v>1</v>
      </c>
      <c r="Z63">
        <f t="shared" si="28"/>
        <v>0</v>
      </c>
    </row>
    <row r="64" spans="1:26">
      <c r="A64">
        <v>62</v>
      </c>
      <c r="B64">
        <v>55</v>
      </c>
      <c r="C64">
        <v>0.80882352941176472</v>
      </c>
      <c r="D64">
        <f t="shared" si="6"/>
        <v>0</v>
      </c>
      <c r="E64">
        <f t="shared" si="7"/>
        <v>0</v>
      </c>
      <c r="F64">
        <f t="shared" si="8"/>
        <v>0</v>
      </c>
      <c r="G64">
        <f t="shared" si="9"/>
        <v>0</v>
      </c>
      <c r="H64">
        <f t="shared" si="10"/>
        <v>0</v>
      </c>
      <c r="I64">
        <f t="shared" si="11"/>
        <v>0</v>
      </c>
      <c r="J64">
        <f t="shared" si="12"/>
        <v>0</v>
      </c>
      <c r="K64">
        <f t="shared" si="13"/>
        <v>0</v>
      </c>
      <c r="L64">
        <f t="shared" si="14"/>
        <v>0</v>
      </c>
      <c r="M64">
        <f t="shared" si="15"/>
        <v>0</v>
      </c>
      <c r="N64">
        <f t="shared" si="16"/>
        <v>1</v>
      </c>
      <c r="O64">
        <f t="shared" si="17"/>
        <v>0</v>
      </c>
      <c r="P64">
        <f t="shared" si="18"/>
        <v>0</v>
      </c>
      <c r="Q64">
        <f t="shared" si="19"/>
        <v>0</v>
      </c>
      <c r="R64">
        <f t="shared" si="20"/>
        <v>0</v>
      </c>
      <c r="S64">
        <f t="shared" si="21"/>
        <v>0</v>
      </c>
      <c r="T64">
        <f t="shared" si="22"/>
        <v>0</v>
      </c>
      <c r="U64">
        <f t="shared" si="23"/>
        <v>0</v>
      </c>
      <c r="V64">
        <f t="shared" si="24"/>
        <v>0</v>
      </c>
      <c r="W64">
        <f t="shared" si="25"/>
        <v>0</v>
      </c>
      <c r="X64">
        <f t="shared" si="26"/>
        <v>0</v>
      </c>
      <c r="Y64">
        <f t="shared" si="27"/>
        <v>1</v>
      </c>
      <c r="Z64">
        <f t="shared" si="28"/>
        <v>0</v>
      </c>
    </row>
    <row r="65" spans="1:26">
      <c r="A65">
        <v>63</v>
      </c>
      <c r="B65">
        <v>43</v>
      </c>
      <c r="C65">
        <v>0.7678571428571429</v>
      </c>
      <c r="D65">
        <f t="shared" si="6"/>
        <v>0</v>
      </c>
      <c r="E65">
        <f t="shared" si="7"/>
        <v>0</v>
      </c>
      <c r="F65">
        <f t="shared" si="8"/>
        <v>0</v>
      </c>
      <c r="G65">
        <f t="shared" si="9"/>
        <v>0</v>
      </c>
      <c r="H65">
        <f t="shared" si="10"/>
        <v>0</v>
      </c>
      <c r="I65">
        <f t="shared" si="11"/>
        <v>0</v>
      </c>
      <c r="J65">
        <f t="shared" si="12"/>
        <v>0</v>
      </c>
      <c r="K65">
        <f t="shared" si="13"/>
        <v>0</v>
      </c>
      <c r="L65">
        <f t="shared" si="14"/>
        <v>1</v>
      </c>
      <c r="M65">
        <f t="shared" si="15"/>
        <v>0</v>
      </c>
      <c r="N65">
        <f t="shared" si="16"/>
        <v>0</v>
      </c>
      <c r="O65">
        <f t="shared" si="17"/>
        <v>0</v>
      </c>
      <c r="P65">
        <f t="shared" si="18"/>
        <v>0</v>
      </c>
      <c r="Q65">
        <f t="shared" si="19"/>
        <v>0</v>
      </c>
      <c r="R65">
        <f t="shared" si="20"/>
        <v>0</v>
      </c>
      <c r="S65">
        <f t="shared" si="21"/>
        <v>0</v>
      </c>
      <c r="T65">
        <f t="shared" si="22"/>
        <v>0</v>
      </c>
      <c r="U65">
        <f t="shared" si="23"/>
        <v>0</v>
      </c>
      <c r="V65">
        <f t="shared" si="24"/>
        <v>0</v>
      </c>
      <c r="W65">
        <f t="shared" si="25"/>
        <v>0</v>
      </c>
      <c r="X65">
        <f t="shared" si="26"/>
        <v>1</v>
      </c>
      <c r="Y65">
        <f t="shared" si="27"/>
        <v>0</v>
      </c>
      <c r="Z65">
        <f t="shared" si="28"/>
        <v>0</v>
      </c>
    </row>
    <row r="66" spans="1:26">
      <c r="A66">
        <v>64</v>
      </c>
      <c r="B66">
        <v>47</v>
      </c>
      <c r="C66">
        <v>0.8392857142857143</v>
      </c>
      <c r="D66">
        <f t="shared" si="6"/>
        <v>0</v>
      </c>
      <c r="E66">
        <f t="shared" si="7"/>
        <v>0</v>
      </c>
      <c r="F66">
        <f t="shared" si="8"/>
        <v>0</v>
      </c>
      <c r="G66">
        <f t="shared" si="9"/>
        <v>0</v>
      </c>
      <c r="H66">
        <f t="shared" si="10"/>
        <v>0</v>
      </c>
      <c r="I66">
        <f t="shared" si="11"/>
        <v>0</v>
      </c>
      <c r="J66">
        <f t="shared" si="12"/>
        <v>0</v>
      </c>
      <c r="K66">
        <f t="shared" si="13"/>
        <v>0</v>
      </c>
      <c r="L66">
        <f t="shared" si="14"/>
        <v>0</v>
      </c>
      <c r="M66">
        <f t="shared" si="15"/>
        <v>1</v>
      </c>
      <c r="N66">
        <f t="shared" si="16"/>
        <v>0</v>
      </c>
      <c r="O66">
        <f t="shared" si="17"/>
        <v>0</v>
      </c>
      <c r="P66">
        <f t="shared" si="18"/>
        <v>0</v>
      </c>
      <c r="Q66">
        <f t="shared" si="19"/>
        <v>0</v>
      </c>
      <c r="R66">
        <f t="shared" si="20"/>
        <v>0</v>
      </c>
      <c r="S66">
        <f t="shared" si="21"/>
        <v>0</v>
      </c>
      <c r="T66">
        <f t="shared" si="22"/>
        <v>0</v>
      </c>
      <c r="U66">
        <f t="shared" si="23"/>
        <v>0</v>
      </c>
      <c r="V66">
        <f t="shared" si="24"/>
        <v>0</v>
      </c>
      <c r="W66">
        <f t="shared" si="25"/>
        <v>0</v>
      </c>
      <c r="X66">
        <f t="shared" si="26"/>
        <v>0</v>
      </c>
      <c r="Y66">
        <f t="shared" si="27"/>
        <v>1</v>
      </c>
      <c r="Z66">
        <f t="shared" si="28"/>
        <v>0</v>
      </c>
    </row>
    <row r="67" spans="1:26">
      <c r="A67">
        <v>65</v>
      </c>
      <c r="B67">
        <v>56</v>
      </c>
      <c r="C67">
        <v>0.76712328767123283</v>
      </c>
      <c r="D67">
        <f t="shared" si="6"/>
        <v>0</v>
      </c>
      <c r="E67">
        <f t="shared" si="7"/>
        <v>0</v>
      </c>
      <c r="F67">
        <f t="shared" si="8"/>
        <v>0</v>
      </c>
      <c r="G67">
        <f t="shared" si="9"/>
        <v>0</v>
      </c>
      <c r="H67">
        <f t="shared" si="10"/>
        <v>0</v>
      </c>
      <c r="I67">
        <f t="shared" si="11"/>
        <v>0</v>
      </c>
      <c r="J67">
        <f t="shared" si="12"/>
        <v>0</v>
      </c>
      <c r="K67">
        <f t="shared" si="13"/>
        <v>0</v>
      </c>
      <c r="L67">
        <f t="shared" si="14"/>
        <v>0</v>
      </c>
      <c r="M67">
        <f t="shared" si="15"/>
        <v>0</v>
      </c>
      <c r="N67">
        <f t="shared" si="16"/>
        <v>0</v>
      </c>
      <c r="O67">
        <f t="shared" si="17"/>
        <v>1</v>
      </c>
      <c r="P67">
        <f t="shared" si="18"/>
        <v>0</v>
      </c>
      <c r="Q67">
        <f t="shared" si="19"/>
        <v>0</v>
      </c>
      <c r="R67">
        <f t="shared" si="20"/>
        <v>0</v>
      </c>
      <c r="S67">
        <f t="shared" si="21"/>
        <v>0</v>
      </c>
      <c r="T67">
        <f t="shared" si="22"/>
        <v>0</v>
      </c>
      <c r="U67">
        <f t="shared" si="23"/>
        <v>0</v>
      </c>
      <c r="V67">
        <f t="shared" si="24"/>
        <v>0</v>
      </c>
      <c r="W67">
        <f t="shared" si="25"/>
        <v>0</v>
      </c>
      <c r="X67">
        <f t="shared" si="26"/>
        <v>1</v>
      </c>
      <c r="Y67">
        <f t="shared" si="27"/>
        <v>0</v>
      </c>
      <c r="Z67">
        <f t="shared" si="28"/>
        <v>0</v>
      </c>
    </row>
    <row r="68" spans="1:26">
      <c r="A68">
        <v>66</v>
      </c>
      <c r="B68">
        <v>45</v>
      </c>
      <c r="C68">
        <v>0.8035714285714286</v>
      </c>
      <c r="D68">
        <f t="shared" ref="D68:D102" si="46">IF(B68&lt;6,1,0)</f>
        <v>0</v>
      </c>
      <c r="E68">
        <f t="shared" ref="E68:E102" si="47">IF(B68&lt;11,IF(B68&gt;5,1,0),0)</f>
        <v>0</v>
      </c>
      <c r="F68">
        <f t="shared" ref="F68:F102" si="48">IF(B68&lt;16,IF(B68&gt;10,1,0),0)</f>
        <v>0</v>
      </c>
      <c r="G68">
        <f t="shared" ref="G68:G102" si="49">IF(B68&lt;21,IF(B68&gt;15,1,0),0)</f>
        <v>0</v>
      </c>
      <c r="H68">
        <f t="shared" ref="H68:H102" si="50">IF(B68&lt;26,IF(B68&gt;20,1,0),0)</f>
        <v>0</v>
      </c>
      <c r="I68">
        <f t="shared" ref="I68:I102" si="51">IF(B68&lt;31,IF(B68&gt;25,1,0),0)</f>
        <v>0</v>
      </c>
      <c r="J68">
        <f t="shared" ref="J68:J102" si="52">IF(B68&lt;36,IF(B68&gt;30,1,0),0)</f>
        <v>0</v>
      </c>
      <c r="K68">
        <f t="shared" ref="K68:K102" si="53">IF(B68&lt;41,IF(B68&gt;35,1,0),0)</f>
        <v>0</v>
      </c>
      <c r="L68">
        <f t="shared" ref="L68:L102" si="54">IF(B68&lt;46,IF(B68&gt;40,1,0),0)</f>
        <v>1</v>
      </c>
      <c r="M68">
        <f t="shared" ref="M68:M102" si="55">IF(B68&lt;51,IF(B68&gt;45,1,0),0)</f>
        <v>0</v>
      </c>
      <c r="N68">
        <f t="shared" ref="N68:N102" si="56">IF(B68&lt;56,IF(B68&gt;50,1,0),0)</f>
        <v>0</v>
      </c>
      <c r="O68">
        <f t="shared" ref="O68:O102" si="57">IF(B68&lt;61,IF(B68&gt;55,1,0),0)</f>
        <v>0</v>
      </c>
      <c r="P68">
        <f t="shared" ref="P68:P102" si="58">IF(B68&lt;66,IF(B68&gt;60,1,0),0)</f>
        <v>0</v>
      </c>
      <c r="Q68">
        <f t="shared" ref="Q68:Q102" si="59">IF(C68&lt;=0.1,1,0)</f>
        <v>0</v>
      </c>
      <c r="R68">
        <f t="shared" ref="R68:R102" si="60">IF(C68&lt;=0.2,IF(C68&gt;0.1,1,0),0)</f>
        <v>0</v>
      </c>
      <c r="S68">
        <f t="shared" ref="S68:S102" si="61">IF(C68&lt;=0.3,IF(C68&gt;0.2,1,0),0)</f>
        <v>0</v>
      </c>
      <c r="T68">
        <f t="shared" ref="T68:T102" si="62">IF(C68&lt;=0.4,IF(C68&gt;0.3,1,0),0)</f>
        <v>0</v>
      </c>
      <c r="U68">
        <f t="shared" ref="U68:U102" si="63">IF(C68&lt;=0.5,IF(C68&gt;0.4,1,0),0)</f>
        <v>0</v>
      </c>
      <c r="V68">
        <f t="shared" ref="V68:V102" si="64">IF(C68&lt;=0.6,IF(C68&gt;0.5,1,0),0)</f>
        <v>0</v>
      </c>
      <c r="W68">
        <f t="shared" ref="W68:W102" si="65">IF(C68&lt;=0.7,IF(C68&gt;0.6,1,0),0)</f>
        <v>0</v>
      </c>
      <c r="X68">
        <f t="shared" ref="X68:X102" si="66">IF(C68&lt;=0.8,IF(C68&gt;0.7,1,0),0)</f>
        <v>0</v>
      </c>
      <c r="Y68">
        <f t="shared" ref="Y68:Y102" si="67">IF(C68&lt;=0.9,IF(C68&gt;0.8,1,0),0)</f>
        <v>1</v>
      </c>
      <c r="Z68">
        <f t="shared" ref="Z68:Z102" si="68">IF(C68&lt;=1,IF(C68&gt;0.9,1,0),0)</f>
        <v>0</v>
      </c>
    </row>
    <row r="69" spans="1:26">
      <c r="A69">
        <v>67</v>
      </c>
      <c r="B69">
        <v>21</v>
      </c>
      <c r="C69">
        <v>0.375</v>
      </c>
      <c r="D69">
        <f t="shared" si="46"/>
        <v>0</v>
      </c>
      <c r="E69">
        <f t="shared" si="47"/>
        <v>0</v>
      </c>
      <c r="F69">
        <f t="shared" si="48"/>
        <v>0</v>
      </c>
      <c r="G69">
        <f t="shared" si="49"/>
        <v>0</v>
      </c>
      <c r="H69">
        <f t="shared" si="50"/>
        <v>1</v>
      </c>
      <c r="I69">
        <f t="shared" si="51"/>
        <v>0</v>
      </c>
      <c r="J69">
        <f t="shared" si="52"/>
        <v>0</v>
      </c>
      <c r="K69">
        <f t="shared" si="53"/>
        <v>0</v>
      </c>
      <c r="L69">
        <f t="shared" si="54"/>
        <v>0</v>
      </c>
      <c r="M69">
        <f t="shared" si="55"/>
        <v>0</v>
      </c>
      <c r="N69">
        <f t="shared" si="56"/>
        <v>0</v>
      </c>
      <c r="O69">
        <f t="shared" si="57"/>
        <v>0</v>
      </c>
      <c r="P69">
        <f t="shared" si="58"/>
        <v>0</v>
      </c>
      <c r="Q69">
        <f t="shared" si="59"/>
        <v>0</v>
      </c>
      <c r="R69">
        <f t="shared" si="60"/>
        <v>0</v>
      </c>
      <c r="S69">
        <f t="shared" si="61"/>
        <v>0</v>
      </c>
      <c r="T69">
        <f t="shared" si="62"/>
        <v>1</v>
      </c>
      <c r="U69">
        <f t="shared" si="63"/>
        <v>0</v>
      </c>
      <c r="V69">
        <f t="shared" si="64"/>
        <v>0</v>
      </c>
      <c r="W69">
        <f t="shared" si="65"/>
        <v>0</v>
      </c>
      <c r="X69">
        <f t="shared" si="66"/>
        <v>0</v>
      </c>
      <c r="Y69">
        <f t="shared" si="67"/>
        <v>0</v>
      </c>
      <c r="Z69">
        <f t="shared" si="68"/>
        <v>0</v>
      </c>
    </row>
    <row r="70" spans="1:26">
      <c r="A70">
        <v>68</v>
      </c>
      <c r="B70">
        <v>49</v>
      </c>
      <c r="C70">
        <v>0.875</v>
      </c>
      <c r="D70">
        <f t="shared" si="46"/>
        <v>0</v>
      </c>
      <c r="E70">
        <f t="shared" si="47"/>
        <v>0</v>
      </c>
      <c r="F70">
        <f t="shared" si="48"/>
        <v>0</v>
      </c>
      <c r="G70">
        <f t="shared" si="49"/>
        <v>0</v>
      </c>
      <c r="H70">
        <f t="shared" si="50"/>
        <v>0</v>
      </c>
      <c r="I70">
        <f t="shared" si="51"/>
        <v>0</v>
      </c>
      <c r="J70">
        <f t="shared" si="52"/>
        <v>0</v>
      </c>
      <c r="K70">
        <f t="shared" si="53"/>
        <v>0</v>
      </c>
      <c r="L70">
        <f t="shared" si="54"/>
        <v>0</v>
      </c>
      <c r="M70">
        <f t="shared" si="55"/>
        <v>1</v>
      </c>
      <c r="N70">
        <f t="shared" si="56"/>
        <v>0</v>
      </c>
      <c r="O70">
        <f t="shared" si="57"/>
        <v>0</v>
      </c>
      <c r="P70">
        <f t="shared" si="58"/>
        <v>0</v>
      </c>
      <c r="Q70">
        <f t="shared" si="59"/>
        <v>0</v>
      </c>
      <c r="R70">
        <f t="shared" si="60"/>
        <v>0</v>
      </c>
      <c r="S70">
        <f t="shared" si="61"/>
        <v>0</v>
      </c>
      <c r="T70">
        <f t="shared" si="62"/>
        <v>0</v>
      </c>
      <c r="U70">
        <f t="shared" si="63"/>
        <v>0</v>
      </c>
      <c r="V70">
        <f t="shared" si="64"/>
        <v>0</v>
      </c>
      <c r="W70">
        <f t="shared" si="65"/>
        <v>0</v>
      </c>
      <c r="X70">
        <f t="shared" si="66"/>
        <v>0</v>
      </c>
      <c r="Y70">
        <f t="shared" si="67"/>
        <v>1</v>
      </c>
      <c r="Z70">
        <f t="shared" si="68"/>
        <v>0</v>
      </c>
    </row>
    <row r="71" spans="1:26">
      <c r="A71">
        <v>69</v>
      </c>
      <c r="B71">
        <v>49</v>
      </c>
      <c r="C71">
        <v>0.875</v>
      </c>
      <c r="D71">
        <f t="shared" si="46"/>
        <v>0</v>
      </c>
      <c r="E71">
        <f t="shared" si="47"/>
        <v>0</v>
      </c>
      <c r="F71">
        <f t="shared" si="48"/>
        <v>0</v>
      </c>
      <c r="G71">
        <f t="shared" si="49"/>
        <v>0</v>
      </c>
      <c r="H71">
        <f t="shared" si="50"/>
        <v>0</v>
      </c>
      <c r="I71">
        <f t="shared" si="51"/>
        <v>0</v>
      </c>
      <c r="J71">
        <f t="shared" si="52"/>
        <v>0</v>
      </c>
      <c r="K71">
        <f t="shared" si="53"/>
        <v>0</v>
      </c>
      <c r="L71">
        <f t="shared" si="54"/>
        <v>0</v>
      </c>
      <c r="M71">
        <f t="shared" si="55"/>
        <v>1</v>
      </c>
      <c r="N71">
        <f t="shared" si="56"/>
        <v>0</v>
      </c>
      <c r="O71">
        <f t="shared" si="57"/>
        <v>0</v>
      </c>
      <c r="P71">
        <f t="shared" si="58"/>
        <v>0</v>
      </c>
      <c r="Q71">
        <f t="shared" si="59"/>
        <v>0</v>
      </c>
      <c r="R71">
        <f t="shared" si="60"/>
        <v>0</v>
      </c>
      <c r="S71">
        <f t="shared" si="61"/>
        <v>0</v>
      </c>
      <c r="T71">
        <f t="shared" si="62"/>
        <v>0</v>
      </c>
      <c r="U71">
        <f t="shared" si="63"/>
        <v>0</v>
      </c>
      <c r="V71">
        <f t="shared" si="64"/>
        <v>0</v>
      </c>
      <c r="W71">
        <f t="shared" si="65"/>
        <v>0</v>
      </c>
      <c r="X71">
        <f t="shared" si="66"/>
        <v>0</v>
      </c>
      <c r="Y71">
        <f t="shared" si="67"/>
        <v>1</v>
      </c>
      <c r="Z71">
        <f t="shared" si="68"/>
        <v>0</v>
      </c>
    </row>
    <row r="72" spans="1:26">
      <c r="A72">
        <v>70</v>
      </c>
      <c r="B72">
        <v>51</v>
      </c>
      <c r="C72">
        <v>0.9107142857142857</v>
      </c>
      <c r="D72">
        <f t="shared" si="46"/>
        <v>0</v>
      </c>
      <c r="E72">
        <f t="shared" si="47"/>
        <v>0</v>
      </c>
      <c r="F72">
        <f t="shared" si="48"/>
        <v>0</v>
      </c>
      <c r="G72">
        <f t="shared" si="49"/>
        <v>0</v>
      </c>
      <c r="H72">
        <f t="shared" si="50"/>
        <v>0</v>
      </c>
      <c r="I72">
        <f t="shared" si="51"/>
        <v>0</v>
      </c>
      <c r="J72">
        <f t="shared" si="52"/>
        <v>0</v>
      </c>
      <c r="K72">
        <f t="shared" si="53"/>
        <v>0</v>
      </c>
      <c r="L72">
        <f t="shared" si="54"/>
        <v>0</v>
      </c>
      <c r="M72">
        <f t="shared" si="55"/>
        <v>0</v>
      </c>
      <c r="N72">
        <f t="shared" si="56"/>
        <v>1</v>
      </c>
      <c r="O72">
        <f t="shared" si="57"/>
        <v>0</v>
      </c>
      <c r="P72">
        <f t="shared" si="58"/>
        <v>0</v>
      </c>
      <c r="Q72">
        <f t="shared" si="59"/>
        <v>0</v>
      </c>
      <c r="R72">
        <f t="shared" si="60"/>
        <v>0</v>
      </c>
      <c r="S72">
        <f t="shared" si="61"/>
        <v>0</v>
      </c>
      <c r="T72">
        <f t="shared" si="62"/>
        <v>0</v>
      </c>
      <c r="U72">
        <f t="shared" si="63"/>
        <v>0</v>
      </c>
      <c r="V72">
        <f t="shared" si="64"/>
        <v>0</v>
      </c>
      <c r="W72">
        <f t="shared" si="65"/>
        <v>0</v>
      </c>
      <c r="X72">
        <f t="shared" si="66"/>
        <v>0</v>
      </c>
      <c r="Y72">
        <f t="shared" si="67"/>
        <v>0</v>
      </c>
      <c r="Z72">
        <f t="shared" si="68"/>
        <v>1</v>
      </c>
    </row>
    <row r="73" spans="1:26">
      <c r="A73">
        <v>71</v>
      </c>
      <c r="B73">
        <v>41</v>
      </c>
      <c r="C73">
        <v>0.82</v>
      </c>
      <c r="D73">
        <f t="shared" si="46"/>
        <v>0</v>
      </c>
      <c r="E73">
        <f t="shared" si="47"/>
        <v>0</v>
      </c>
      <c r="F73">
        <f t="shared" si="48"/>
        <v>0</v>
      </c>
      <c r="G73">
        <f t="shared" si="49"/>
        <v>0</v>
      </c>
      <c r="H73">
        <f t="shared" si="50"/>
        <v>0</v>
      </c>
      <c r="I73">
        <f t="shared" si="51"/>
        <v>0</v>
      </c>
      <c r="J73">
        <f t="shared" si="52"/>
        <v>0</v>
      </c>
      <c r="K73">
        <f t="shared" si="53"/>
        <v>0</v>
      </c>
      <c r="L73">
        <f t="shared" si="54"/>
        <v>1</v>
      </c>
      <c r="M73">
        <f t="shared" si="55"/>
        <v>0</v>
      </c>
      <c r="N73">
        <f t="shared" si="56"/>
        <v>0</v>
      </c>
      <c r="O73">
        <f t="shared" si="57"/>
        <v>0</v>
      </c>
      <c r="P73">
        <f t="shared" si="58"/>
        <v>0</v>
      </c>
      <c r="Q73">
        <f t="shared" si="59"/>
        <v>0</v>
      </c>
      <c r="R73">
        <f t="shared" si="60"/>
        <v>0</v>
      </c>
      <c r="S73">
        <f t="shared" si="61"/>
        <v>0</v>
      </c>
      <c r="T73">
        <f t="shared" si="62"/>
        <v>0</v>
      </c>
      <c r="U73">
        <f t="shared" si="63"/>
        <v>0</v>
      </c>
      <c r="V73">
        <f t="shared" si="64"/>
        <v>0</v>
      </c>
      <c r="W73">
        <f t="shared" si="65"/>
        <v>0</v>
      </c>
      <c r="X73">
        <f t="shared" si="66"/>
        <v>0</v>
      </c>
      <c r="Y73">
        <f t="shared" si="67"/>
        <v>1</v>
      </c>
      <c r="Z73">
        <f t="shared" si="68"/>
        <v>0</v>
      </c>
    </row>
    <row r="74" spans="1:26">
      <c r="A74">
        <v>72</v>
      </c>
      <c r="B74">
        <v>58</v>
      </c>
      <c r="C74">
        <v>0.8529411764705882</v>
      </c>
      <c r="D74">
        <f t="shared" si="46"/>
        <v>0</v>
      </c>
      <c r="E74">
        <f t="shared" si="47"/>
        <v>0</v>
      </c>
      <c r="F74">
        <f t="shared" si="48"/>
        <v>0</v>
      </c>
      <c r="G74">
        <f t="shared" si="49"/>
        <v>0</v>
      </c>
      <c r="H74">
        <f t="shared" si="50"/>
        <v>0</v>
      </c>
      <c r="I74">
        <f t="shared" si="51"/>
        <v>0</v>
      </c>
      <c r="J74">
        <f t="shared" si="52"/>
        <v>0</v>
      </c>
      <c r="K74">
        <f t="shared" si="53"/>
        <v>0</v>
      </c>
      <c r="L74">
        <f t="shared" si="54"/>
        <v>0</v>
      </c>
      <c r="M74">
        <f t="shared" si="55"/>
        <v>0</v>
      </c>
      <c r="N74">
        <f t="shared" si="56"/>
        <v>0</v>
      </c>
      <c r="O74">
        <f t="shared" si="57"/>
        <v>1</v>
      </c>
      <c r="P74">
        <f t="shared" si="58"/>
        <v>0</v>
      </c>
      <c r="Q74">
        <f t="shared" si="59"/>
        <v>0</v>
      </c>
      <c r="R74">
        <f t="shared" si="60"/>
        <v>0</v>
      </c>
      <c r="S74">
        <f t="shared" si="61"/>
        <v>0</v>
      </c>
      <c r="T74">
        <f t="shared" si="62"/>
        <v>0</v>
      </c>
      <c r="U74">
        <f t="shared" si="63"/>
        <v>0</v>
      </c>
      <c r="V74">
        <f t="shared" si="64"/>
        <v>0</v>
      </c>
      <c r="W74">
        <f t="shared" si="65"/>
        <v>0</v>
      </c>
      <c r="X74">
        <f t="shared" si="66"/>
        <v>0</v>
      </c>
      <c r="Y74">
        <f t="shared" si="67"/>
        <v>1</v>
      </c>
      <c r="Z74">
        <f t="shared" si="68"/>
        <v>0</v>
      </c>
    </row>
    <row r="75" spans="1:26">
      <c r="A75">
        <v>73</v>
      </c>
      <c r="B75">
        <v>40</v>
      </c>
      <c r="C75">
        <v>0.90909090909090906</v>
      </c>
      <c r="D75">
        <f t="shared" si="46"/>
        <v>0</v>
      </c>
      <c r="E75">
        <f t="shared" si="47"/>
        <v>0</v>
      </c>
      <c r="F75">
        <f t="shared" si="48"/>
        <v>0</v>
      </c>
      <c r="G75">
        <f t="shared" si="49"/>
        <v>0</v>
      </c>
      <c r="H75">
        <f t="shared" si="50"/>
        <v>0</v>
      </c>
      <c r="I75">
        <f t="shared" si="51"/>
        <v>0</v>
      </c>
      <c r="J75">
        <f t="shared" si="52"/>
        <v>0</v>
      </c>
      <c r="K75">
        <f t="shared" si="53"/>
        <v>1</v>
      </c>
      <c r="L75">
        <f t="shared" si="54"/>
        <v>0</v>
      </c>
      <c r="M75">
        <f t="shared" si="55"/>
        <v>0</v>
      </c>
      <c r="N75">
        <f t="shared" si="56"/>
        <v>0</v>
      </c>
      <c r="O75">
        <f t="shared" si="57"/>
        <v>0</v>
      </c>
      <c r="P75">
        <f t="shared" si="58"/>
        <v>0</v>
      </c>
      <c r="Q75">
        <f t="shared" si="59"/>
        <v>0</v>
      </c>
      <c r="R75">
        <f t="shared" si="60"/>
        <v>0</v>
      </c>
      <c r="S75">
        <f t="shared" si="61"/>
        <v>0</v>
      </c>
      <c r="T75">
        <f t="shared" si="62"/>
        <v>0</v>
      </c>
      <c r="U75">
        <f t="shared" si="63"/>
        <v>0</v>
      </c>
      <c r="V75">
        <f t="shared" si="64"/>
        <v>0</v>
      </c>
      <c r="W75">
        <f t="shared" si="65"/>
        <v>0</v>
      </c>
      <c r="X75">
        <f t="shared" si="66"/>
        <v>0</v>
      </c>
      <c r="Y75">
        <f t="shared" si="67"/>
        <v>0</v>
      </c>
      <c r="Z75">
        <f t="shared" si="68"/>
        <v>1</v>
      </c>
    </row>
    <row r="76" spans="1:26">
      <c r="A76">
        <v>74</v>
      </c>
      <c r="B76">
        <v>25</v>
      </c>
      <c r="C76">
        <v>0.86206896551724133</v>
      </c>
      <c r="D76">
        <f t="shared" si="46"/>
        <v>0</v>
      </c>
      <c r="E76">
        <f t="shared" si="47"/>
        <v>0</v>
      </c>
      <c r="F76">
        <f t="shared" si="48"/>
        <v>0</v>
      </c>
      <c r="G76">
        <f t="shared" si="49"/>
        <v>0</v>
      </c>
      <c r="H76">
        <f t="shared" si="50"/>
        <v>1</v>
      </c>
      <c r="I76">
        <f t="shared" si="51"/>
        <v>0</v>
      </c>
      <c r="J76">
        <f t="shared" si="52"/>
        <v>0</v>
      </c>
      <c r="K76">
        <f t="shared" si="53"/>
        <v>0</v>
      </c>
      <c r="L76">
        <f t="shared" si="54"/>
        <v>0</v>
      </c>
      <c r="M76">
        <f t="shared" si="55"/>
        <v>0</v>
      </c>
      <c r="N76">
        <f t="shared" si="56"/>
        <v>0</v>
      </c>
      <c r="O76">
        <f t="shared" si="57"/>
        <v>0</v>
      </c>
      <c r="P76">
        <f t="shared" si="58"/>
        <v>0</v>
      </c>
      <c r="Q76">
        <f t="shared" si="59"/>
        <v>0</v>
      </c>
      <c r="R76">
        <f t="shared" si="60"/>
        <v>0</v>
      </c>
      <c r="S76">
        <f t="shared" si="61"/>
        <v>0</v>
      </c>
      <c r="T76">
        <f t="shared" si="62"/>
        <v>0</v>
      </c>
      <c r="U76">
        <f t="shared" si="63"/>
        <v>0</v>
      </c>
      <c r="V76">
        <f t="shared" si="64"/>
        <v>0</v>
      </c>
      <c r="W76">
        <f t="shared" si="65"/>
        <v>0</v>
      </c>
      <c r="X76">
        <f t="shared" si="66"/>
        <v>0</v>
      </c>
      <c r="Y76">
        <f t="shared" si="67"/>
        <v>1</v>
      </c>
      <c r="Z76">
        <f t="shared" si="68"/>
        <v>0</v>
      </c>
    </row>
    <row r="77" spans="1:26">
      <c r="A77">
        <v>75</v>
      </c>
      <c r="B77">
        <v>60</v>
      </c>
      <c r="C77">
        <v>0.82191780821917804</v>
      </c>
      <c r="D77">
        <f t="shared" si="46"/>
        <v>0</v>
      </c>
      <c r="E77">
        <f t="shared" si="47"/>
        <v>0</v>
      </c>
      <c r="F77">
        <f t="shared" si="48"/>
        <v>0</v>
      </c>
      <c r="G77">
        <f t="shared" si="49"/>
        <v>0</v>
      </c>
      <c r="H77">
        <f t="shared" si="50"/>
        <v>0</v>
      </c>
      <c r="I77">
        <f t="shared" si="51"/>
        <v>0</v>
      </c>
      <c r="J77">
        <f t="shared" si="52"/>
        <v>0</v>
      </c>
      <c r="K77">
        <f t="shared" si="53"/>
        <v>0</v>
      </c>
      <c r="L77">
        <f t="shared" si="54"/>
        <v>0</v>
      </c>
      <c r="M77">
        <f t="shared" si="55"/>
        <v>0</v>
      </c>
      <c r="N77">
        <f t="shared" si="56"/>
        <v>0</v>
      </c>
      <c r="O77">
        <f t="shared" si="57"/>
        <v>1</v>
      </c>
      <c r="P77">
        <f t="shared" si="58"/>
        <v>0</v>
      </c>
      <c r="Q77">
        <f t="shared" si="59"/>
        <v>0</v>
      </c>
      <c r="R77">
        <f t="shared" si="60"/>
        <v>0</v>
      </c>
      <c r="S77">
        <f t="shared" si="61"/>
        <v>0</v>
      </c>
      <c r="T77">
        <f t="shared" si="62"/>
        <v>0</v>
      </c>
      <c r="U77">
        <f t="shared" si="63"/>
        <v>0</v>
      </c>
      <c r="V77">
        <f t="shared" si="64"/>
        <v>0</v>
      </c>
      <c r="W77">
        <f t="shared" si="65"/>
        <v>0</v>
      </c>
      <c r="X77">
        <f t="shared" si="66"/>
        <v>0</v>
      </c>
      <c r="Y77">
        <f t="shared" si="67"/>
        <v>1</v>
      </c>
      <c r="Z77">
        <f t="shared" si="68"/>
        <v>0</v>
      </c>
    </row>
    <row r="78" spans="1:26">
      <c r="A78">
        <v>76</v>
      </c>
      <c r="B78">
        <v>34</v>
      </c>
      <c r="C78">
        <v>0.82926829268292679</v>
      </c>
      <c r="D78">
        <f t="shared" si="46"/>
        <v>0</v>
      </c>
      <c r="E78">
        <f t="shared" si="47"/>
        <v>0</v>
      </c>
      <c r="F78">
        <f t="shared" si="48"/>
        <v>0</v>
      </c>
      <c r="G78">
        <f t="shared" si="49"/>
        <v>0</v>
      </c>
      <c r="H78">
        <f t="shared" si="50"/>
        <v>0</v>
      </c>
      <c r="I78">
        <f t="shared" si="51"/>
        <v>0</v>
      </c>
      <c r="J78">
        <f t="shared" si="52"/>
        <v>1</v>
      </c>
      <c r="K78">
        <f t="shared" si="53"/>
        <v>0</v>
      </c>
      <c r="L78">
        <f t="shared" si="54"/>
        <v>0</v>
      </c>
      <c r="M78">
        <f t="shared" si="55"/>
        <v>0</v>
      </c>
      <c r="N78">
        <f t="shared" si="56"/>
        <v>0</v>
      </c>
      <c r="O78">
        <f t="shared" si="57"/>
        <v>0</v>
      </c>
      <c r="P78">
        <f t="shared" si="58"/>
        <v>0</v>
      </c>
      <c r="Q78">
        <f t="shared" si="59"/>
        <v>0</v>
      </c>
      <c r="R78">
        <f t="shared" si="60"/>
        <v>0</v>
      </c>
      <c r="S78">
        <f t="shared" si="61"/>
        <v>0</v>
      </c>
      <c r="T78">
        <f t="shared" si="62"/>
        <v>0</v>
      </c>
      <c r="U78">
        <f t="shared" si="63"/>
        <v>0</v>
      </c>
      <c r="V78">
        <f t="shared" si="64"/>
        <v>0</v>
      </c>
      <c r="W78">
        <f t="shared" si="65"/>
        <v>0</v>
      </c>
      <c r="X78">
        <f t="shared" si="66"/>
        <v>0</v>
      </c>
      <c r="Y78">
        <f t="shared" si="67"/>
        <v>1</v>
      </c>
      <c r="Z78">
        <f t="shared" si="68"/>
        <v>0</v>
      </c>
    </row>
    <row r="79" spans="1:26">
      <c r="A79">
        <v>77</v>
      </c>
      <c r="B79">
        <v>38</v>
      </c>
      <c r="C79">
        <v>0.84444444444444444</v>
      </c>
      <c r="D79">
        <f t="shared" si="46"/>
        <v>0</v>
      </c>
      <c r="E79">
        <f t="shared" si="47"/>
        <v>0</v>
      </c>
      <c r="F79">
        <f t="shared" si="48"/>
        <v>0</v>
      </c>
      <c r="G79">
        <f t="shared" si="49"/>
        <v>0</v>
      </c>
      <c r="H79">
        <f t="shared" si="50"/>
        <v>0</v>
      </c>
      <c r="I79">
        <f t="shared" si="51"/>
        <v>0</v>
      </c>
      <c r="J79">
        <f t="shared" si="52"/>
        <v>0</v>
      </c>
      <c r="K79">
        <f t="shared" si="53"/>
        <v>1</v>
      </c>
      <c r="L79">
        <f t="shared" si="54"/>
        <v>0</v>
      </c>
      <c r="M79">
        <f t="shared" si="55"/>
        <v>0</v>
      </c>
      <c r="N79">
        <f t="shared" si="56"/>
        <v>0</v>
      </c>
      <c r="O79">
        <f t="shared" si="57"/>
        <v>0</v>
      </c>
      <c r="P79">
        <f t="shared" si="58"/>
        <v>0</v>
      </c>
      <c r="Q79">
        <f t="shared" si="59"/>
        <v>0</v>
      </c>
      <c r="R79">
        <f t="shared" si="60"/>
        <v>0</v>
      </c>
      <c r="S79">
        <f t="shared" si="61"/>
        <v>0</v>
      </c>
      <c r="T79">
        <f t="shared" si="62"/>
        <v>0</v>
      </c>
      <c r="U79">
        <f t="shared" si="63"/>
        <v>0</v>
      </c>
      <c r="V79">
        <f t="shared" si="64"/>
        <v>0</v>
      </c>
      <c r="W79">
        <f t="shared" si="65"/>
        <v>0</v>
      </c>
      <c r="X79">
        <f t="shared" si="66"/>
        <v>0</v>
      </c>
      <c r="Y79">
        <f t="shared" si="67"/>
        <v>1</v>
      </c>
      <c r="Z79">
        <f t="shared" si="68"/>
        <v>0</v>
      </c>
    </row>
    <row r="80" spans="1:26">
      <c r="A80">
        <v>78</v>
      </c>
      <c r="B80">
        <v>17</v>
      </c>
      <c r="C80">
        <v>0.77272727272727271</v>
      </c>
      <c r="D80">
        <f t="shared" si="46"/>
        <v>0</v>
      </c>
      <c r="E80">
        <f t="shared" si="47"/>
        <v>0</v>
      </c>
      <c r="F80">
        <f t="shared" si="48"/>
        <v>0</v>
      </c>
      <c r="G80">
        <f t="shared" si="49"/>
        <v>1</v>
      </c>
      <c r="H80">
        <f t="shared" si="50"/>
        <v>0</v>
      </c>
      <c r="I80">
        <f t="shared" si="51"/>
        <v>0</v>
      </c>
      <c r="J80">
        <f t="shared" si="52"/>
        <v>0</v>
      </c>
      <c r="K80">
        <f t="shared" si="53"/>
        <v>0</v>
      </c>
      <c r="L80">
        <f t="shared" si="54"/>
        <v>0</v>
      </c>
      <c r="M80">
        <f t="shared" si="55"/>
        <v>0</v>
      </c>
      <c r="N80">
        <f t="shared" si="56"/>
        <v>0</v>
      </c>
      <c r="O80">
        <f t="shared" si="57"/>
        <v>0</v>
      </c>
      <c r="P80">
        <f t="shared" si="58"/>
        <v>0</v>
      </c>
      <c r="Q80">
        <f t="shared" si="59"/>
        <v>0</v>
      </c>
      <c r="R80">
        <f t="shared" si="60"/>
        <v>0</v>
      </c>
      <c r="S80">
        <f t="shared" si="61"/>
        <v>0</v>
      </c>
      <c r="T80">
        <f t="shared" si="62"/>
        <v>0</v>
      </c>
      <c r="U80">
        <f t="shared" si="63"/>
        <v>0</v>
      </c>
      <c r="V80">
        <f t="shared" si="64"/>
        <v>0</v>
      </c>
      <c r="W80">
        <f t="shared" si="65"/>
        <v>0</v>
      </c>
      <c r="X80">
        <f t="shared" si="66"/>
        <v>1</v>
      </c>
      <c r="Y80">
        <f t="shared" si="67"/>
        <v>0</v>
      </c>
      <c r="Z80">
        <f t="shared" si="68"/>
        <v>0</v>
      </c>
    </row>
    <row r="81" spans="1:26">
      <c r="A81">
        <v>79</v>
      </c>
      <c r="B81">
        <v>19</v>
      </c>
      <c r="C81">
        <v>0.86363636363636365</v>
      </c>
      <c r="D81">
        <f t="shared" si="46"/>
        <v>0</v>
      </c>
      <c r="E81">
        <f t="shared" si="47"/>
        <v>0</v>
      </c>
      <c r="F81">
        <f t="shared" si="48"/>
        <v>0</v>
      </c>
      <c r="G81">
        <f t="shared" si="49"/>
        <v>1</v>
      </c>
      <c r="H81">
        <f t="shared" si="50"/>
        <v>0</v>
      </c>
      <c r="I81">
        <f t="shared" si="51"/>
        <v>0</v>
      </c>
      <c r="J81">
        <f t="shared" si="52"/>
        <v>0</v>
      </c>
      <c r="K81">
        <f t="shared" si="53"/>
        <v>0</v>
      </c>
      <c r="L81">
        <f t="shared" si="54"/>
        <v>0</v>
      </c>
      <c r="M81">
        <f t="shared" si="55"/>
        <v>0</v>
      </c>
      <c r="N81">
        <f t="shared" si="56"/>
        <v>0</v>
      </c>
      <c r="O81">
        <f t="shared" si="57"/>
        <v>0</v>
      </c>
      <c r="P81">
        <f t="shared" si="58"/>
        <v>0</v>
      </c>
      <c r="Q81">
        <f t="shared" si="59"/>
        <v>0</v>
      </c>
      <c r="R81">
        <f t="shared" si="60"/>
        <v>0</v>
      </c>
      <c r="S81">
        <f t="shared" si="61"/>
        <v>0</v>
      </c>
      <c r="T81">
        <f t="shared" si="62"/>
        <v>0</v>
      </c>
      <c r="U81">
        <f t="shared" si="63"/>
        <v>0</v>
      </c>
      <c r="V81">
        <f t="shared" si="64"/>
        <v>0</v>
      </c>
      <c r="W81">
        <f t="shared" si="65"/>
        <v>0</v>
      </c>
      <c r="X81">
        <f t="shared" si="66"/>
        <v>0</v>
      </c>
      <c r="Y81">
        <f t="shared" si="67"/>
        <v>1</v>
      </c>
      <c r="Z81">
        <f t="shared" si="68"/>
        <v>0</v>
      </c>
    </row>
    <row r="82" spans="1:26">
      <c r="A82">
        <v>80</v>
      </c>
      <c r="B82">
        <v>19</v>
      </c>
      <c r="C82">
        <v>0.86363636363636365</v>
      </c>
      <c r="D82">
        <f t="shared" si="46"/>
        <v>0</v>
      </c>
      <c r="E82">
        <f t="shared" si="47"/>
        <v>0</v>
      </c>
      <c r="F82">
        <f t="shared" si="48"/>
        <v>0</v>
      </c>
      <c r="G82">
        <f t="shared" si="49"/>
        <v>1</v>
      </c>
      <c r="H82">
        <f t="shared" si="50"/>
        <v>0</v>
      </c>
      <c r="I82">
        <f t="shared" si="51"/>
        <v>0</v>
      </c>
      <c r="J82">
        <f t="shared" si="52"/>
        <v>0</v>
      </c>
      <c r="K82">
        <f t="shared" si="53"/>
        <v>0</v>
      </c>
      <c r="L82">
        <f t="shared" si="54"/>
        <v>0</v>
      </c>
      <c r="M82">
        <f t="shared" si="55"/>
        <v>0</v>
      </c>
      <c r="N82">
        <f t="shared" si="56"/>
        <v>0</v>
      </c>
      <c r="O82">
        <f t="shared" si="57"/>
        <v>0</v>
      </c>
      <c r="P82">
        <f t="shared" si="58"/>
        <v>0</v>
      </c>
      <c r="Q82">
        <f t="shared" si="59"/>
        <v>0</v>
      </c>
      <c r="R82">
        <f t="shared" si="60"/>
        <v>0</v>
      </c>
      <c r="S82">
        <f t="shared" si="61"/>
        <v>0</v>
      </c>
      <c r="T82">
        <f t="shared" si="62"/>
        <v>0</v>
      </c>
      <c r="U82">
        <f t="shared" si="63"/>
        <v>0</v>
      </c>
      <c r="V82">
        <f t="shared" si="64"/>
        <v>0</v>
      </c>
      <c r="W82">
        <f t="shared" si="65"/>
        <v>0</v>
      </c>
      <c r="X82">
        <f t="shared" si="66"/>
        <v>0</v>
      </c>
      <c r="Y82">
        <f t="shared" si="67"/>
        <v>1</v>
      </c>
      <c r="Z82">
        <f t="shared" si="68"/>
        <v>0</v>
      </c>
    </row>
    <row r="83" spans="1:26">
      <c r="A83">
        <v>81</v>
      </c>
      <c r="B83">
        <v>43</v>
      </c>
      <c r="C83">
        <v>0.86</v>
      </c>
      <c r="D83">
        <f t="shared" si="46"/>
        <v>0</v>
      </c>
      <c r="E83">
        <f t="shared" si="47"/>
        <v>0</v>
      </c>
      <c r="F83">
        <f t="shared" si="48"/>
        <v>0</v>
      </c>
      <c r="G83">
        <f t="shared" si="49"/>
        <v>0</v>
      </c>
      <c r="H83">
        <f t="shared" si="50"/>
        <v>0</v>
      </c>
      <c r="I83">
        <f t="shared" si="51"/>
        <v>0</v>
      </c>
      <c r="J83">
        <f t="shared" si="52"/>
        <v>0</v>
      </c>
      <c r="K83">
        <f t="shared" si="53"/>
        <v>0</v>
      </c>
      <c r="L83">
        <f t="shared" si="54"/>
        <v>1</v>
      </c>
      <c r="M83">
        <f t="shared" si="55"/>
        <v>0</v>
      </c>
      <c r="N83">
        <f t="shared" si="56"/>
        <v>0</v>
      </c>
      <c r="O83">
        <f t="shared" si="57"/>
        <v>0</v>
      </c>
      <c r="P83">
        <f t="shared" si="58"/>
        <v>0</v>
      </c>
      <c r="Q83">
        <f t="shared" si="59"/>
        <v>0</v>
      </c>
      <c r="R83">
        <f t="shared" si="60"/>
        <v>0</v>
      </c>
      <c r="S83">
        <f t="shared" si="61"/>
        <v>0</v>
      </c>
      <c r="T83">
        <f t="shared" si="62"/>
        <v>0</v>
      </c>
      <c r="U83">
        <f t="shared" si="63"/>
        <v>0</v>
      </c>
      <c r="V83">
        <f t="shared" si="64"/>
        <v>0</v>
      </c>
      <c r="W83">
        <f t="shared" si="65"/>
        <v>0</v>
      </c>
      <c r="X83">
        <f t="shared" si="66"/>
        <v>0</v>
      </c>
      <c r="Y83">
        <f t="shared" si="67"/>
        <v>1</v>
      </c>
      <c r="Z83">
        <f t="shared" si="68"/>
        <v>0</v>
      </c>
    </row>
    <row r="84" spans="1:26">
      <c r="A84">
        <v>82</v>
      </c>
      <c r="B84">
        <v>59</v>
      </c>
      <c r="C84">
        <v>0.86764705882352944</v>
      </c>
      <c r="D84">
        <f t="shared" si="46"/>
        <v>0</v>
      </c>
      <c r="E84">
        <f t="shared" si="47"/>
        <v>0</v>
      </c>
      <c r="F84">
        <f t="shared" si="48"/>
        <v>0</v>
      </c>
      <c r="G84">
        <f t="shared" si="49"/>
        <v>0</v>
      </c>
      <c r="H84">
        <f t="shared" si="50"/>
        <v>0</v>
      </c>
      <c r="I84">
        <f t="shared" si="51"/>
        <v>0</v>
      </c>
      <c r="J84">
        <f t="shared" si="52"/>
        <v>0</v>
      </c>
      <c r="K84">
        <f t="shared" si="53"/>
        <v>0</v>
      </c>
      <c r="L84">
        <f t="shared" si="54"/>
        <v>0</v>
      </c>
      <c r="M84">
        <f t="shared" si="55"/>
        <v>0</v>
      </c>
      <c r="N84">
        <f t="shared" si="56"/>
        <v>0</v>
      </c>
      <c r="O84">
        <f t="shared" si="57"/>
        <v>1</v>
      </c>
      <c r="P84">
        <f t="shared" si="58"/>
        <v>0</v>
      </c>
      <c r="Q84">
        <f t="shared" si="59"/>
        <v>0</v>
      </c>
      <c r="R84">
        <f t="shared" si="60"/>
        <v>0</v>
      </c>
      <c r="S84">
        <f t="shared" si="61"/>
        <v>0</v>
      </c>
      <c r="T84">
        <f t="shared" si="62"/>
        <v>0</v>
      </c>
      <c r="U84">
        <f t="shared" si="63"/>
        <v>0</v>
      </c>
      <c r="V84">
        <f t="shared" si="64"/>
        <v>0</v>
      </c>
      <c r="W84">
        <f t="shared" si="65"/>
        <v>0</v>
      </c>
      <c r="X84">
        <f t="shared" si="66"/>
        <v>0</v>
      </c>
      <c r="Y84">
        <f t="shared" si="67"/>
        <v>1</v>
      </c>
      <c r="Z84">
        <f t="shared" si="68"/>
        <v>0</v>
      </c>
    </row>
    <row r="85" spans="1:26">
      <c r="A85">
        <v>83</v>
      </c>
      <c r="B85">
        <v>40</v>
      </c>
      <c r="C85">
        <v>0.90909090909090906</v>
      </c>
      <c r="D85">
        <f t="shared" si="46"/>
        <v>0</v>
      </c>
      <c r="E85">
        <f t="shared" si="47"/>
        <v>0</v>
      </c>
      <c r="F85">
        <f t="shared" si="48"/>
        <v>0</v>
      </c>
      <c r="G85">
        <f t="shared" si="49"/>
        <v>0</v>
      </c>
      <c r="H85">
        <f t="shared" si="50"/>
        <v>0</v>
      </c>
      <c r="I85">
        <f t="shared" si="51"/>
        <v>0</v>
      </c>
      <c r="J85">
        <f t="shared" si="52"/>
        <v>0</v>
      </c>
      <c r="K85">
        <f t="shared" si="53"/>
        <v>1</v>
      </c>
      <c r="L85">
        <f t="shared" si="54"/>
        <v>0</v>
      </c>
      <c r="M85">
        <f t="shared" si="55"/>
        <v>0</v>
      </c>
      <c r="N85">
        <f t="shared" si="56"/>
        <v>0</v>
      </c>
      <c r="O85">
        <f t="shared" si="57"/>
        <v>0</v>
      </c>
      <c r="P85">
        <f t="shared" si="58"/>
        <v>0</v>
      </c>
      <c r="Q85">
        <f t="shared" si="59"/>
        <v>0</v>
      </c>
      <c r="R85">
        <f t="shared" si="60"/>
        <v>0</v>
      </c>
      <c r="S85">
        <f t="shared" si="61"/>
        <v>0</v>
      </c>
      <c r="T85">
        <f t="shared" si="62"/>
        <v>0</v>
      </c>
      <c r="U85">
        <f t="shared" si="63"/>
        <v>0</v>
      </c>
      <c r="V85">
        <f t="shared" si="64"/>
        <v>0</v>
      </c>
      <c r="W85">
        <f t="shared" si="65"/>
        <v>0</v>
      </c>
      <c r="X85">
        <f t="shared" si="66"/>
        <v>0</v>
      </c>
      <c r="Y85">
        <f t="shared" si="67"/>
        <v>0</v>
      </c>
      <c r="Z85">
        <f t="shared" si="68"/>
        <v>1</v>
      </c>
    </row>
    <row r="86" spans="1:26">
      <c r="A86">
        <v>84</v>
      </c>
      <c r="B86">
        <v>25</v>
      </c>
      <c r="C86">
        <v>0.86206896551724133</v>
      </c>
      <c r="D86">
        <f t="shared" si="46"/>
        <v>0</v>
      </c>
      <c r="E86">
        <f t="shared" si="47"/>
        <v>0</v>
      </c>
      <c r="F86">
        <f t="shared" si="48"/>
        <v>0</v>
      </c>
      <c r="G86">
        <f t="shared" si="49"/>
        <v>0</v>
      </c>
      <c r="H86">
        <f t="shared" si="50"/>
        <v>1</v>
      </c>
      <c r="I86">
        <f t="shared" si="51"/>
        <v>0</v>
      </c>
      <c r="J86">
        <f t="shared" si="52"/>
        <v>0</v>
      </c>
      <c r="K86">
        <f t="shared" si="53"/>
        <v>0</v>
      </c>
      <c r="L86">
        <f t="shared" si="54"/>
        <v>0</v>
      </c>
      <c r="M86">
        <f t="shared" si="55"/>
        <v>0</v>
      </c>
      <c r="N86">
        <f t="shared" si="56"/>
        <v>0</v>
      </c>
      <c r="O86">
        <f t="shared" si="57"/>
        <v>0</v>
      </c>
      <c r="P86">
        <f t="shared" si="58"/>
        <v>0</v>
      </c>
      <c r="Q86">
        <f t="shared" si="59"/>
        <v>0</v>
      </c>
      <c r="R86">
        <f t="shared" si="60"/>
        <v>0</v>
      </c>
      <c r="S86">
        <f t="shared" si="61"/>
        <v>0</v>
      </c>
      <c r="T86">
        <f t="shared" si="62"/>
        <v>0</v>
      </c>
      <c r="U86">
        <f t="shared" si="63"/>
        <v>0</v>
      </c>
      <c r="V86">
        <f t="shared" si="64"/>
        <v>0</v>
      </c>
      <c r="W86">
        <f t="shared" si="65"/>
        <v>0</v>
      </c>
      <c r="X86">
        <f t="shared" si="66"/>
        <v>0</v>
      </c>
      <c r="Y86">
        <f t="shared" si="67"/>
        <v>1</v>
      </c>
      <c r="Z86">
        <f t="shared" si="68"/>
        <v>0</v>
      </c>
    </row>
    <row r="87" spans="1:26">
      <c r="A87">
        <v>85</v>
      </c>
      <c r="B87">
        <v>65</v>
      </c>
      <c r="C87">
        <v>0.8904109589041096</v>
      </c>
      <c r="D87">
        <f t="shared" si="46"/>
        <v>0</v>
      </c>
      <c r="E87">
        <f t="shared" si="47"/>
        <v>0</v>
      </c>
      <c r="F87">
        <f t="shared" si="48"/>
        <v>0</v>
      </c>
      <c r="G87">
        <f t="shared" si="49"/>
        <v>0</v>
      </c>
      <c r="H87">
        <f t="shared" si="50"/>
        <v>0</v>
      </c>
      <c r="I87">
        <f t="shared" si="51"/>
        <v>0</v>
      </c>
      <c r="J87">
        <f t="shared" si="52"/>
        <v>0</v>
      </c>
      <c r="K87">
        <f t="shared" si="53"/>
        <v>0</v>
      </c>
      <c r="L87">
        <f t="shared" si="54"/>
        <v>0</v>
      </c>
      <c r="M87">
        <f t="shared" si="55"/>
        <v>0</v>
      </c>
      <c r="N87">
        <f t="shared" si="56"/>
        <v>0</v>
      </c>
      <c r="O87">
        <f t="shared" si="57"/>
        <v>0</v>
      </c>
      <c r="P87">
        <f t="shared" si="58"/>
        <v>1</v>
      </c>
      <c r="Q87">
        <f t="shared" si="59"/>
        <v>0</v>
      </c>
      <c r="R87">
        <f t="shared" si="60"/>
        <v>0</v>
      </c>
      <c r="S87">
        <f t="shared" si="61"/>
        <v>0</v>
      </c>
      <c r="T87">
        <f t="shared" si="62"/>
        <v>0</v>
      </c>
      <c r="U87">
        <f t="shared" si="63"/>
        <v>0</v>
      </c>
      <c r="V87">
        <f t="shared" si="64"/>
        <v>0</v>
      </c>
      <c r="W87">
        <f t="shared" si="65"/>
        <v>0</v>
      </c>
      <c r="X87">
        <f t="shared" si="66"/>
        <v>0</v>
      </c>
      <c r="Y87">
        <f t="shared" si="67"/>
        <v>1</v>
      </c>
      <c r="Z87">
        <f t="shared" si="68"/>
        <v>0</v>
      </c>
    </row>
    <row r="88" spans="1:26">
      <c r="A88">
        <v>86</v>
      </c>
      <c r="B88">
        <v>37</v>
      </c>
      <c r="C88">
        <v>0.90243902439024393</v>
      </c>
      <c r="D88">
        <f t="shared" si="46"/>
        <v>0</v>
      </c>
      <c r="E88">
        <f t="shared" si="47"/>
        <v>0</v>
      </c>
      <c r="F88">
        <f t="shared" si="48"/>
        <v>0</v>
      </c>
      <c r="G88">
        <f t="shared" si="49"/>
        <v>0</v>
      </c>
      <c r="H88">
        <f t="shared" si="50"/>
        <v>0</v>
      </c>
      <c r="I88">
        <f t="shared" si="51"/>
        <v>0</v>
      </c>
      <c r="J88">
        <f t="shared" si="52"/>
        <v>0</v>
      </c>
      <c r="K88">
        <f t="shared" si="53"/>
        <v>1</v>
      </c>
      <c r="L88">
        <f t="shared" si="54"/>
        <v>0</v>
      </c>
      <c r="M88">
        <f t="shared" si="55"/>
        <v>0</v>
      </c>
      <c r="N88">
        <f t="shared" si="56"/>
        <v>0</v>
      </c>
      <c r="O88">
        <f t="shared" si="57"/>
        <v>0</v>
      </c>
      <c r="P88">
        <f t="shared" si="58"/>
        <v>0</v>
      </c>
      <c r="Q88">
        <f t="shared" si="59"/>
        <v>0</v>
      </c>
      <c r="R88">
        <f t="shared" si="60"/>
        <v>0</v>
      </c>
      <c r="S88">
        <f t="shared" si="61"/>
        <v>0</v>
      </c>
      <c r="T88">
        <f t="shared" si="62"/>
        <v>0</v>
      </c>
      <c r="U88">
        <f t="shared" si="63"/>
        <v>0</v>
      </c>
      <c r="V88">
        <f t="shared" si="64"/>
        <v>0</v>
      </c>
      <c r="W88">
        <f t="shared" si="65"/>
        <v>0</v>
      </c>
      <c r="X88">
        <f t="shared" si="66"/>
        <v>0</v>
      </c>
      <c r="Y88">
        <f t="shared" si="67"/>
        <v>0</v>
      </c>
      <c r="Z88">
        <f t="shared" si="68"/>
        <v>1</v>
      </c>
    </row>
    <row r="89" spans="1:26">
      <c r="A89">
        <v>87</v>
      </c>
      <c r="B89">
        <v>37</v>
      </c>
      <c r="C89">
        <v>0.82222222222222219</v>
      </c>
      <c r="D89">
        <f t="shared" si="46"/>
        <v>0</v>
      </c>
      <c r="E89">
        <f t="shared" si="47"/>
        <v>0</v>
      </c>
      <c r="F89">
        <f t="shared" si="48"/>
        <v>0</v>
      </c>
      <c r="G89">
        <f t="shared" si="49"/>
        <v>0</v>
      </c>
      <c r="H89">
        <f t="shared" si="50"/>
        <v>0</v>
      </c>
      <c r="I89">
        <f t="shared" si="51"/>
        <v>0</v>
      </c>
      <c r="J89">
        <f t="shared" si="52"/>
        <v>0</v>
      </c>
      <c r="K89">
        <f t="shared" si="53"/>
        <v>1</v>
      </c>
      <c r="L89">
        <f t="shared" si="54"/>
        <v>0</v>
      </c>
      <c r="M89">
        <f t="shared" si="55"/>
        <v>0</v>
      </c>
      <c r="N89">
        <f t="shared" si="56"/>
        <v>0</v>
      </c>
      <c r="O89">
        <f t="shared" si="57"/>
        <v>0</v>
      </c>
      <c r="P89">
        <f t="shared" si="58"/>
        <v>0</v>
      </c>
      <c r="Q89">
        <f t="shared" si="59"/>
        <v>0</v>
      </c>
      <c r="R89">
        <f t="shared" si="60"/>
        <v>0</v>
      </c>
      <c r="S89">
        <f t="shared" si="61"/>
        <v>0</v>
      </c>
      <c r="T89">
        <f t="shared" si="62"/>
        <v>0</v>
      </c>
      <c r="U89">
        <f t="shared" si="63"/>
        <v>0</v>
      </c>
      <c r="V89">
        <f t="shared" si="64"/>
        <v>0</v>
      </c>
      <c r="W89">
        <f t="shared" si="65"/>
        <v>0</v>
      </c>
      <c r="X89">
        <f t="shared" si="66"/>
        <v>0</v>
      </c>
      <c r="Y89">
        <f t="shared" si="67"/>
        <v>1</v>
      </c>
      <c r="Z89">
        <f t="shared" si="68"/>
        <v>0</v>
      </c>
    </row>
    <row r="90" spans="1:26">
      <c r="A90">
        <v>88</v>
      </c>
      <c r="B90">
        <v>19</v>
      </c>
      <c r="C90">
        <v>0.90476190476190477</v>
      </c>
      <c r="D90">
        <f t="shared" si="46"/>
        <v>0</v>
      </c>
      <c r="E90">
        <f t="shared" si="47"/>
        <v>0</v>
      </c>
      <c r="F90">
        <f t="shared" si="48"/>
        <v>0</v>
      </c>
      <c r="G90">
        <f t="shared" si="49"/>
        <v>1</v>
      </c>
      <c r="H90">
        <f t="shared" si="50"/>
        <v>0</v>
      </c>
      <c r="I90">
        <f t="shared" si="51"/>
        <v>0</v>
      </c>
      <c r="J90">
        <f t="shared" si="52"/>
        <v>0</v>
      </c>
      <c r="K90">
        <f t="shared" si="53"/>
        <v>0</v>
      </c>
      <c r="L90">
        <f t="shared" si="54"/>
        <v>0</v>
      </c>
      <c r="M90">
        <f t="shared" si="55"/>
        <v>0</v>
      </c>
      <c r="N90">
        <f t="shared" si="56"/>
        <v>0</v>
      </c>
      <c r="O90">
        <f t="shared" si="57"/>
        <v>0</v>
      </c>
      <c r="P90">
        <f t="shared" si="58"/>
        <v>0</v>
      </c>
      <c r="Q90">
        <f t="shared" si="59"/>
        <v>0</v>
      </c>
      <c r="R90">
        <f t="shared" si="60"/>
        <v>0</v>
      </c>
      <c r="S90">
        <f t="shared" si="61"/>
        <v>0</v>
      </c>
      <c r="T90">
        <f t="shared" si="62"/>
        <v>0</v>
      </c>
      <c r="U90">
        <f t="shared" si="63"/>
        <v>0</v>
      </c>
      <c r="V90">
        <f t="shared" si="64"/>
        <v>0</v>
      </c>
      <c r="W90">
        <f t="shared" si="65"/>
        <v>0</v>
      </c>
      <c r="X90">
        <f t="shared" si="66"/>
        <v>0</v>
      </c>
      <c r="Y90">
        <f t="shared" si="67"/>
        <v>0</v>
      </c>
      <c r="Z90">
        <f t="shared" si="68"/>
        <v>1</v>
      </c>
    </row>
    <row r="91" spans="1:26">
      <c r="A91">
        <v>89</v>
      </c>
      <c r="B91">
        <v>16</v>
      </c>
      <c r="C91">
        <v>0.76190476190476186</v>
      </c>
      <c r="D91">
        <f t="shared" si="46"/>
        <v>0</v>
      </c>
      <c r="E91">
        <f t="shared" si="47"/>
        <v>0</v>
      </c>
      <c r="F91">
        <f t="shared" si="48"/>
        <v>0</v>
      </c>
      <c r="G91">
        <f t="shared" si="49"/>
        <v>1</v>
      </c>
      <c r="H91">
        <f t="shared" si="50"/>
        <v>0</v>
      </c>
      <c r="I91">
        <f t="shared" si="51"/>
        <v>0</v>
      </c>
      <c r="J91">
        <f t="shared" si="52"/>
        <v>0</v>
      </c>
      <c r="K91">
        <f t="shared" si="53"/>
        <v>0</v>
      </c>
      <c r="L91">
        <f t="shared" si="54"/>
        <v>0</v>
      </c>
      <c r="M91">
        <f t="shared" si="55"/>
        <v>0</v>
      </c>
      <c r="N91">
        <f t="shared" si="56"/>
        <v>0</v>
      </c>
      <c r="O91">
        <f t="shared" si="57"/>
        <v>0</v>
      </c>
      <c r="P91">
        <f t="shared" si="58"/>
        <v>0</v>
      </c>
      <c r="Q91">
        <f t="shared" si="59"/>
        <v>0</v>
      </c>
      <c r="R91">
        <f t="shared" si="60"/>
        <v>0</v>
      </c>
      <c r="S91">
        <f t="shared" si="61"/>
        <v>0</v>
      </c>
      <c r="T91">
        <f t="shared" si="62"/>
        <v>0</v>
      </c>
      <c r="U91">
        <f t="shared" si="63"/>
        <v>0</v>
      </c>
      <c r="V91">
        <f t="shared" si="64"/>
        <v>0</v>
      </c>
      <c r="W91">
        <f t="shared" si="65"/>
        <v>0</v>
      </c>
      <c r="X91">
        <f t="shared" si="66"/>
        <v>1</v>
      </c>
      <c r="Y91">
        <f t="shared" si="67"/>
        <v>0</v>
      </c>
      <c r="Z91">
        <f t="shared" si="68"/>
        <v>0</v>
      </c>
    </row>
    <row r="92" spans="1:26">
      <c r="A92">
        <v>90</v>
      </c>
      <c r="B92">
        <v>16</v>
      </c>
      <c r="C92">
        <v>0.76190476190476186</v>
      </c>
      <c r="D92">
        <f t="shared" si="46"/>
        <v>0</v>
      </c>
      <c r="E92">
        <f t="shared" si="47"/>
        <v>0</v>
      </c>
      <c r="F92">
        <f t="shared" si="48"/>
        <v>0</v>
      </c>
      <c r="G92">
        <f t="shared" si="49"/>
        <v>1</v>
      </c>
      <c r="H92">
        <f t="shared" si="50"/>
        <v>0</v>
      </c>
      <c r="I92">
        <f t="shared" si="51"/>
        <v>0</v>
      </c>
      <c r="J92">
        <f t="shared" si="52"/>
        <v>0</v>
      </c>
      <c r="K92">
        <f t="shared" si="53"/>
        <v>0</v>
      </c>
      <c r="L92">
        <f t="shared" si="54"/>
        <v>0</v>
      </c>
      <c r="M92">
        <f t="shared" si="55"/>
        <v>0</v>
      </c>
      <c r="N92">
        <f t="shared" si="56"/>
        <v>0</v>
      </c>
      <c r="O92">
        <f t="shared" si="57"/>
        <v>0</v>
      </c>
      <c r="P92">
        <f t="shared" si="58"/>
        <v>0</v>
      </c>
      <c r="Q92">
        <f t="shared" si="59"/>
        <v>0</v>
      </c>
      <c r="R92">
        <f t="shared" si="60"/>
        <v>0</v>
      </c>
      <c r="S92">
        <f t="shared" si="61"/>
        <v>0</v>
      </c>
      <c r="T92">
        <f t="shared" si="62"/>
        <v>0</v>
      </c>
      <c r="U92">
        <f t="shared" si="63"/>
        <v>0</v>
      </c>
      <c r="V92">
        <f t="shared" si="64"/>
        <v>0</v>
      </c>
      <c r="W92">
        <f t="shared" si="65"/>
        <v>0</v>
      </c>
      <c r="X92">
        <f t="shared" si="66"/>
        <v>1</v>
      </c>
      <c r="Y92">
        <f t="shared" si="67"/>
        <v>0</v>
      </c>
      <c r="Z92">
        <f t="shared" si="68"/>
        <v>0</v>
      </c>
    </row>
    <row r="93" spans="1:26">
      <c r="A93">
        <v>91</v>
      </c>
      <c r="B93">
        <v>44</v>
      </c>
      <c r="C93">
        <v>0.88</v>
      </c>
      <c r="D93">
        <f t="shared" si="46"/>
        <v>0</v>
      </c>
      <c r="E93">
        <f t="shared" si="47"/>
        <v>0</v>
      </c>
      <c r="F93">
        <f t="shared" si="48"/>
        <v>0</v>
      </c>
      <c r="G93">
        <f t="shared" si="49"/>
        <v>0</v>
      </c>
      <c r="H93">
        <f t="shared" si="50"/>
        <v>0</v>
      </c>
      <c r="I93">
        <f t="shared" si="51"/>
        <v>0</v>
      </c>
      <c r="J93">
        <f t="shared" si="52"/>
        <v>0</v>
      </c>
      <c r="K93">
        <f t="shared" si="53"/>
        <v>0</v>
      </c>
      <c r="L93">
        <f t="shared" si="54"/>
        <v>1</v>
      </c>
      <c r="M93">
        <f t="shared" si="55"/>
        <v>0</v>
      </c>
      <c r="N93">
        <f t="shared" si="56"/>
        <v>0</v>
      </c>
      <c r="O93">
        <f t="shared" si="57"/>
        <v>0</v>
      </c>
      <c r="P93">
        <f t="shared" si="58"/>
        <v>0</v>
      </c>
      <c r="Q93">
        <f t="shared" si="59"/>
        <v>0</v>
      </c>
      <c r="R93">
        <f t="shared" si="60"/>
        <v>0</v>
      </c>
      <c r="S93">
        <f t="shared" si="61"/>
        <v>0</v>
      </c>
      <c r="T93">
        <f t="shared" si="62"/>
        <v>0</v>
      </c>
      <c r="U93">
        <f t="shared" si="63"/>
        <v>0</v>
      </c>
      <c r="V93">
        <f t="shared" si="64"/>
        <v>0</v>
      </c>
      <c r="W93">
        <f t="shared" si="65"/>
        <v>0</v>
      </c>
      <c r="X93">
        <f t="shared" si="66"/>
        <v>0</v>
      </c>
      <c r="Y93">
        <f t="shared" si="67"/>
        <v>1</v>
      </c>
      <c r="Z93">
        <f t="shared" si="68"/>
        <v>0</v>
      </c>
    </row>
    <row r="94" spans="1:26">
      <c r="A94">
        <v>92</v>
      </c>
      <c r="B94">
        <v>58</v>
      </c>
      <c r="C94">
        <v>0.8529411764705882</v>
      </c>
      <c r="D94">
        <f t="shared" si="46"/>
        <v>0</v>
      </c>
      <c r="E94">
        <f t="shared" si="47"/>
        <v>0</v>
      </c>
      <c r="F94">
        <f t="shared" si="48"/>
        <v>0</v>
      </c>
      <c r="G94">
        <f t="shared" si="49"/>
        <v>0</v>
      </c>
      <c r="H94">
        <f t="shared" si="50"/>
        <v>0</v>
      </c>
      <c r="I94">
        <f t="shared" si="51"/>
        <v>0</v>
      </c>
      <c r="J94">
        <f t="shared" si="52"/>
        <v>0</v>
      </c>
      <c r="K94">
        <f t="shared" si="53"/>
        <v>0</v>
      </c>
      <c r="L94">
        <f t="shared" si="54"/>
        <v>0</v>
      </c>
      <c r="M94">
        <f t="shared" si="55"/>
        <v>0</v>
      </c>
      <c r="N94">
        <f t="shared" si="56"/>
        <v>0</v>
      </c>
      <c r="O94">
        <f t="shared" si="57"/>
        <v>1</v>
      </c>
      <c r="P94">
        <f t="shared" si="58"/>
        <v>0</v>
      </c>
      <c r="Q94">
        <f t="shared" si="59"/>
        <v>0</v>
      </c>
      <c r="R94">
        <f t="shared" si="60"/>
        <v>0</v>
      </c>
      <c r="S94">
        <f t="shared" si="61"/>
        <v>0</v>
      </c>
      <c r="T94">
        <f t="shared" si="62"/>
        <v>0</v>
      </c>
      <c r="U94">
        <f t="shared" si="63"/>
        <v>0</v>
      </c>
      <c r="V94">
        <f t="shared" si="64"/>
        <v>0</v>
      </c>
      <c r="W94">
        <f t="shared" si="65"/>
        <v>0</v>
      </c>
      <c r="X94">
        <f t="shared" si="66"/>
        <v>0</v>
      </c>
      <c r="Y94">
        <f t="shared" si="67"/>
        <v>1</v>
      </c>
      <c r="Z94">
        <f t="shared" si="68"/>
        <v>0</v>
      </c>
    </row>
    <row r="95" spans="1:26">
      <c r="A95">
        <v>93</v>
      </c>
      <c r="B95">
        <v>39</v>
      </c>
      <c r="C95">
        <v>0.88636363636363635</v>
      </c>
      <c r="D95">
        <f t="shared" si="46"/>
        <v>0</v>
      </c>
      <c r="E95">
        <f t="shared" si="47"/>
        <v>0</v>
      </c>
      <c r="F95">
        <f t="shared" si="48"/>
        <v>0</v>
      </c>
      <c r="G95">
        <f t="shared" si="49"/>
        <v>0</v>
      </c>
      <c r="H95">
        <f t="shared" si="50"/>
        <v>0</v>
      </c>
      <c r="I95">
        <f t="shared" si="51"/>
        <v>0</v>
      </c>
      <c r="J95">
        <f t="shared" si="52"/>
        <v>0</v>
      </c>
      <c r="K95">
        <f t="shared" si="53"/>
        <v>1</v>
      </c>
      <c r="L95">
        <f t="shared" si="54"/>
        <v>0</v>
      </c>
      <c r="M95">
        <f t="shared" si="55"/>
        <v>0</v>
      </c>
      <c r="N95">
        <f t="shared" si="56"/>
        <v>0</v>
      </c>
      <c r="O95">
        <f t="shared" si="57"/>
        <v>0</v>
      </c>
      <c r="P95">
        <f t="shared" si="58"/>
        <v>0</v>
      </c>
      <c r="Q95">
        <f t="shared" si="59"/>
        <v>0</v>
      </c>
      <c r="R95">
        <f t="shared" si="60"/>
        <v>0</v>
      </c>
      <c r="S95">
        <f t="shared" si="61"/>
        <v>0</v>
      </c>
      <c r="T95">
        <f t="shared" si="62"/>
        <v>0</v>
      </c>
      <c r="U95">
        <f t="shared" si="63"/>
        <v>0</v>
      </c>
      <c r="V95">
        <f t="shared" si="64"/>
        <v>0</v>
      </c>
      <c r="W95">
        <f t="shared" si="65"/>
        <v>0</v>
      </c>
      <c r="X95">
        <f t="shared" si="66"/>
        <v>0</v>
      </c>
      <c r="Y95">
        <f t="shared" si="67"/>
        <v>1</v>
      </c>
      <c r="Z95">
        <f t="shared" si="68"/>
        <v>0</v>
      </c>
    </row>
    <row r="96" spans="1:26">
      <c r="A96">
        <v>94</v>
      </c>
      <c r="B96">
        <v>26</v>
      </c>
      <c r="C96">
        <v>0.89655172413793105</v>
      </c>
      <c r="D96">
        <f t="shared" si="46"/>
        <v>0</v>
      </c>
      <c r="E96">
        <f t="shared" si="47"/>
        <v>0</v>
      </c>
      <c r="F96">
        <f t="shared" si="48"/>
        <v>0</v>
      </c>
      <c r="G96">
        <f t="shared" si="49"/>
        <v>0</v>
      </c>
      <c r="H96">
        <f t="shared" si="50"/>
        <v>0</v>
      </c>
      <c r="I96">
        <f t="shared" si="51"/>
        <v>1</v>
      </c>
      <c r="J96">
        <f t="shared" si="52"/>
        <v>0</v>
      </c>
      <c r="K96">
        <f t="shared" si="53"/>
        <v>0</v>
      </c>
      <c r="L96">
        <f t="shared" si="54"/>
        <v>0</v>
      </c>
      <c r="M96">
        <f t="shared" si="55"/>
        <v>0</v>
      </c>
      <c r="N96">
        <f t="shared" si="56"/>
        <v>0</v>
      </c>
      <c r="O96">
        <f t="shared" si="57"/>
        <v>0</v>
      </c>
      <c r="P96">
        <f t="shared" si="58"/>
        <v>0</v>
      </c>
      <c r="Q96">
        <f t="shared" si="59"/>
        <v>0</v>
      </c>
      <c r="R96">
        <f t="shared" si="60"/>
        <v>0</v>
      </c>
      <c r="S96">
        <f t="shared" si="61"/>
        <v>0</v>
      </c>
      <c r="T96">
        <f t="shared" si="62"/>
        <v>0</v>
      </c>
      <c r="U96">
        <f t="shared" si="63"/>
        <v>0</v>
      </c>
      <c r="V96">
        <f t="shared" si="64"/>
        <v>0</v>
      </c>
      <c r="W96">
        <f t="shared" si="65"/>
        <v>0</v>
      </c>
      <c r="X96">
        <f t="shared" si="66"/>
        <v>0</v>
      </c>
      <c r="Y96">
        <f t="shared" si="67"/>
        <v>1</v>
      </c>
      <c r="Z96">
        <f t="shared" si="68"/>
        <v>0</v>
      </c>
    </row>
    <row r="97" spans="1:26">
      <c r="A97">
        <v>95</v>
      </c>
      <c r="B97">
        <v>61</v>
      </c>
      <c r="C97">
        <v>0.83561643835616439</v>
      </c>
      <c r="D97">
        <f t="shared" si="46"/>
        <v>0</v>
      </c>
      <c r="E97">
        <f t="shared" si="47"/>
        <v>0</v>
      </c>
      <c r="F97">
        <f t="shared" si="48"/>
        <v>0</v>
      </c>
      <c r="G97">
        <f t="shared" si="49"/>
        <v>0</v>
      </c>
      <c r="H97">
        <f t="shared" si="50"/>
        <v>0</v>
      </c>
      <c r="I97">
        <f t="shared" si="51"/>
        <v>0</v>
      </c>
      <c r="J97">
        <f t="shared" si="52"/>
        <v>0</v>
      </c>
      <c r="K97">
        <f t="shared" si="53"/>
        <v>0</v>
      </c>
      <c r="L97">
        <f t="shared" si="54"/>
        <v>0</v>
      </c>
      <c r="M97">
        <f t="shared" si="55"/>
        <v>0</v>
      </c>
      <c r="N97">
        <f t="shared" si="56"/>
        <v>0</v>
      </c>
      <c r="O97">
        <f t="shared" si="57"/>
        <v>0</v>
      </c>
      <c r="P97">
        <f t="shared" si="58"/>
        <v>1</v>
      </c>
      <c r="Q97">
        <f t="shared" si="59"/>
        <v>0</v>
      </c>
      <c r="R97">
        <f t="shared" si="60"/>
        <v>0</v>
      </c>
      <c r="S97">
        <f t="shared" si="61"/>
        <v>0</v>
      </c>
      <c r="T97">
        <f t="shared" si="62"/>
        <v>0</v>
      </c>
      <c r="U97">
        <f t="shared" si="63"/>
        <v>0</v>
      </c>
      <c r="V97">
        <f t="shared" si="64"/>
        <v>0</v>
      </c>
      <c r="W97">
        <f t="shared" si="65"/>
        <v>0</v>
      </c>
      <c r="X97">
        <f t="shared" si="66"/>
        <v>0</v>
      </c>
      <c r="Y97">
        <f t="shared" si="67"/>
        <v>1</v>
      </c>
      <c r="Z97">
        <f t="shared" si="68"/>
        <v>0</v>
      </c>
    </row>
    <row r="98" spans="1:26">
      <c r="A98">
        <v>96</v>
      </c>
      <c r="B98">
        <v>37</v>
      </c>
      <c r="C98">
        <v>0.90243902439024393</v>
      </c>
      <c r="D98">
        <f t="shared" si="46"/>
        <v>0</v>
      </c>
      <c r="E98">
        <f t="shared" si="47"/>
        <v>0</v>
      </c>
      <c r="F98">
        <f t="shared" si="48"/>
        <v>0</v>
      </c>
      <c r="G98">
        <f t="shared" si="49"/>
        <v>0</v>
      </c>
      <c r="H98">
        <f t="shared" si="50"/>
        <v>0</v>
      </c>
      <c r="I98">
        <f t="shared" si="51"/>
        <v>0</v>
      </c>
      <c r="J98">
        <f t="shared" si="52"/>
        <v>0</v>
      </c>
      <c r="K98">
        <f t="shared" si="53"/>
        <v>1</v>
      </c>
      <c r="L98">
        <f t="shared" si="54"/>
        <v>0</v>
      </c>
      <c r="M98">
        <f t="shared" si="55"/>
        <v>0</v>
      </c>
      <c r="N98">
        <f t="shared" si="56"/>
        <v>0</v>
      </c>
      <c r="O98">
        <f t="shared" si="57"/>
        <v>0</v>
      </c>
      <c r="P98">
        <f t="shared" si="58"/>
        <v>0</v>
      </c>
      <c r="Q98">
        <f t="shared" si="59"/>
        <v>0</v>
      </c>
      <c r="R98">
        <f t="shared" si="60"/>
        <v>0</v>
      </c>
      <c r="S98">
        <f t="shared" si="61"/>
        <v>0</v>
      </c>
      <c r="T98">
        <f t="shared" si="62"/>
        <v>0</v>
      </c>
      <c r="U98">
        <f t="shared" si="63"/>
        <v>0</v>
      </c>
      <c r="V98">
        <f t="shared" si="64"/>
        <v>0</v>
      </c>
      <c r="W98">
        <f t="shared" si="65"/>
        <v>0</v>
      </c>
      <c r="X98">
        <f t="shared" si="66"/>
        <v>0</v>
      </c>
      <c r="Y98">
        <f t="shared" si="67"/>
        <v>0</v>
      </c>
      <c r="Z98">
        <f t="shared" si="68"/>
        <v>1</v>
      </c>
    </row>
    <row r="99" spans="1:26">
      <c r="A99">
        <v>97</v>
      </c>
      <c r="B99">
        <v>39</v>
      </c>
      <c r="C99">
        <v>0.8666666666666667</v>
      </c>
      <c r="D99">
        <f t="shared" si="46"/>
        <v>0</v>
      </c>
      <c r="E99">
        <f t="shared" si="47"/>
        <v>0</v>
      </c>
      <c r="F99">
        <f t="shared" si="48"/>
        <v>0</v>
      </c>
      <c r="G99">
        <f t="shared" si="49"/>
        <v>0</v>
      </c>
      <c r="H99">
        <f t="shared" si="50"/>
        <v>0</v>
      </c>
      <c r="I99">
        <f t="shared" si="51"/>
        <v>0</v>
      </c>
      <c r="J99">
        <f t="shared" si="52"/>
        <v>0</v>
      </c>
      <c r="K99">
        <f t="shared" si="53"/>
        <v>1</v>
      </c>
      <c r="L99">
        <f t="shared" si="54"/>
        <v>0</v>
      </c>
      <c r="M99">
        <f t="shared" si="55"/>
        <v>0</v>
      </c>
      <c r="N99">
        <f t="shared" si="56"/>
        <v>0</v>
      </c>
      <c r="O99">
        <f t="shared" si="57"/>
        <v>0</v>
      </c>
      <c r="P99">
        <f t="shared" si="58"/>
        <v>0</v>
      </c>
      <c r="Q99">
        <f t="shared" si="59"/>
        <v>0</v>
      </c>
      <c r="R99">
        <f t="shared" si="60"/>
        <v>0</v>
      </c>
      <c r="S99">
        <f t="shared" si="61"/>
        <v>0</v>
      </c>
      <c r="T99">
        <f t="shared" si="62"/>
        <v>0</v>
      </c>
      <c r="U99">
        <f t="shared" si="63"/>
        <v>0</v>
      </c>
      <c r="V99">
        <f t="shared" si="64"/>
        <v>0</v>
      </c>
      <c r="W99">
        <f t="shared" si="65"/>
        <v>0</v>
      </c>
      <c r="X99">
        <f t="shared" si="66"/>
        <v>0</v>
      </c>
      <c r="Y99">
        <f t="shared" si="67"/>
        <v>1</v>
      </c>
      <c r="Z99">
        <f t="shared" si="68"/>
        <v>0</v>
      </c>
    </row>
    <row r="100" spans="1:26">
      <c r="A100">
        <v>98</v>
      </c>
      <c r="B100">
        <v>25</v>
      </c>
      <c r="C100">
        <v>0.86206896551724133</v>
      </c>
      <c r="D100">
        <f t="shared" si="46"/>
        <v>0</v>
      </c>
      <c r="E100">
        <f t="shared" si="47"/>
        <v>0</v>
      </c>
      <c r="F100">
        <f t="shared" si="48"/>
        <v>0</v>
      </c>
      <c r="G100">
        <f t="shared" si="49"/>
        <v>0</v>
      </c>
      <c r="H100">
        <f t="shared" si="50"/>
        <v>1</v>
      </c>
      <c r="I100">
        <f t="shared" si="51"/>
        <v>0</v>
      </c>
      <c r="J100">
        <f t="shared" si="52"/>
        <v>0</v>
      </c>
      <c r="K100">
        <f t="shared" si="53"/>
        <v>0</v>
      </c>
      <c r="L100">
        <f t="shared" si="54"/>
        <v>0</v>
      </c>
      <c r="M100">
        <f t="shared" si="55"/>
        <v>0</v>
      </c>
      <c r="N100">
        <f t="shared" si="56"/>
        <v>0</v>
      </c>
      <c r="O100">
        <f t="shared" si="57"/>
        <v>0</v>
      </c>
      <c r="P100">
        <f t="shared" si="58"/>
        <v>0</v>
      </c>
      <c r="Q100">
        <f t="shared" si="59"/>
        <v>0</v>
      </c>
      <c r="R100">
        <f t="shared" si="60"/>
        <v>0</v>
      </c>
      <c r="S100">
        <f t="shared" si="61"/>
        <v>0</v>
      </c>
      <c r="T100">
        <f t="shared" si="62"/>
        <v>0</v>
      </c>
      <c r="U100">
        <f t="shared" si="63"/>
        <v>0</v>
      </c>
      <c r="V100">
        <f t="shared" si="64"/>
        <v>0</v>
      </c>
      <c r="W100">
        <f t="shared" si="65"/>
        <v>0</v>
      </c>
      <c r="X100">
        <f t="shared" si="66"/>
        <v>0</v>
      </c>
      <c r="Y100">
        <f t="shared" si="67"/>
        <v>1</v>
      </c>
      <c r="Z100">
        <f t="shared" si="68"/>
        <v>0</v>
      </c>
    </row>
    <row r="101" spans="1:26">
      <c r="A101">
        <v>99</v>
      </c>
      <c r="B101">
        <v>24</v>
      </c>
      <c r="C101">
        <v>0.82758620689655171</v>
      </c>
      <c r="D101">
        <f t="shared" si="46"/>
        <v>0</v>
      </c>
      <c r="E101">
        <f t="shared" si="47"/>
        <v>0</v>
      </c>
      <c r="F101">
        <f t="shared" si="48"/>
        <v>0</v>
      </c>
      <c r="G101">
        <f t="shared" si="49"/>
        <v>0</v>
      </c>
      <c r="H101">
        <f t="shared" si="50"/>
        <v>1</v>
      </c>
      <c r="I101">
        <f t="shared" si="51"/>
        <v>0</v>
      </c>
      <c r="J101">
        <f t="shared" si="52"/>
        <v>0</v>
      </c>
      <c r="K101">
        <f t="shared" si="53"/>
        <v>0</v>
      </c>
      <c r="L101">
        <f t="shared" si="54"/>
        <v>0</v>
      </c>
      <c r="M101">
        <f t="shared" si="55"/>
        <v>0</v>
      </c>
      <c r="N101">
        <f t="shared" si="56"/>
        <v>0</v>
      </c>
      <c r="O101">
        <f t="shared" si="57"/>
        <v>0</v>
      </c>
      <c r="P101">
        <f t="shared" si="58"/>
        <v>0</v>
      </c>
      <c r="Q101">
        <f t="shared" si="59"/>
        <v>0</v>
      </c>
      <c r="R101">
        <f t="shared" si="60"/>
        <v>0</v>
      </c>
      <c r="S101">
        <f t="shared" si="61"/>
        <v>0</v>
      </c>
      <c r="T101">
        <f t="shared" si="62"/>
        <v>0</v>
      </c>
      <c r="U101">
        <f t="shared" si="63"/>
        <v>0</v>
      </c>
      <c r="V101">
        <f t="shared" si="64"/>
        <v>0</v>
      </c>
      <c r="W101">
        <f t="shared" si="65"/>
        <v>0</v>
      </c>
      <c r="X101">
        <f t="shared" si="66"/>
        <v>0</v>
      </c>
      <c r="Y101">
        <f t="shared" si="67"/>
        <v>1</v>
      </c>
      <c r="Z101">
        <f t="shared" si="68"/>
        <v>0</v>
      </c>
    </row>
    <row r="102" spans="1:26">
      <c r="A102">
        <v>100</v>
      </c>
      <c r="B102">
        <v>16</v>
      </c>
      <c r="C102">
        <v>0.55172413793103448</v>
      </c>
      <c r="D102">
        <f t="shared" si="46"/>
        <v>0</v>
      </c>
      <c r="E102">
        <f t="shared" si="47"/>
        <v>0</v>
      </c>
      <c r="F102">
        <f t="shared" si="48"/>
        <v>0</v>
      </c>
      <c r="G102">
        <f t="shared" si="49"/>
        <v>1</v>
      </c>
      <c r="H102">
        <f t="shared" si="50"/>
        <v>0</v>
      </c>
      <c r="I102">
        <f t="shared" si="51"/>
        <v>0</v>
      </c>
      <c r="J102">
        <f t="shared" si="52"/>
        <v>0</v>
      </c>
      <c r="K102">
        <f t="shared" si="53"/>
        <v>0</v>
      </c>
      <c r="L102">
        <f t="shared" si="54"/>
        <v>0</v>
      </c>
      <c r="M102">
        <f t="shared" si="55"/>
        <v>0</v>
      </c>
      <c r="N102">
        <f t="shared" si="56"/>
        <v>0</v>
      </c>
      <c r="O102">
        <f t="shared" si="57"/>
        <v>0</v>
      </c>
      <c r="P102">
        <f t="shared" si="58"/>
        <v>0</v>
      </c>
      <c r="Q102">
        <f t="shared" si="59"/>
        <v>0</v>
      </c>
      <c r="R102">
        <f t="shared" si="60"/>
        <v>0</v>
      </c>
      <c r="S102">
        <f t="shared" si="61"/>
        <v>0</v>
      </c>
      <c r="T102">
        <f t="shared" si="62"/>
        <v>0</v>
      </c>
      <c r="U102">
        <f t="shared" si="63"/>
        <v>0</v>
      </c>
      <c r="V102">
        <f t="shared" si="64"/>
        <v>1</v>
      </c>
      <c r="W102">
        <f t="shared" si="65"/>
        <v>0</v>
      </c>
      <c r="X102">
        <f t="shared" si="66"/>
        <v>0</v>
      </c>
      <c r="Y102">
        <f t="shared" si="67"/>
        <v>0</v>
      </c>
      <c r="Z102">
        <f t="shared" si="68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1"/>
  <sheetViews>
    <sheetView zoomScaleNormal="100" workbookViewId="0">
      <selection activeCell="AE41" sqref="AE41"/>
    </sheetView>
  </sheetViews>
  <sheetFormatPr defaultRowHeight="15"/>
  <cols>
    <col min="1" max="1" width="8.140625" customWidth="1"/>
    <col min="2" max="2" width="8.42578125" customWidth="1"/>
    <col min="3" max="3" width="6.140625" customWidth="1"/>
    <col min="4" max="4" width="7" customWidth="1"/>
    <col min="5" max="5" width="13" customWidth="1"/>
    <col min="6" max="6" width="17" customWidth="1"/>
    <col min="7" max="7" width="4.7109375" customWidth="1"/>
    <col min="8" max="8" width="4.5703125" customWidth="1"/>
    <col min="9" max="9" width="6" customWidth="1"/>
    <col min="11" max="11" width="11.140625" customWidth="1"/>
    <col min="12" max="12" width="11.28515625" customWidth="1"/>
    <col min="14" max="14" width="9.5703125" customWidth="1"/>
  </cols>
  <sheetData>
    <row r="1" spans="1:12">
      <c r="A1" t="s">
        <v>0</v>
      </c>
      <c r="B1" t="s">
        <v>1</v>
      </c>
      <c r="D1" t="s">
        <v>6</v>
      </c>
      <c r="E1" t="s">
        <v>4</v>
      </c>
      <c r="F1" t="s">
        <v>5</v>
      </c>
      <c r="I1" t="s">
        <v>6</v>
      </c>
      <c r="J1" t="s">
        <v>2</v>
      </c>
      <c r="K1" t="s">
        <v>3</v>
      </c>
    </row>
    <row r="2" spans="1:12">
      <c r="A2">
        <v>50</v>
      </c>
      <c r="B2">
        <v>50</v>
      </c>
      <c r="D2">
        <v>1</v>
      </c>
      <c r="E2">
        <v>17</v>
      </c>
      <c r="F2">
        <f>E2/(MAX(A2,B2))</f>
        <v>0.34</v>
      </c>
      <c r="I2">
        <v>1</v>
      </c>
      <c r="J2">
        <v>17</v>
      </c>
      <c r="K2">
        <v>0.34</v>
      </c>
    </row>
    <row r="3" spans="1:12">
      <c r="A3">
        <v>50</v>
      </c>
      <c r="B3">
        <v>68</v>
      </c>
      <c r="D3">
        <f>D2+1</f>
        <v>2</v>
      </c>
      <c r="E3">
        <v>58</v>
      </c>
      <c r="F3">
        <f t="shared" ref="F3:F66" si="0">E3/(MAX(A3,B3))</f>
        <v>0.8529411764705882</v>
      </c>
      <c r="I3">
        <v>12</v>
      </c>
      <c r="J3">
        <v>36</v>
      </c>
      <c r="K3">
        <v>0.52941176470588236</v>
      </c>
    </row>
    <row r="4" spans="1:12">
      <c r="A4">
        <v>50</v>
      </c>
      <c r="B4">
        <v>44</v>
      </c>
      <c r="D4">
        <f t="shared" ref="D4:D67" si="1">D3+1</f>
        <v>3</v>
      </c>
      <c r="E4">
        <v>39</v>
      </c>
      <c r="F4">
        <f t="shared" si="0"/>
        <v>0.78</v>
      </c>
      <c r="I4">
        <v>23</v>
      </c>
      <c r="J4">
        <v>23</v>
      </c>
      <c r="K4">
        <v>0.52272727272727271</v>
      </c>
    </row>
    <row r="5" spans="1:12">
      <c r="A5">
        <v>50</v>
      </c>
      <c r="B5">
        <v>29</v>
      </c>
      <c r="D5">
        <f t="shared" si="1"/>
        <v>4</v>
      </c>
      <c r="E5">
        <v>42</v>
      </c>
      <c r="F5">
        <f t="shared" si="0"/>
        <v>0.84</v>
      </c>
      <c r="I5">
        <v>34</v>
      </c>
      <c r="J5">
        <v>19</v>
      </c>
      <c r="K5">
        <v>0.51351351351351349</v>
      </c>
    </row>
    <row r="6" spans="1:12">
      <c r="A6">
        <v>50</v>
      </c>
      <c r="B6">
        <v>73</v>
      </c>
      <c r="D6">
        <f t="shared" si="1"/>
        <v>5</v>
      </c>
      <c r="E6">
        <v>61</v>
      </c>
      <c r="F6">
        <f t="shared" si="0"/>
        <v>0.83561643835616439</v>
      </c>
      <c r="I6">
        <v>45</v>
      </c>
      <c r="J6">
        <v>47</v>
      </c>
      <c r="K6">
        <v>0.64383561643835618</v>
      </c>
    </row>
    <row r="7" spans="1:12">
      <c r="A7">
        <v>50</v>
      </c>
      <c r="B7">
        <v>41</v>
      </c>
      <c r="D7">
        <f t="shared" si="1"/>
        <v>6</v>
      </c>
      <c r="E7">
        <v>33</v>
      </c>
      <c r="F7">
        <f t="shared" si="0"/>
        <v>0.66</v>
      </c>
      <c r="I7">
        <v>56</v>
      </c>
      <c r="J7">
        <v>28</v>
      </c>
      <c r="K7">
        <v>0.53846153846153844</v>
      </c>
    </row>
    <row r="8" spans="1:12">
      <c r="A8">
        <v>50</v>
      </c>
      <c r="B8">
        <v>45</v>
      </c>
      <c r="D8">
        <f t="shared" si="1"/>
        <v>7</v>
      </c>
      <c r="E8">
        <v>42</v>
      </c>
      <c r="F8">
        <f t="shared" si="0"/>
        <v>0.84</v>
      </c>
      <c r="I8">
        <v>67</v>
      </c>
      <c r="J8">
        <v>21</v>
      </c>
      <c r="K8">
        <v>0.375</v>
      </c>
    </row>
    <row r="9" spans="1:12">
      <c r="A9">
        <v>50</v>
      </c>
      <c r="B9">
        <v>12</v>
      </c>
      <c r="D9">
        <f t="shared" si="1"/>
        <v>8</v>
      </c>
      <c r="E9">
        <v>43</v>
      </c>
      <c r="F9">
        <f t="shared" si="0"/>
        <v>0.86</v>
      </c>
      <c r="I9">
        <v>78</v>
      </c>
      <c r="J9">
        <v>17</v>
      </c>
      <c r="K9">
        <v>0.77272727272727271</v>
      </c>
    </row>
    <row r="10" spans="1:12">
      <c r="A10">
        <v>50</v>
      </c>
      <c r="B10">
        <v>11</v>
      </c>
      <c r="D10">
        <f t="shared" si="1"/>
        <v>9</v>
      </c>
      <c r="E10">
        <v>46</v>
      </c>
      <c r="F10">
        <f t="shared" si="0"/>
        <v>0.92</v>
      </c>
      <c r="I10">
        <v>89</v>
      </c>
      <c r="J10">
        <v>16</v>
      </c>
      <c r="K10">
        <v>0.76190476190476186</v>
      </c>
    </row>
    <row r="11" spans="1:12">
      <c r="A11">
        <v>50</v>
      </c>
      <c r="B11">
        <v>19</v>
      </c>
      <c r="D11">
        <f t="shared" si="1"/>
        <v>10</v>
      </c>
      <c r="E11">
        <v>44</v>
      </c>
      <c r="F11">
        <f t="shared" si="0"/>
        <v>0.88</v>
      </c>
      <c r="I11">
        <v>100</v>
      </c>
      <c r="J11">
        <v>16</v>
      </c>
      <c r="K11">
        <v>0.55172413793103448</v>
      </c>
    </row>
    <row r="12" spans="1:12">
      <c r="A12">
        <v>59</v>
      </c>
      <c r="B12">
        <v>50</v>
      </c>
      <c r="D12">
        <f t="shared" si="1"/>
        <v>11</v>
      </c>
      <c r="E12">
        <v>46</v>
      </c>
      <c r="F12">
        <f t="shared" si="0"/>
        <v>0.77966101694915257</v>
      </c>
    </row>
    <row r="13" spans="1:12">
      <c r="A13">
        <v>59</v>
      </c>
      <c r="B13">
        <v>68</v>
      </c>
      <c r="D13">
        <f t="shared" si="1"/>
        <v>12</v>
      </c>
      <c r="E13">
        <v>36</v>
      </c>
      <c r="F13">
        <f t="shared" si="0"/>
        <v>0.52941176470588236</v>
      </c>
    </row>
    <row r="14" spans="1:12">
      <c r="A14">
        <v>59</v>
      </c>
      <c r="B14">
        <v>44</v>
      </c>
      <c r="D14">
        <f t="shared" si="1"/>
        <v>13</v>
      </c>
      <c r="E14">
        <v>46</v>
      </c>
      <c r="F14">
        <f t="shared" si="0"/>
        <v>0.77966101694915257</v>
      </c>
      <c r="J14" t="s">
        <v>7</v>
      </c>
    </row>
    <row r="15" spans="1:12">
      <c r="A15">
        <v>59</v>
      </c>
      <c r="B15">
        <v>29</v>
      </c>
      <c r="D15">
        <f t="shared" si="1"/>
        <v>14</v>
      </c>
      <c r="E15">
        <v>48</v>
      </c>
      <c r="F15">
        <f t="shared" si="0"/>
        <v>0.81355932203389836</v>
      </c>
    </row>
    <row r="16" spans="1:12">
      <c r="A16">
        <v>59</v>
      </c>
      <c r="B16">
        <v>73</v>
      </c>
      <c r="D16">
        <f t="shared" si="1"/>
        <v>15</v>
      </c>
      <c r="E16">
        <v>61</v>
      </c>
      <c r="F16">
        <f t="shared" si="0"/>
        <v>0.83561643835616439</v>
      </c>
      <c r="L16" t="s">
        <v>7</v>
      </c>
    </row>
    <row r="17" spans="1:6">
      <c r="A17">
        <v>59</v>
      </c>
      <c r="B17">
        <v>41</v>
      </c>
      <c r="D17">
        <f t="shared" si="1"/>
        <v>16</v>
      </c>
      <c r="E17">
        <v>48</v>
      </c>
      <c r="F17">
        <f t="shared" si="0"/>
        <v>0.81355932203389836</v>
      </c>
    </row>
    <row r="18" spans="1:6">
      <c r="A18">
        <v>59</v>
      </c>
      <c r="B18">
        <v>45</v>
      </c>
      <c r="D18">
        <f t="shared" si="1"/>
        <v>17</v>
      </c>
      <c r="E18">
        <v>41</v>
      </c>
      <c r="F18">
        <f t="shared" si="0"/>
        <v>0.69491525423728817</v>
      </c>
    </row>
    <row r="19" spans="1:6">
      <c r="A19">
        <v>59</v>
      </c>
      <c r="B19">
        <v>12</v>
      </c>
      <c r="D19">
        <f t="shared" si="1"/>
        <v>18</v>
      </c>
      <c r="E19">
        <v>53</v>
      </c>
      <c r="F19">
        <f t="shared" si="0"/>
        <v>0.89830508474576276</v>
      </c>
    </row>
    <row r="20" spans="1:6">
      <c r="A20">
        <v>59</v>
      </c>
      <c r="B20">
        <v>11</v>
      </c>
      <c r="D20">
        <f t="shared" si="1"/>
        <v>19</v>
      </c>
      <c r="E20">
        <v>54</v>
      </c>
      <c r="F20">
        <f t="shared" si="0"/>
        <v>0.9152542372881356</v>
      </c>
    </row>
    <row r="21" spans="1:6">
      <c r="A21">
        <v>59</v>
      </c>
      <c r="B21">
        <v>19</v>
      </c>
      <c r="D21">
        <f t="shared" si="1"/>
        <v>20</v>
      </c>
      <c r="E21">
        <v>49</v>
      </c>
      <c r="F21">
        <f t="shared" si="0"/>
        <v>0.83050847457627119</v>
      </c>
    </row>
    <row r="22" spans="1:6">
      <c r="A22">
        <v>38</v>
      </c>
      <c r="B22">
        <v>50</v>
      </c>
      <c r="D22">
        <f t="shared" si="1"/>
        <v>21</v>
      </c>
      <c r="E22">
        <v>42</v>
      </c>
      <c r="F22">
        <f t="shared" si="0"/>
        <v>0.84</v>
      </c>
    </row>
    <row r="23" spans="1:6">
      <c r="A23">
        <v>38</v>
      </c>
      <c r="B23">
        <v>68</v>
      </c>
      <c r="D23">
        <f t="shared" si="1"/>
        <v>22</v>
      </c>
      <c r="E23">
        <v>54</v>
      </c>
      <c r="F23">
        <f t="shared" si="0"/>
        <v>0.79411764705882348</v>
      </c>
    </row>
    <row r="24" spans="1:6">
      <c r="A24">
        <v>38</v>
      </c>
      <c r="B24">
        <v>44</v>
      </c>
      <c r="D24">
        <f t="shared" si="1"/>
        <v>23</v>
      </c>
      <c r="E24">
        <v>23</v>
      </c>
      <c r="F24">
        <f t="shared" si="0"/>
        <v>0.52272727272727271</v>
      </c>
    </row>
    <row r="25" spans="1:6">
      <c r="A25">
        <v>38</v>
      </c>
      <c r="B25">
        <v>29</v>
      </c>
      <c r="D25">
        <f t="shared" si="1"/>
        <v>24</v>
      </c>
      <c r="E25">
        <v>32</v>
      </c>
      <c r="F25">
        <f t="shared" si="0"/>
        <v>0.84210526315789469</v>
      </c>
    </row>
    <row r="26" spans="1:6">
      <c r="A26">
        <v>38</v>
      </c>
      <c r="B26">
        <v>73</v>
      </c>
      <c r="D26">
        <f t="shared" si="1"/>
        <v>25</v>
      </c>
      <c r="E26">
        <v>57</v>
      </c>
      <c r="F26">
        <f t="shared" si="0"/>
        <v>0.78082191780821919</v>
      </c>
    </row>
    <row r="27" spans="1:6">
      <c r="A27">
        <v>38</v>
      </c>
      <c r="B27">
        <v>41</v>
      </c>
      <c r="D27">
        <f t="shared" si="1"/>
        <v>26</v>
      </c>
      <c r="E27">
        <v>35</v>
      </c>
      <c r="F27">
        <f t="shared" si="0"/>
        <v>0.85365853658536583</v>
      </c>
    </row>
    <row r="28" spans="1:6">
      <c r="A28">
        <v>38</v>
      </c>
      <c r="B28">
        <v>45</v>
      </c>
      <c r="D28">
        <f t="shared" si="1"/>
        <v>27</v>
      </c>
      <c r="E28">
        <v>35</v>
      </c>
      <c r="F28">
        <f t="shared" si="0"/>
        <v>0.77777777777777779</v>
      </c>
    </row>
    <row r="29" spans="1:6">
      <c r="A29">
        <v>38</v>
      </c>
      <c r="B29">
        <v>12</v>
      </c>
      <c r="D29">
        <f t="shared" si="1"/>
        <v>28</v>
      </c>
      <c r="E29">
        <v>36</v>
      </c>
      <c r="F29">
        <f t="shared" si="0"/>
        <v>0.94736842105263153</v>
      </c>
    </row>
    <row r="30" spans="1:6">
      <c r="A30">
        <v>38</v>
      </c>
      <c r="B30">
        <v>11</v>
      </c>
      <c r="D30">
        <f t="shared" si="1"/>
        <v>29</v>
      </c>
      <c r="E30">
        <v>34</v>
      </c>
      <c r="F30">
        <f t="shared" si="0"/>
        <v>0.89473684210526316</v>
      </c>
    </row>
    <row r="31" spans="1:6">
      <c r="A31">
        <v>38</v>
      </c>
      <c r="B31">
        <v>19</v>
      </c>
      <c r="D31">
        <f t="shared" si="1"/>
        <v>30</v>
      </c>
      <c r="E31">
        <v>32</v>
      </c>
      <c r="F31">
        <f t="shared" si="0"/>
        <v>0.84210526315789469</v>
      </c>
    </row>
    <row r="32" spans="1:6">
      <c r="A32">
        <v>37</v>
      </c>
      <c r="B32">
        <v>50</v>
      </c>
      <c r="D32">
        <f t="shared" si="1"/>
        <v>31</v>
      </c>
      <c r="E32">
        <v>40</v>
      </c>
      <c r="F32">
        <f t="shared" si="0"/>
        <v>0.8</v>
      </c>
    </row>
    <row r="33" spans="1:6">
      <c r="A33">
        <v>37</v>
      </c>
      <c r="B33">
        <v>68</v>
      </c>
      <c r="D33">
        <f t="shared" si="1"/>
        <v>32</v>
      </c>
      <c r="E33">
        <v>54</v>
      </c>
      <c r="F33">
        <f t="shared" si="0"/>
        <v>0.79411764705882348</v>
      </c>
    </row>
    <row r="34" spans="1:6">
      <c r="A34">
        <v>37</v>
      </c>
      <c r="B34">
        <v>44</v>
      </c>
      <c r="D34">
        <f t="shared" si="1"/>
        <v>33</v>
      </c>
      <c r="E34">
        <v>36</v>
      </c>
      <c r="F34">
        <f t="shared" si="0"/>
        <v>0.81818181818181823</v>
      </c>
    </row>
    <row r="35" spans="1:6">
      <c r="A35">
        <v>37</v>
      </c>
      <c r="B35">
        <v>29</v>
      </c>
      <c r="D35">
        <f t="shared" si="1"/>
        <v>34</v>
      </c>
      <c r="E35">
        <v>19</v>
      </c>
      <c r="F35">
        <f t="shared" si="0"/>
        <v>0.51351351351351349</v>
      </c>
    </row>
    <row r="36" spans="1:6">
      <c r="A36">
        <v>37</v>
      </c>
      <c r="B36">
        <v>73</v>
      </c>
      <c r="D36">
        <f t="shared" si="1"/>
        <v>35</v>
      </c>
      <c r="E36">
        <v>63</v>
      </c>
      <c r="F36">
        <f t="shared" si="0"/>
        <v>0.86301369863013699</v>
      </c>
    </row>
    <row r="37" spans="1:6">
      <c r="A37">
        <v>37</v>
      </c>
      <c r="B37">
        <v>41</v>
      </c>
      <c r="D37">
        <f t="shared" si="1"/>
        <v>36</v>
      </c>
      <c r="E37">
        <v>37</v>
      </c>
      <c r="F37">
        <f t="shared" si="0"/>
        <v>0.90243902439024393</v>
      </c>
    </row>
    <row r="38" spans="1:6">
      <c r="A38">
        <v>37</v>
      </c>
      <c r="B38">
        <v>45</v>
      </c>
      <c r="D38">
        <f t="shared" si="1"/>
        <v>37</v>
      </c>
      <c r="E38">
        <v>36</v>
      </c>
      <c r="F38">
        <f t="shared" si="0"/>
        <v>0.8</v>
      </c>
    </row>
    <row r="39" spans="1:6">
      <c r="A39">
        <v>37</v>
      </c>
      <c r="B39">
        <v>12</v>
      </c>
      <c r="D39">
        <f t="shared" si="1"/>
        <v>38</v>
      </c>
      <c r="E39">
        <v>32</v>
      </c>
      <c r="F39">
        <f t="shared" si="0"/>
        <v>0.86486486486486491</v>
      </c>
    </row>
    <row r="40" spans="1:6">
      <c r="A40">
        <v>37</v>
      </c>
      <c r="B40">
        <v>11</v>
      </c>
      <c r="D40">
        <f t="shared" si="1"/>
        <v>39</v>
      </c>
      <c r="E40">
        <v>34</v>
      </c>
      <c r="F40">
        <f t="shared" si="0"/>
        <v>0.91891891891891897</v>
      </c>
    </row>
    <row r="41" spans="1:6">
      <c r="A41">
        <v>37</v>
      </c>
      <c r="B41">
        <v>19</v>
      </c>
      <c r="D41">
        <f t="shared" si="1"/>
        <v>40</v>
      </c>
      <c r="E41">
        <v>32</v>
      </c>
      <c r="F41">
        <f t="shared" si="0"/>
        <v>0.86486486486486491</v>
      </c>
    </row>
    <row r="42" spans="1:6">
      <c r="A42">
        <v>30</v>
      </c>
      <c r="B42">
        <v>50</v>
      </c>
      <c r="D42">
        <f t="shared" si="1"/>
        <v>41</v>
      </c>
      <c r="E42">
        <v>40</v>
      </c>
      <c r="F42">
        <f t="shared" si="0"/>
        <v>0.8</v>
      </c>
    </row>
    <row r="43" spans="1:6">
      <c r="A43">
        <v>30</v>
      </c>
      <c r="B43">
        <v>68</v>
      </c>
      <c r="D43">
        <f t="shared" si="1"/>
        <v>42</v>
      </c>
      <c r="E43">
        <v>57</v>
      </c>
      <c r="F43">
        <f t="shared" si="0"/>
        <v>0.83823529411764708</v>
      </c>
    </row>
    <row r="44" spans="1:6">
      <c r="A44">
        <v>30</v>
      </c>
      <c r="B44">
        <v>44</v>
      </c>
      <c r="D44">
        <f t="shared" si="1"/>
        <v>43</v>
      </c>
      <c r="E44">
        <v>36</v>
      </c>
      <c r="F44">
        <f t="shared" si="0"/>
        <v>0.81818181818181823</v>
      </c>
    </row>
    <row r="45" spans="1:6">
      <c r="A45">
        <v>30</v>
      </c>
      <c r="B45">
        <v>29</v>
      </c>
      <c r="D45">
        <f t="shared" si="1"/>
        <v>44</v>
      </c>
      <c r="E45">
        <v>25</v>
      </c>
      <c r="F45">
        <f t="shared" si="0"/>
        <v>0.83333333333333337</v>
      </c>
    </row>
    <row r="46" spans="1:6">
      <c r="A46">
        <v>30</v>
      </c>
      <c r="B46">
        <v>73</v>
      </c>
      <c r="D46">
        <f t="shared" si="1"/>
        <v>45</v>
      </c>
      <c r="E46">
        <v>47</v>
      </c>
      <c r="F46">
        <f t="shared" si="0"/>
        <v>0.64383561643835618</v>
      </c>
    </row>
    <row r="47" spans="1:6">
      <c r="A47">
        <v>30</v>
      </c>
      <c r="B47">
        <v>41</v>
      </c>
      <c r="D47">
        <f t="shared" si="1"/>
        <v>46</v>
      </c>
      <c r="E47">
        <v>32</v>
      </c>
      <c r="F47">
        <f t="shared" si="0"/>
        <v>0.78048780487804881</v>
      </c>
    </row>
    <row r="48" spans="1:6">
      <c r="A48">
        <v>30</v>
      </c>
      <c r="B48">
        <v>45</v>
      </c>
      <c r="D48">
        <f t="shared" si="1"/>
        <v>47</v>
      </c>
      <c r="E48">
        <v>38</v>
      </c>
      <c r="F48">
        <f t="shared" si="0"/>
        <v>0.84444444444444444</v>
      </c>
    </row>
    <row r="49" spans="1:6">
      <c r="A49">
        <v>30</v>
      </c>
      <c r="B49">
        <v>12</v>
      </c>
      <c r="D49">
        <f t="shared" si="1"/>
        <v>48</v>
      </c>
      <c r="E49">
        <v>25</v>
      </c>
      <c r="F49">
        <f t="shared" si="0"/>
        <v>0.83333333333333337</v>
      </c>
    </row>
    <row r="50" spans="1:6">
      <c r="A50">
        <v>30</v>
      </c>
      <c r="B50">
        <v>11</v>
      </c>
      <c r="D50">
        <f t="shared" si="1"/>
        <v>49</v>
      </c>
      <c r="E50">
        <v>27</v>
      </c>
      <c r="F50">
        <f t="shared" si="0"/>
        <v>0.9</v>
      </c>
    </row>
    <row r="51" spans="1:6">
      <c r="A51">
        <v>30</v>
      </c>
      <c r="B51">
        <v>19</v>
      </c>
      <c r="D51">
        <f t="shared" si="1"/>
        <v>50</v>
      </c>
      <c r="E51">
        <v>26</v>
      </c>
      <c r="F51">
        <f t="shared" si="0"/>
        <v>0.8666666666666667</v>
      </c>
    </row>
    <row r="52" spans="1:6">
      <c r="A52">
        <v>52</v>
      </c>
      <c r="B52">
        <v>50</v>
      </c>
      <c r="D52">
        <f t="shared" si="1"/>
        <v>51</v>
      </c>
      <c r="E52">
        <v>35</v>
      </c>
      <c r="F52">
        <f t="shared" si="0"/>
        <v>0.67307692307692313</v>
      </c>
    </row>
    <row r="53" spans="1:6">
      <c r="A53">
        <v>52</v>
      </c>
      <c r="B53">
        <v>68</v>
      </c>
      <c r="D53">
        <f t="shared" si="1"/>
        <v>52</v>
      </c>
      <c r="E53">
        <v>58</v>
      </c>
      <c r="F53">
        <f t="shared" si="0"/>
        <v>0.8529411764705882</v>
      </c>
    </row>
    <row r="54" spans="1:6">
      <c r="A54">
        <v>52</v>
      </c>
      <c r="B54">
        <v>44</v>
      </c>
      <c r="D54">
        <f t="shared" si="1"/>
        <v>53</v>
      </c>
      <c r="E54">
        <v>41</v>
      </c>
      <c r="F54">
        <f t="shared" si="0"/>
        <v>0.78846153846153844</v>
      </c>
    </row>
    <row r="55" spans="1:6">
      <c r="A55">
        <v>52</v>
      </c>
      <c r="B55">
        <v>29</v>
      </c>
      <c r="D55">
        <f t="shared" si="1"/>
        <v>54</v>
      </c>
      <c r="E55">
        <v>43</v>
      </c>
      <c r="F55">
        <f t="shared" si="0"/>
        <v>0.82692307692307687</v>
      </c>
    </row>
    <row r="56" spans="1:6">
      <c r="A56">
        <v>52</v>
      </c>
      <c r="B56">
        <v>73</v>
      </c>
      <c r="D56">
        <f t="shared" si="1"/>
        <v>55</v>
      </c>
      <c r="E56">
        <v>57</v>
      </c>
      <c r="F56">
        <f t="shared" si="0"/>
        <v>0.78082191780821919</v>
      </c>
    </row>
    <row r="57" spans="1:6">
      <c r="A57">
        <v>52</v>
      </c>
      <c r="B57">
        <v>41</v>
      </c>
      <c r="D57">
        <f t="shared" si="1"/>
        <v>56</v>
      </c>
      <c r="E57">
        <v>28</v>
      </c>
      <c r="F57">
        <f t="shared" si="0"/>
        <v>0.53846153846153844</v>
      </c>
    </row>
    <row r="58" spans="1:6">
      <c r="A58">
        <v>52</v>
      </c>
      <c r="B58">
        <v>45</v>
      </c>
      <c r="D58">
        <f t="shared" si="1"/>
        <v>57</v>
      </c>
      <c r="E58">
        <v>43</v>
      </c>
      <c r="F58">
        <f t="shared" si="0"/>
        <v>0.82692307692307687</v>
      </c>
    </row>
    <row r="59" spans="1:6">
      <c r="A59">
        <v>52</v>
      </c>
      <c r="B59">
        <v>12</v>
      </c>
      <c r="D59">
        <f t="shared" si="1"/>
        <v>58</v>
      </c>
      <c r="E59">
        <v>46</v>
      </c>
      <c r="F59">
        <f t="shared" si="0"/>
        <v>0.88461538461538458</v>
      </c>
    </row>
    <row r="60" spans="1:6">
      <c r="A60">
        <v>52</v>
      </c>
      <c r="B60">
        <v>11</v>
      </c>
      <c r="D60">
        <f t="shared" si="1"/>
        <v>59</v>
      </c>
      <c r="E60">
        <v>47</v>
      </c>
      <c r="F60">
        <f t="shared" si="0"/>
        <v>0.90384615384615385</v>
      </c>
    </row>
    <row r="61" spans="1:6">
      <c r="A61">
        <v>52</v>
      </c>
      <c r="B61">
        <v>19</v>
      </c>
      <c r="D61">
        <f t="shared" si="1"/>
        <v>60</v>
      </c>
      <c r="E61">
        <v>45</v>
      </c>
      <c r="F61">
        <f t="shared" si="0"/>
        <v>0.86538461538461542</v>
      </c>
    </row>
    <row r="62" spans="1:6">
      <c r="A62">
        <v>56</v>
      </c>
      <c r="B62">
        <v>50</v>
      </c>
      <c r="D62">
        <f t="shared" si="1"/>
        <v>61</v>
      </c>
      <c r="E62">
        <v>48</v>
      </c>
      <c r="F62">
        <f t="shared" si="0"/>
        <v>0.8571428571428571</v>
      </c>
    </row>
    <row r="63" spans="1:6">
      <c r="A63">
        <v>56</v>
      </c>
      <c r="B63">
        <v>68</v>
      </c>
      <c r="D63">
        <f t="shared" si="1"/>
        <v>62</v>
      </c>
      <c r="E63">
        <v>55</v>
      </c>
      <c r="F63">
        <f t="shared" si="0"/>
        <v>0.80882352941176472</v>
      </c>
    </row>
    <row r="64" spans="1:6">
      <c r="A64">
        <v>56</v>
      </c>
      <c r="B64">
        <v>44</v>
      </c>
      <c r="D64">
        <f t="shared" si="1"/>
        <v>63</v>
      </c>
      <c r="E64">
        <v>43</v>
      </c>
      <c r="F64">
        <f t="shared" si="0"/>
        <v>0.7678571428571429</v>
      </c>
    </row>
    <row r="65" spans="1:6">
      <c r="A65">
        <v>56</v>
      </c>
      <c r="B65">
        <v>29</v>
      </c>
      <c r="D65">
        <f t="shared" si="1"/>
        <v>64</v>
      </c>
      <c r="E65">
        <v>47</v>
      </c>
      <c r="F65">
        <f t="shared" si="0"/>
        <v>0.8392857142857143</v>
      </c>
    </row>
    <row r="66" spans="1:6">
      <c r="A66">
        <v>56</v>
      </c>
      <c r="B66">
        <v>73</v>
      </c>
      <c r="D66">
        <f t="shared" si="1"/>
        <v>65</v>
      </c>
      <c r="E66">
        <v>56</v>
      </c>
      <c r="F66">
        <f t="shared" si="0"/>
        <v>0.76712328767123283</v>
      </c>
    </row>
    <row r="67" spans="1:6">
      <c r="A67">
        <v>56</v>
      </c>
      <c r="B67">
        <v>41</v>
      </c>
      <c r="D67">
        <f t="shared" si="1"/>
        <v>66</v>
      </c>
      <c r="E67">
        <v>45</v>
      </c>
      <c r="F67">
        <f t="shared" ref="F67:F101" si="2">E67/(MAX(A67,B67))</f>
        <v>0.8035714285714286</v>
      </c>
    </row>
    <row r="68" spans="1:6">
      <c r="A68">
        <v>56</v>
      </c>
      <c r="B68">
        <v>45</v>
      </c>
      <c r="D68">
        <f t="shared" ref="D68:D101" si="3">D67+1</f>
        <v>67</v>
      </c>
      <c r="E68">
        <v>21</v>
      </c>
      <c r="F68">
        <f t="shared" si="2"/>
        <v>0.375</v>
      </c>
    </row>
    <row r="69" spans="1:6">
      <c r="A69">
        <v>56</v>
      </c>
      <c r="B69">
        <v>12</v>
      </c>
      <c r="D69">
        <f t="shared" si="3"/>
        <v>68</v>
      </c>
      <c r="E69">
        <v>49</v>
      </c>
      <c r="F69">
        <f t="shared" si="2"/>
        <v>0.875</v>
      </c>
    </row>
    <row r="70" spans="1:6">
      <c r="A70">
        <v>56</v>
      </c>
      <c r="B70">
        <v>11</v>
      </c>
      <c r="D70">
        <f t="shared" si="3"/>
        <v>69</v>
      </c>
      <c r="E70">
        <v>49</v>
      </c>
      <c r="F70">
        <f t="shared" si="2"/>
        <v>0.875</v>
      </c>
    </row>
    <row r="71" spans="1:6">
      <c r="A71">
        <v>56</v>
      </c>
      <c r="B71">
        <v>19</v>
      </c>
      <c r="D71">
        <f t="shared" si="3"/>
        <v>70</v>
      </c>
      <c r="E71">
        <v>51</v>
      </c>
      <c r="F71">
        <f t="shared" si="2"/>
        <v>0.9107142857142857</v>
      </c>
    </row>
    <row r="72" spans="1:6">
      <c r="A72">
        <v>22</v>
      </c>
      <c r="B72">
        <v>50</v>
      </c>
      <c r="D72">
        <f t="shared" si="3"/>
        <v>71</v>
      </c>
      <c r="E72">
        <v>41</v>
      </c>
      <c r="F72">
        <f t="shared" si="2"/>
        <v>0.82</v>
      </c>
    </row>
    <row r="73" spans="1:6">
      <c r="A73">
        <v>22</v>
      </c>
      <c r="B73">
        <v>68</v>
      </c>
      <c r="D73">
        <f t="shared" si="3"/>
        <v>72</v>
      </c>
      <c r="E73">
        <v>58</v>
      </c>
      <c r="F73">
        <f t="shared" si="2"/>
        <v>0.8529411764705882</v>
      </c>
    </row>
    <row r="74" spans="1:6">
      <c r="A74">
        <v>22</v>
      </c>
      <c r="B74">
        <v>44</v>
      </c>
      <c r="D74">
        <f t="shared" si="3"/>
        <v>73</v>
      </c>
      <c r="E74">
        <v>40</v>
      </c>
      <c r="F74">
        <f t="shared" si="2"/>
        <v>0.90909090909090906</v>
      </c>
    </row>
    <row r="75" spans="1:6">
      <c r="A75">
        <v>22</v>
      </c>
      <c r="B75">
        <v>29</v>
      </c>
      <c r="D75">
        <f t="shared" si="3"/>
        <v>74</v>
      </c>
      <c r="E75">
        <v>25</v>
      </c>
      <c r="F75">
        <f t="shared" si="2"/>
        <v>0.86206896551724133</v>
      </c>
    </row>
    <row r="76" spans="1:6">
      <c r="A76">
        <v>22</v>
      </c>
      <c r="B76">
        <v>73</v>
      </c>
      <c r="D76">
        <f t="shared" si="3"/>
        <v>75</v>
      </c>
      <c r="E76">
        <v>60</v>
      </c>
      <c r="F76">
        <f t="shared" si="2"/>
        <v>0.82191780821917804</v>
      </c>
    </row>
    <row r="77" spans="1:6">
      <c r="A77">
        <v>22</v>
      </c>
      <c r="B77">
        <v>41</v>
      </c>
      <c r="D77">
        <f t="shared" si="3"/>
        <v>76</v>
      </c>
      <c r="E77">
        <v>34</v>
      </c>
      <c r="F77">
        <f t="shared" si="2"/>
        <v>0.82926829268292679</v>
      </c>
    </row>
    <row r="78" spans="1:6">
      <c r="A78">
        <v>22</v>
      </c>
      <c r="B78">
        <v>45</v>
      </c>
      <c r="D78">
        <f t="shared" si="3"/>
        <v>77</v>
      </c>
      <c r="E78">
        <v>38</v>
      </c>
      <c r="F78">
        <f t="shared" si="2"/>
        <v>0.84444444444444444</v>
      </c>
    </row>
    <row r="79" spans="1:6">
      <c r="A79">
        <v>22</v>
      </c>
      <c r="B79">
        <v>12</v>
      </c>
      <c r="D79">
        <f t="shared" si="3"/>
        <v>78</v>
      </c>
      <c r="E79">
        <v>17</v>
      </c>
      <c r="F79">
        <f t="shared" si="2"/>
        <v>0.77272727272727271</v>
      </c>
    </row>
    <row r="80" spans="1:6">
      <c r="A80">
        <v>22</v>
      </c>
      <c r="B80">
        <v>11</v>
      </c>
      <c r="D80">
        <f t="shared" si="3"/>
        <v>79</v>
      </c>
      <c r="E80">
        <v>19</v>
      </c>
      <c r="F80">
        <f t="shared" si="2"/>
        <v>0.86363636363636365</v>
      </c>
    </row>
    <row r="81" spans="1:6">
      <c r="A81">
        <v>22</v>
      </c>
      <c r="B81">
        <v>19</v>
      </c>
      <c r="D81">
        <f t="shared" si="3"/>
        <v>80</v>
      </c>
      <c r="E81">
        <v>19</v>
      </c>
      <c r="F81">
        <f t="shared" si="2"/>
        <v>0.86363636363636365</v>
      </c>
    </row>
    <row r="82" spans="1:6">
      <c r="A82">
        <v>21</v>
      </c>
      <c r="B82">
        <v>50</v>
      </c>
      <c r="D82">
        <f t="shared" si="3"/>
        <v>81</v>
      </c>
      <c r="E82">
        <v>43</v>
      </c>
      <c r="F82">
        <f t="shared" si="2"/>
        <v>0.86</v>
      </c>
    </row>
    <row r="83" spans="1:6">
      <c r="A83">
        <v>21</v>
      </c>
      <c r="B83">
        <v>68</v>
      </c>
      <c r="D83">
        <f t="shared" si="3"/>
        <v>82</v>
      </c>
      <c r="E83">
        <v>59</v>
      </c>
      <c r="F83">
        <f t="shared" si="2"/>
        <v>0.86764705882352944</v>
      </c>
    </row>
    <row r="84" spans="1:6">
      <c r="A84">
        <v>21</v>
      </c>
      <c r="B84">
        <v>44</v>
      </c>
      <c r="D84">
        <f t="shared" si="3"/>
        <v>83</v>
      </c>
      <c r="E84">
        <v>40</v>
      </c>
      <c r="F84">
        <f t="shared" si="2"/>
        <v>0.90909090909090906</v>
      </c>
    </row>
    <row r="85" spans="1:6">
      <c r="A85">
        <v>21</v>
      </c>
      <c r="B85">
        <v>29</v>
      </c>
      <c r="D85">
        <f t="shared" si="3"/>
        <v>84</v>
      </c>
      <c r="E85">
        <v>25</v>
      </c>
      <c r="F85">
        <f t="shared" si="2"/>
        <v>0.86206896551724133</v>
      </c>
    </row>
    <row r="86" spans="1:6">
      <c r="A86">
        <v>21</v>
      </c>
      <c r="B86">
        <v>73</v>
      </c>
      <c r="D86">
        <f t="shared" si="3"/>
        <v>85</v>
      </c>
      <c r="E86">
        <v>65</v>
      </c>
      <c r="F86">
        <f t="shared" si="2"/>
        <v>0.8904109589041096</v>
      </c>
    </row>
    <row r="87" spans="1:6">
      <c r="A87">
        <v>21</v>
      </c>
      <c r="B87">
        <v>41</v>
      </c>
      <c r="D87">
        <f t="shared" si="3"/>
        <v>86</v>
      </c>
      <c r="E87">
        <v>37</v>
      </c>
      <c r="F87">
        <f t="shared" si="2"/>
        <v>0.90243902439024393</v>
      </c>
    </row>
    <row r="88" spans="1:6">
      <c r="A88">
        <v>21</v>
      </c>
      <c r="B88">
        <v>45</v>
      </c>
      <c r="D88">
        <f t="shared" si="3"/>
        <v>87</v>
      </c>
      <c r="E88">
        <v>37</v>
      </c>
      <c r="F88">
        <f t="shared" si="2"/>
        <v>0.82222222222222219</v>
      </c>
    </row>
    <row r="89" spans="1:6">
      <c r="A89">
        <v>21</v>
      </c>
      <c r="B89">
        <v>12</v>
      </c>
      <c r="D89">
        <f t="shared" si="3"/>
        <v>88</v>
      </c>
      <c r="E89">
        <v>19</v>
      </c>
      <c r="F89">
        <f t="shared" si="2"/>
        <v>0.90476190476190477</v>
      </c>
    </row>
    <row r="90" spans="1:6">
      <c r="A90">
        <v>21</v>
      </c>
      <c r="B90">
        <v>11</v>
      </c>
      <c r="D90">
        <f t="shared" si="3"/>
        <v>89</v>
      </c>
      <c r="E90">
        <v>16</v>
      </c>
      <c r="F90">
        <f t="shared" si="2"/>
        <v>0.76190476190476186</v>
      </c>
    </row>
    <row r="91" spans="1:6">
      <c r="A91">
        <v>21</v>
      </c>
      <c r="B91">
        <v>19</v>
      </c>
      <c r="D91">
        <f t="shared" si="3"/>
        <v>90</v>
      </c>
      <c r="E91">
        <v>16</v>
      </c>
      <c r="F91">
        <f t="shared" si="2"/>
        <v>0.76190476190476186</v>
      </c>
    </row>
    <row r="92" spans="1:6">
      <c r="A92">
        <v>29</v>
      </c>
      <c r="B92">
        <v>50</v>
      </c>
      <c r="D92">
        <f t="shared" si="3"/>
        <v>91</v>
      </c>
      <c r="E92">
        <v>44</v>
      </c>
      <c r="F92">
        <f t="shared" si="2"/>
        <v>0.88</v>
      </c>
    </row>
    <row r="93" spans="1:6">
      <c r="A93">
        <v>29</v>
      </c>
      <c r="B93">
        <v>68</v>
      </c>
      <c r="D93">
        <f t="shared" si="3"/>
        <v>92</v>
      </c>
      <c r="E93">
        <v>58</v>
      </c>
      <c r="F93">
        <f t="shared" si="2"/>
        <v>0.8529411764705882</v>
      </c>
    </row>
    <row r="94" spans="1:6">
      <c r="A94">
        <v>29</v>
      </c>
      <c r="B94">
        <v>44</v>
      </c>
      <c r="D94">
        <f t="shared" si="3"/>
        <v>93</v>
      </c>
      <c r="E94">
        <v>39</v>
      </c>
      <c r="F94">
        <f t="shared" si="2"/>
        <v>0.88636363636363635</v>
      </c>
    </row>
    <row r="95" spans="1:6">
      <c r="A95">
        <v>29</v>
      </c>
      <c r="B95">
        <v>29</v>
      </c>
      <c r="D95">
        <f t="shared" si="3"/>
        <v>94</v>
      </c>
      <c r="E95">
        <v>26</v>
      </c>
      <c r="F95">
        <f t="shared" si="2"/>
        <v>0.89655172413793105</v>
      </c>
    </row>
    <row r="96" spans="1:6">
      <c r="A96">
        <v>29</v>
      </c>
      <c r="B96">
        <v>73</v>
      </c>
      <c r="D96">
        <f t="shared" si="3"/>
        <v>95</v>
      </c>
      <c r="E96">
        <v>61</v>
      </c>
      <c r="F96">
        <f t="shared" si="2"/>
        <v>0.83561643835616439</v>
      </c>
    </row>
    <row r="97" spans="1:6">
      <c r="A97">
        <v>29</v>
      </c>
      <c r="B97">
        <v>41</v>
      </c>
      <c r="D97">
        <f t="shared" si="3"/>
        <v>96</v>
      </c>
      <c r="E97">
        <v>37</v>
      </c>
      <c r="F97">
        <f t="shared" si="2"/>
        <v>0.90243902439024393</v>
      </c>
    </row>
    <row r="98" spans="1:6">
      <c r="A98">
        <v>29</v>
      </c>
      <c r="B98">
        <v>45</v>
      </c>
      <c r="D98">
        <f t="shared" si="3"/>
        <v>97</v>
      </c>
      <c r="E98">
        <v>39</v>
      </c>
      <c r="F98">
        <f t="shared" si="2"/>
        <v>0.8666666666666667</v>
      </c>
    </row>
    <row r="99" spans="1:6">
      <c r="A99">
        <v>29</v>
      </c>
      <c r="B99">
        <v>12</v>
      </c>
      <c r="D99">
        <f t="shared" si="3"/>
        <v>98</v>
      </c>
      <c r="E99">
        <v>25</v>
      </c>
      <c r="F99">
        <f t="shared" si="2"/>
        <v>0.86206896551724133</v>
      </c>
    </row>
    <row r="100" spans="1:6">
      <c r="A100">
        <v>29</v>
      </c>
      <c r="B100">
        <v>11</v>
      </c>
      <c r="D100">
        <f t="shared" si="3"/>
        <v>99</v>
      </c>
      <c r="E100">
        <v>24</v>
      </c>
      <c r="F100">
        <f t="shared" si="2"/>
        <v>0.82758620689655171</v>
      </c>
    </row>
    <row r="101" spans="1:6">
      <c r="A101">
        <v>29</v>
      </c>
      <c r="B101">
        <v>19</v>
      </c>
      <c r="D101">
        <f t="shared" si="3"/>
        <v>100</v>
      </c>
      <c r="E101">
        <v>16</v>
      </c>
      <c r="F101">
        <f t="shared" si="2"/>
        <v>0.55172413793103448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1"/>
  <sheetViews>
    <sheetView zoomScale="115" zoomScaleNormal="115" workbookViewId="0">
      <selection activeCell="F9" sqref="F9"/>
    </sheetView>
  </sheetViews>
  <sheetFormatPr defaultRowHeight="15"/>
  <cols>
    <col min="1" max="1" width="5.42578125" bestFit="1" customWidth="1"/>
    <col min="2" max="2" width="9" bestFit="1" customWidth="1"/>
    <col min="3" max="3" width="10" bestFit="1" customWidth="1"/>
    <col min="5" max="5" width="15.140625" customWidth="1"/>
    <col min="6" max="6" width="11.140625" bestFit="1" customWidth="1"/>
  </cols>
  <sheetData>
    <row r="1" spans="1:7">
      <c r="A1" t="s">
        <v>50</v>
      </c>
      <c r="B1" t="s">
        <v>51</v>
      </c>
      <c r="C1">
        <v>441736711</v>
      </c>
    </row>
    <row r="2" spans="1:7">
      <c r="A2">
        <v>0</v>
      </c>
      <c r="B2">
        <v>96</v>
      </c>
    </row>
    <row r="3" spans="1:7">
      <c r="A3">
        <f>A2+0.01</f>
        <v>0.01</v>
      </c>
      <c r="B3">
        <v>0</v>
      </c>
      <c r="F3" t="s">
        <v>49</v>
      </c>
      <c r="G3" t="s">
        <v>56</v>
      </c>
    </row>
    <row r="4" spans="1:7">
      <c r="A4">
        <f t="shared" ref="A4:A67" si="0">A3+0.01</f>
        <v>0.02</v>
      </c>
      <c r="B4">
        <v>0</v>
      </c>
      <c r="E4" t="s">
        <v>52</v>
      </c>
      <c r="F4">
        <f>SUM(B67:B101)</f>
        <v>441326439</v>
      </c>
      <c r="G4">
        <f>F4/C1*100</f>
        <v>99.907122955873135</v>
      </c>
    </row>
    <row r="5" spans="1:7">
      <c r="A5">
        <f t="shared" si="0"/>
        <v>0.03</v>
      </c>
      <c r="B5">
        <v>2</v>
      </c>
      <c r="E5" t="s">
        <v>53</v>
      </c>
      <c r="F5">
        <f>SUM(B2:B66)</f>
        <v>410272</v>
      </c>
      <c r="G5">
        <f>F5/C1*100</f>
        <v>9.2877044126857738E-2</v>
      </c>
    </row>
    <row r="6" spans="1:7">
      <c r="A6">
        <f t="shared" si="0"/>
        <v>0.04</v>
      </c>
      <c r="B6">
        <v>0</v>
      </c>
    </row>
    <row r="7" spans="1:7">
      <c r="A7">
        <f t="shared" si="0"/>
        <v>0.05</v>
      </c>
      <c r="B7">
        <v>0</v>
      </c>
      <c r="E7" t="s">
        <v>54</v>
      </c>
      <c r="F7">
        <f>SUM(B72:B101)</f>
        <v>438405633</v>
      </c>
      <c r="G7">
        <f>F7/C1*100</f>
        <v>99.24591325170617</v>
      </c>
    </row>
    <row r="8" spans="1:7">
      <c r="A8">
        <f t="shared" si="0"/>
        <v>6.0000000000000005E-2</v>
      </c>
      <c r="B8">
        <v>2</v>
      </c>
      <c r="E8" t="s">
        <v>55</v>
      </c>
      <c r="F8">
        <f>SUM(B2:B71)</f>
        <v>3331078</v>
      </c>
      <c r="G8">
        <f>F8/C1*100</f>
        <v>0.75408674829382694</v>
      </c>
    </row>
    <row r="9" spans="1:7">
      <c r="A9">
        <f t="shared" si="0"/>
        <v>7.0000000000000007E-2</v>
      </c>
      <c r="B9">
        <v>1</v>
      </c>
    </row>
    <row r="10" spans="1:7">
      <c r="A10">
        <f t="shared" si="0"/>
        <v>0.08</v>
      </c>
      <c r="B10">
        <v>3</v>
      </c>
    </row>
    <row r="11" spans="1:7">
      <c r="A11">
        <f t="shared" si="0"/>
        <v>0.09</v>
      </c>
      <c r="B11">
        <v>6</v>
      </c>
    </row>
    <row r="12" spans="1:7">
      <c r="A12">
        <f t="shared" si="0"/>
        <v>9.9999999999999992E-2</v>
      </c>
      <c r="B12">
        <v>3</v>
      </c>
    </row>
    <row r="13" spans="1:7">
      <c r="A13">
        <f t="shared" si="0"/>
        <v>0.10999999999999999</v>
      </c>
      <c r="B13">
        <v>2</v>
      </c>
    </row>
    <row r="14" spans="1:7">
      <c r="A14">
        <f t="shared" si="0"/>
        <v>0.11999999999999998</v>
      </c>
      <c r="B14">
        <v>5</v>
      </c>
    </row>
    <row r="15" spans="1:7">
      <c r="A15">
        <f t="shared" si="0"/>
        <v>0.12999999999999998</v>
      </c>
      <c r="B15">
        <v>1</v>
      </c>
    </row>
    <row r="16" spans="1:7">
      <c r="A16">
        <f t="shared" si="0"/>
        <v>0.13999999999999999</v>
      </c>
      <c r="B16">
        <v>3</v>
      </c>
    </row>
    <row r="17" spans="1:2">
      <c r="A17">
        <f t="shared" si="0"/>
        <v>0.15</v>
      </c>
      <c r="B17">
        <v>1</v>
      </c>
    </row>
    <row r="18" spans="1:2">
      <c r="A18">
        <f t="shared" si="0"/>
        <v>0.16</v>
      </c>
      <c r="B18">
        <v>9</v>
      </c>
    </row>
    <row r="19" spans="1:2">
      <c r="A19">
        <f t="shared" si="0"/>
        <v>0.17</v>
      </c>
      <c r="B19">
        <v>0</v>
      </c>
    </row>
    <row r="20" spans="1:2">
      <c r="A20">
        <f t="shared" si="0"/>
        <v>0.18000000000000002</v>
      </c>
      <c r="B20">
        <v>7</v>
      </c>
    </row>
    <row r="21" spans="1:2">
      <c r="A21">
        <f t="shared" si="0"/>
        <v>0.19000000000000003</v>
      </c>
      <c r="B21">
        <v>1</v>
      </c>
    </row>
    <row r="22" spans="1:2">
      <c r="A22">
        <f t="shared" si="0"/>
        <v>0.20000000000000004</v>
      </c>
      <c r="B22">
        <v>8</v>
      </c>
    </row>
    <row r="23" spans="1:2">
      <c r="A23">
        <f t="shared" si="0"/>
        <v>0.21000000000000005</v>
      </c>
      <c r="B23">
        <v>8</v>
      </c>
    </row>
    <row r="24" spans="1:2">
      <c r="A24">
        <f t="shared" si="0"/>
        <v>0.22000000000000006</v>
      </c>
      <c r="B24">
        <v>10</v>
      </c>
    </row>
    <row r="25" spans="1:2">
      <c r="A25">
        <f t="shared" si="0"/>
        <v>0.23000000000000007</v>
      </c>
      <c r="B25">
        <v>9</v>
      </c>
    </row>
    <row r="26" spans="1:2">
      <c r="A26">
        <f t="shared" si="0"/>
        <v>0.24000000000000007</v>
      </c>
      <c r="B26">
        <v>22</v>
      </c>
    </row>
    <row r="27" spans="1:2">
      <c r="A27">
        <f t="shared" si="0"/>
        <v>0.25000000000000006</v>
      </c>
      <c r="B27">
        <v>8</v>
      </c>
    </row>
    <row r="28" spans="1:2">
      <c r="A28">
        <f t="shared" si="0"/>
        <v>0.26000000000000006</v>
      </c>
      <c r="B28">
        <v>12</v>
      </c>
    </row>
    <row r="29" spans="1:2">
      <c r="A29">
        <f t="shared" si="0"/>
        <v>0.27000000000000007</v>
      </c>
      <c r="B29">
        <v>16</v>
      </c>
    </row>
    <row r="30" spans="1:2">
      <c r="A30">
        <f t="shared" si="0"/>
        <v>0.28000000000000008</v>
      </c>
      <c r="B30">
        <v>36</v>
      </c>
    </row>
    <row r="31" spans="1:2">
      <c r="A31">
        <f t="shared" si="0"/>
        <v>0.29000000000000009</v>
      </c>
      <c r="B31">
        <v>27</v>
      </c>
    </row>
    <row r="32" spans="1:2">
      <c r="A32">
        <f t="shared" si="0"/>
        <v>0.3000000000000001</v>
      </c>
      <c r="B32">
        <v>30</v>
      </c>
    </row>
    <row r="33" spans="1:7">
      <c r="A33">
        <f t="shared" si="0"/>
        <v>0.31000000000000011</v>
      </c>
      <c r="B33">
        <v>45</v>
      </c>
    </row>
    <row r="34" spans="1:7">
      <c r="A34">
        <f t="shared" si="0"/>
        <v>0.32000000000000012</v>
      </c>
      <c r="B34">
        <v>41</v>
      </c>
    </row>
    <row r="35" spans="1:7">
      <c r="A35">
        <f t="shared" si="0"/>
        <v>0.33000000000000013</v>
      </c>
      <c r="B35">
        <v>97</v>
      </c>
    </row>
    <row r="36" spans="1:7">
      <c r="A36">
        <f t="shared" si="0"/>
        <v>0.34000000000000014</v>
      </c>
      <c r="B36">
        <v>82</v>
      </c>
    </row>
    <row r="37" spans="1:7">
      <c r="A37">
        <f t="shared" si="0"/>
        <v>0.35000000000000014</v>
      </c>
      <c r="B37">
        <v>89</v>
      </c>
    </row>
    <row r="38" spans="1:7">
      <c r="A38">
        <f t="shared" si="0"/>
        <v>0.36000000000000015</v>
      </c>
      <c r="B38">
        <v>91</v>
      </c>
    </row>
    <row r="39" spans="1:7">
      <c r="A39">
        <f t="shared" si="0"/>
        <v>0.37000000000000016</v>
      </c>
      <c r="B39">
        <v>147</v>
      </c>
      <c r="G39" t="s">
        <v>7</v>
      </c>
    </row>
    <row r="40" spans="1:7">
      <c r="A40">
        <f t="shared" si="0"/>
        <v>0.38000000000000017</v>
      </c>
      <c r="B40">
        <v>135</v>
      </c>
    </row>
    <row r="41" spans="1:7">
      <c r="A41">
        <f t="shared" si="0"/>
        <v>0.39000000000000018</v>
      </c>
      <c r="B41">
        <v>168</v>
      </c>
    </row>
    <row r="42" spans="1:7">
      <c r="A42">
        <f t="shared" si="0"/>
        <v>0.40000000000000019</v>
      </c>
      <c r="B42">
        <v>279</v>
      </c>
    </row>
    <row r="43" spans="1:7">
      <c r="A43">
        <f t="shared" si="0"/>
        <v>0.4100000000000002</v>
      </c>
      <c r="B43">
        <v>293</v>
      </c>
    </row>
    <row r="44" spans="1:7">
      <c r="A44">
        <f t="shared" si="0"/>
        <v>0.42000000000000021</v>
      </c>
      <c r="B44">
        <v>388</v>
      </c>
    </row>
    <row r="45" spans="1:7">
      <c r="A45">
        <f t="shared" si="0"/>
        <v>0.43000000000000022</v>
      </c>
      <c r="B45">
        <v>505</v>
      </c>
    </row>
    <row r="46" spans="1:7">
      <c r="A46">
        <f t="shared" si="0"/>
        <v>0.44000000000000022</v>
      </c>
      <c r="B46">
        <v>441</v>
      </c>
    </row>
    <row r="47" spans="1:7">
      <c r="A47">
        <f t="shared" si="0"/>
        <v>0.45000000000000023</v>
      </c>
      <c r="B47">
        <v>535</v>
      </c>
    </row>
    <row r="48" spans="1:7">
      <c r="A48">
        <f t="shared" si="0"/>
        <v>0.46000000000000024</v>
      </c>
      <c r="B48">
        <v>882</v>
      </c>
    </row>
    <row r="49" spans="1:2">
      <c r="A49">
        <f t="shared" si="0"/>
        <v>0.47000000000000025</v>
      </c>
      <c r="B49">
        <v>685</v>
      </c>
    </row>
    <row r="50" spans="1:2">
      <c r="A50">
        <f t="shared" si="0"/>
        <v>0.48000000000000026</v>
      </c>
      <c r="B50">
        <v>1313</v>
      </c>
    </row>
    <row r="51" spans="1:2">
      <c r="A51">
        <f t="shared" si="0"/>
        <v>0.49000000000000027</v>
      </c>
      <c r="B51">
        <v>2415</v>
      </c>
    </row>
    <row r="52" spans="1:2">
      <c r="A52">
        <f t="shared" si="0"/>
        <v>0.50000000000000022</v>
      </c>
      <c r="B52">
        <v>276</v>
      </c>
    </row>
    <row r="53" spans="1:2">
      <c r="A53">
        <f t="shared" si="0"/>
        <v>0.51000000000000023</v>
      </c>
      <c r="B53">
        <v>2336</v>
      </c>
    </row>
    <row r="54" spans="1:2">
      <c r="A54">
        <f t="shared" si="0"/>
        <v>0.52000000000000024</v>
      </c>
      <c r="B54">
        <v>2155</v>
      </c>
    </row>
    <row r="55" spans="1:2">
      <c r="A55">
        <f t="shared" si="0"/>
        <v>0.53000000000000025</v>
      </c>
      <c r="B55">
        <v>2907</v>
      </c>
    </row>
    <row r="56" spans="1:2">
      <c r="A56">
        <f t="shared" si="0"/>
        <v>0.54000000000000026</v>
      </c>
      <c r="B56">
        <v>4406</v>
      </c>
    </row>
    <row r="57" spans="1:2">
      <c r="A57">
        <f t="shared" si="0"/>
        <v>0.55000000000000027</v>
      </c>
      <c r="B57">
        <v>5434</v>
      </c>
    </row>
    <row r="58" spans="1:2">
      <c r="A58">
        <f t="shared" si="0"/>
        <v>0.56000000000000028</v>
      </c>
      <c r="B58">
        <v>7682</v>
      </c>
    </row>
    <row r="59" spans="1:2">
      <c r="A59">
        <f t="shared" si="0"/>
        <v>0.57000000000000028</v>
      </c>
      <c r="B59">
        <v>11801</v>
      </c>
    </row>
    <row r="60" spans="1:2">
      <c r="A60">
        <f t="shared" si="0"/>
        <v>0.58000000000000029</v>
      </c>
      <c r="B60">
        <v>14726</v>
      </c>
    </row>
    <row r="61" spans="1:2">
      <c r="A61">
        <f t="shared" si="0"/>
        <v>0.5900000000000003</v>
      </c>
      <c r="B61">
        <v>26783</v>
      </c>
    </row>
    <row r="62" spans="1:2">
      <c r="A62">
        <f t="shared" si="0"/>
        <v>0.60000000000000031</v>
      </c>
      <c r="B62">
        <v>23624</v>
      </c>
    </row>
    <row r="63" spans="1:2">
      <c r="A63">
        <f t="shared" si="0"/>
        <v>0.61000000000000032</v>
      </c>
      <c r="B63">
        <v>42901</v>
      </c>
    </row>
    <row r="64" spans="1:2">
      <c r="A64">
        <f t="shared" si="0"/>
        <v>0.62000000000000033</v>
      </c>
      <c r="B64">
        <v>56114</v>
      </c>
    </row>
    <row r="65" spans="1:2">
      <c r="A65">
        <f t="shared" si="0"/>
        <v>0.63000000000000034</v>
      </c>
      <c r="B65">
        <v>82649</v>
      </c>
    </row>
    <row r="66" spans="1:2">
      <c r="A66">
        <f t="shared" si="0"/>
        <v>0.64000000000000035</v>
      </c>
      <c r="B66">
        <v>117519</v>
      </c>
    </row>
    <row r="67" spans="1:2">
      <c r="A67">
        <f t="shared" si="0"/>
        <v>0.65000000000000036</v>
      </c>
      <c r="B67">
        <v>205759</v>
      </c>
    </row>
    <row r="68" spans="1:2">
      <c r="A68">
        <f t="shared" ref="A68:A101" si="1">A67+0.01</f>
        <v>0.66000000000000036</v>
      </c>
      <c r="B68">
        <v>287085</v>
      </c>
    </row>
    <row r="69" spans="1:2">
      <c r="A69">
        <f t="shared" si="1"/>
        <v>0.67000000000000037</v>
      </c>
      <c r="B69">
        <v>403027</v>
      </c>
    </row>
    <row r="70" spans="1:2">
      <c r="A70">
        <f t="shared" si="1"/>
        <v>0.68000000000000038</v>
      </c>
      <c r="B70">
        <v>726336</v>
      </c>
    </row>
    <row r="71" spans="1:2">
      <c r="A71">
        <f t="shared" si="1"/>
        <v>0.69000000000000039</v>
      </c>
      <c r="B71">
        <v>1298599</v>
      </c>
    </row>
    <row r="72" spans="1:2">
      <c r="A72">
        <f t="shared" si="1"/>
        <v>0.7000000000000004</v>
      </c>
      <c r="B72">
        <v>1599423</v>
      </c>
    </row>
    <row r="73" spans="1:2">
      <c r="A73">
        <f t="shared" si="1"/>
        <v>0.71000000000000041</v>
      </c>
      <c r="B73">
        <v>3063273</v>
      </c>
    </row>
    <row r="74" spans="1:2">
      <c r="A74">
        <f t="shared" si="1"/>
        <v>0.72000000000000042</v>
      </c>
      <c r="B74">
        <v>4391405</v>
      </c>
    </row>
    <row r="75" spans="1:2">
      <c r="A75">
        <f t="shared" si="1"/>
        <v>0.73000000000000043</v>
      </c>
      <c r="B75">
        <v>7210044</v>
      </c>
    </row>
    <row r="76" spans="1:2">
      <c r="A76">
        <f t="shared" si="1"/>
        <v>0.74000000000000044</v>
      </c>
      <c r="B76">
        <v>12998202</v>
      </c>
    </row>
    <row r="77" spans="1:2">
      <c r="A77">
        <f t="shared" si="1"/>
        <v>0.75000000000000044</v>
      </c>
      <c r="B77">
        <v>11945308</v>
      </c>
    </row>
    <row r="78" spans="1:2">
      <c r="A78">
        <f t="shared" si="1"/>
        <v>0.76000000000000045</v>
      </c>
      <c r="B78">
        <v>19332562</v>
      </c>
    </row>
    <row r="79" spans="1:2">
      <c r="A79">
        <f t="shared" si="1"/>
        <v>0.77000000000000046</v>
      </c>
      <c r="B79">
        <v>24388287</v>
      </c>
    </row>
    <row r="80" spans="1:2">
      <c r="A80">
        <f t="shared" si="1"/>
        <v>0.78000000000000047</v>
      </c>
      <c r="B80">
        <v>32445015</v>
      </c>
    </row>
    <row r="81" spans="1:2">
      <c r="A81">
        <f t="shared" si="1"/>
        <v>0.79000000000000048</v>
      </c>
      <c r="B81">
        <v>28262410</v>
      </c>
    </row>
    <row r="82" spans="1:2">
      <c r="A82">
        <f t="shared" si="1"/>
        <v>0.80000000000000049</v>
      </c>
      <c r="B82">
        <v>44911514</v>
      </c>
    </row>
    <row r="83" spans="1:2">
      <c r="A83">
        <f t="shared" si="1"/>
        <v>0.8100000000000005</v>
      </c>
      <c r="B83">
        <v>38710726</v>
      </c>
    </row>
    <row r="84" spans="1:2">
      <c r="A84">
        <f t="shared" si="1"/>
        <v>0.82000000000000051</v>
      </c>
      <c r="B84">
        <v>35138796</v>
      </c>
    </row>
    <row r="85" spans="1:2">
      <c r="A85">
        <f t="shared" si="1"/>
        <v>0.83000000000000052</v>
      </c>
      <c r="B85">
        <v>31604539</v>
      </c>
    </row>
    <row r="86" spans="1:2">
      <c r="A86">
        <f t="shared" si="1"/>
        <v>0.84000000000000052</v>
      </c>
      <c r="B86">
        <v>27437647</v>
      </c>
    </row>
    <row r="87" spans="1:2">
      <c r="A87">
        <f t="shared" si="1"/>
        <v>0.85000000000000053</v>
      </c>
      <c r="B87">
        <v>21579356</v>
      </c>
    </row>
    <row r="88" spans="1:2">
      <c r="A88">
        <f t="shared" si="1"/>
        <v>0.86000000000000054</v>
      </c>
      <c r="B88">
        <v>19308622</v>
      </c>
    </row>
    <row r="89" spans="1:2">
      <c r="A89">
        <f t="shared" si="1"/>
        <v>0.87000000000000055</v>
      </c>
      <c r="B89">
        <v>16395630</v>
      </c>
    </row>
    <row r="90" spans="1:2">
      <c r="A90">
        <f t="shared" si="1"/>
        <v>0.88000000000000056</v>
      </c>
      <c r="B90">
        <v>13204728</v>
      </c>
    </row>
    <row r="91" spans="1:2">
      <c r="A91">
        <f t="shared" si="1"/>
        <v>0.89000000000000057</v>
      </c>
      <c r="B91">
        <v>9669512</v>
      </c>
    </row>
    <row r="92" spans="1:2">
      <c r="A92">
        <f t="shared" si="1"/>
        <v>0.90000000000000058</v>
      </c>
      <c r="B92">
        <v>10049240</v>
      </c>
    </row>
    <row r="93" spans="1:2">
      <c r="A93">
        <f t="shared" si="1"/>
        <v>0.91000000000000059</v>
      </c>
      <c r="B93">
        <v>6732083</v>
      </c>
    </row>
    <row r="94" spans="1:2">
      <c r="A94">
        <f t="shared" si="1"/>
        <v>0.9200000000000006</v>
      </c>
      <c r="B94">
        <v>5748622</v>
      </c>
    </row>
    <row r="95" spans="1:2">
      <c r="A95">
        <f t="shared" si="1"/>
        <v>0.9300000000000006</v>
      </c>
      <c r="B95">
        <v>4510013</v>
      </c>
    </row>
    <row r="96" spans="1:2">
      <c r="A96">
        <f t="shared" si="1"/>
        <v>0.94000000000000061</v>
      </c>
      <c r="B96">
        <v>3279435</v>
      </c>
    </row>
    <row r="97" spans="1:2">
      <c r="A97">
        <f t="shared" si="1"/>
        <v>0.95000000000000062</v>
      </c>
      <c r="B97">
        <v>1935693</v>
      </c>
    </row>
    <row r="98" spans="1:2">
      <c r="A98">
        <f t="shared" si="1"/>
        <v>0.96000000000000063</v>
      </c>
      <c r="B98">
        <v>1019812</v>
      </c>
    </row>
    <row r="99" spans="1:2">
      <c r="A99">
        <f t="shared" si="1"/>
        <v>0.97000000000000064</v>
      </c>
      <c r="B99">
        <v>684442</v>
      </c>
    </row>
    <row r="100" spans="1:2">
      <c r="A100">
        <f t="shared" si="1"/>
        <v>0.98000000000000065</v>
      </c>
      <c r="B100">
        <v>214395</v>
      </c>
    </row>
    <row r="101" spans="1:2">
      <c r="A101">
        <f t="shared" si="1"/>
        <v>0.99000000000000066</v>
      </c>
      <c r="B101">
        <v>634899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2"/>
  <sheetViews>
    <sheetView tabSelected="1" workbookViewId="0">
      <selection activeCell="K18" sqref="K18"/>
    </sheetView>
  </sheetViews>
  <sheetFormatPr defaultRowHeight="15"/>
  <cols>
    <col min="1" max="1" width="8.28515625" bestFit="1" customWidth="1"/>
    <col min="2" max="3" width="10" bestFit="1" customWidth="1"/>
  </cols>
  <sheetData>
    <row r="1" spans="1:3">
      <c r="A1" t="s">
        <v>50</v>
      </c>
      <c r="B1" t="s">
        <v>51</v>
      </c>
      <c r="C1">
        <v>441736711</v>
      </c>
    </row>
    <row r="2" spans="1:3">
      <c r="A2">
        <v>0</v>
      </c>
      <c r="B2">
        <v>98</v>
      </c>
    </row>
    <row r="3" spans="1:3">
      <c r="A3">
        <v>0.05</v>
      </c>
      <c r="B3">
        <v>12</v>
      </c>
    </row>
    <row r="4" spans="1:3">
      <c r="A4">
        <v>0.1</v>
      </c>
      <c r="B4">
        <v>14</v>
      </c>
    </row>
    <row r="5" spans="1:3">
      <c r="A5">
        <v>0.15</v>
      </c>
      <c r="B5">
        <v>18</v>
      </c>
    </row>
    <row r="6" spans="1:3">
      <c r="A6">
        <v>0.2</v>
      </c>
      <c r="B6">
        <v>42</v>
      </c>
    </row>
    <row r="7" spans="1:3">
      <c r="A7">
        <v>0.25</v>
      </c>
      <c r="B7">
        <v>109</v>
      </c>
    </row>
    <row r="8" spans="1:3">
      <c r="A8">
        <v>0.3</v>
      </c>
      <c r="B8">
        <v>291</v>
      </c>
    </row>
    <row r="9" spans="1:3">
      <c r="A9">
        <v>0.35</v>
      </c>
      <c r="B9">
        <v>639</v>
      </c>
    </row>
    <row r="10" spans="1:3">
      <c r="A10">
        <v>0.4</v>
      </c>
      <c r="B10">
        <v>1906</v>
      </c>
    </row>
    <row r="11" spans="1:3">
      <c r="A11">
        <v>0.45</v>
      </c>
      <c r="B11">
        <v>3621</v>
      </c>
    </row>
    <row r="12" spans="1:3">
      <c r="A12">
        <v>0.5</v>
      </c>
      <c r="B12">
        <v>14289</v>
      </c>
    </row>
    <row r="13" spans="1:3">
      <c r="A13">
        <v>0.55000000000000004</v>
      </c>
      <c r="B13">
        <v>54514</v>
      </c>
    </row>
    <row r="14" spans="1:3">
      <c r="A14">
        <v>0.6</v>
      </c>
      <c r="B14">
        <v>334719</v>
      </c>
    </row>
    <row r="15" spans="1:3">
      <c r="A15">
        <v>0.65</v>
      </c>
      <c r="B15">
        <v>2606070</v>
      </c>
    </row>
    <row r="16" spans="1:3">
      <c r="A16">
        <v>0.7</v>
      </c>
      <c r="B16">
        <v>23384717</v>
      </c>
    </row>
    <row r="17" spans="1:3">
      <c r="A17">
        <v>0.75</v>
      </c>
      <c r="B17">
        <v>122565948</v>
      </c>
    </row>
    <row r="18" spans="1:3">
      <c r="A18">
        <v>0.8</v>
      </c>
      <c r="B18">
        <v>175132139</v>
      </c>
    </row>
    <row r="19" spans="1:3">
      <c r="A19">
        <v>0.85</v>
      </c>
      <c r="B19">
        <v>82828931</v>
      </c>
    </row>
    <row r="20" spans="1:3">
      <c r="A20">
        <v>0.9</v>
      </c>
      <c r="B20">
        <v>30063990</v>
      </c>
    </row>
    <row r="21" spans="1:3">
      <c r="A21">
        <v>0.95</v>
      </c>
      <c r="B21">
        <v>4744644</v>
      </c>
    </row>
    <row r="22" spans="1:3">
      <c r="A22" t="s">
        <v>57</v>
      </c>
      <c r="B22" t="s">
        <v>51</v>
      </c>
      <c r="C22">
        <v>0.82113199999999997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Histograms</vt:lpstr>
      <vt:lpstr>Pair Data</vt:lpstr>
      <vt:lpstr>1B Run - Small Bin Size</vt:lpstr>
      <vt:lpstr>1B Run - Larger Bin Size</vt:lpstr>
      <vt:lpstr>'1B Run - Larger Bin Size'!histogram_numbers</vt:lpstr>
      <vt:lpstr>'Pair Data'!output</vt:lpstr>
      <vt:lpstr>'1B Run - Small Bin Size'!results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2011-04-22T01:57:03Z</dcterms:created>
  <dcterms:modified xsi:type="dcterms:W3CDTF">2011-04-27T20:32:17Z</dcterms:modified>
</cp:coreProperties>
</file>