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13_013_studier_1994_bats_traits\old\"/>
    </mc:Choice>
  </mc:AlternateContent>
  <xr:revisionPtr revIDLastSave="0" documentId="13_ncr:1_{CD81F2FB-2999-47B0-8D77-EB93F03DBA80}" xr6:coauthVersionLast="36" xr6:coauthVersionMax="36" xr10:uidLastSave="{00000000-0000-0000-0000-000000000000}"/>
  <bookViews>
    <workbookView xWindow="1065" yWindow="525" windowWidth="24135" windowHeight="12960" xr2:uid="{00000000-000D-0000-FFFF-FFFF00000000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I25" i="1" l="1"/>
  <c r="GA25" i="1"/>
  <c r="FK25" i="1"/>
  <c r="GI24" i="1"/>
  <c r="GA24" i="1"/>
  <c r="FK24" i="1"/>
  <c r="GI20" i="1"/>
  <c r="GA20" i="1"/>
  <c r="FK20" i="1"/>
  <c r="GI19" i="1"/>
  <c r="GA19" i="1"/>
  <c r="FK19" i="1"/>
  <c r="GI18" i="1"/>
  <c r="GA18" i="1"/>
  <c r="FK18" i="1"/>
  <c r="GI17" i="1"/>
  <c r="GA17" i="1"/>
  <c r="FK17" i="1"/>
  <c r="GI16" i="1"/>
  <c r="GA16" i="1"/>
  <c r="FK16" i="1"/>
  <c r="GI15" i="1"/>
  <c r="GA15" i="1"/>
  <c r="FK15" i="1"/>
  <c r="GI14" i="1"/>
  <c r="GA14" i="1"/>
  <c r="FK14" i="1"/>
  <c r="GI13" i="1"/>
  <c r="GA13" i="1"/>
  <c r="FK13" i="1"/>
  <c r="GI12" i="1"/>
  <c r="GA12" i="1"/>
  <c r="FK12" i="1"/>
  <c r="GI9" i="1"/>
  <c r="GA9" i="1"/>
  <c r="FK9" i="1"/>
  <c r="GI8" i="1"/>
  <c r="GA8" i="1"/>
  <c r="FK8" i="1"/>
  <c r="GI7" i="1"/>
  <c r="GA7" i="1"/>
  <c r="FK7" i="1"/>
  <c r="GI6" i="1"/>
  <c r="GA6" i="1"/>
  <c r="FK6" i="1"/>
</calcChain>
</file>

<file path=xl/sharedStrings.xml><?xml version="1.0" encoding="utf-8"?>
<sst xmlns="http://schemas.openxmlformats.org/spreadsheetml/2006/main" count="1461" uniqueCount="482">
  <si>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</si>
  <si>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</si>
  <si>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</si>
  <si>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</si>
  <si>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</si>
  <si>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</si>
  <si>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</si>
  <si>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</si>
  <si>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</si>
  <si>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</si>
  <si>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</si>
  <si>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</si>
  <si>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</si>
  <si>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</si>
  <si>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</si>
  <si>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</si>
  <si>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</si>
  <si>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</si>
  <si>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</si>
  <si>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</si>
  <si>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</si>
  <si>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</si>
  <si>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</si>
  <si>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</si>
  <si>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</si>
  <si>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</si>
  <si>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</si>
  <si>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</si>
  <si>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</si>
  <si>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</si>
  <si>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</si>
  <si>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</si>
  <si>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</si>
  <si>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</si>
  <si>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</si>
  <si>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</si>
  <si>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</si>
  <si>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</si>
  <si>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</si>
  <si>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</si>
  <si>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</si>
  <si>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</si>
  <si>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</si>
  <si>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</si>
  <si>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</si>
  <si>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</si>
  <si>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</si>
  <si>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</si>
  <si>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</si>
  <si>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</si>
  <si>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</si>
  <si>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</si>
  <si>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</si>
  <si>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</si>
  <si>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</si>
  <si>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</si>
  <si>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</si>
  <si>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</si>
  <si>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</si>
  <si>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</si>
  <si>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</si>
  <si>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</si>
  <si>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</si>
  <si>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</si>
  <si>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</si>
  <si>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</si>
  <si>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</si>
  <si>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</si>
  <si>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</si>
  <si>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</si>
  <si>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</si>
  <si>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</si>
  <si>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</si>
  <si>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</si>
  <si>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</si>
  <si>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</si>
  <si>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</si>
  <si>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</si>
  <si>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</si>
  <si>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</si>
  <si>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</si>
  <si>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</si>
  <si>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</si>
  <si>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</si>
  <si>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</si>
  <si>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</si>
  <si>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</si>
  <si>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</si>
  <si>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</si>
  <si>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</si>
  <si>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</si>
  <si>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</si>
  <si>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</si>
  <si>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</si>
  <si>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</si>
  <si>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</si>
  <si>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</si>
  <si>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</si>
  <si>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</si>
  <si>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</si>
  <si>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</si>
  <si>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</si>
  <si>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</si>
  <si>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</si>
  <si>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</si>
  <si>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</si>
  <si>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</si>
  <si>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</si>
  <si>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</si>
  <si>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</si>
  <si>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</si>
  <si>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</si>
  <si>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</si>
  <si>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</si>
  <si>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</si>
  <si>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</si>
  <si>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</si>
  <si>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</si>
  <si>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</si>
  <si>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</si>
  <si>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</si>
  <si>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</si>
  <si>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</si>
  <si>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</si>
  <si>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</si>
  <si>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</si>
  <si>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</si>
  <si>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</si>
  <si>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</si>
  <si>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</si>
  <si>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</si>
  <si>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</si>
  <si>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</si>
  <si>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</si>
  <si>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</si>
  <si>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</si>
  <si>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</si>
  <si>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</si>
  <si>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</si>
  <si>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</si>
  <si>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</si>
  <si>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</si>
  <si>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</si>
  <si>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</si>
  <si>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</si>
  <si>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</si>
  <si>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</si>
  <si>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</si>
  <si>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</si>
  <si>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</si>
  <si>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</si>
  <si>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</si>
  <si>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</si>
  <si>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</si>
  <si>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</si>
  <si>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</si>
  <si>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</si>
  <si>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</si>
  <si>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</si>
  <si>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</si>
  <si>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</si>
  <si>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</si>
  <si>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</si>
  <si>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</si>
  <si>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</si>
  <si>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</si>
  <si>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</si>
  <si>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</si>
  <si>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</si>
  <si>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</si>
  <si>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</si>
  <si>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</si>
  <si>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</si>
  <si>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</si>
  <si>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</si>
  <si>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</si>
  <si>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</si>
  <si>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</si>
  <si>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</si>
  <si>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</si>
  <si>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</si>
  <si>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</si>
  <si>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</si>
  <si>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</si>
  <si>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</si>
  <si>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</si>
  <si>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</si>
  <si>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</si>
  <si>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</si>
  <si>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</si>
  <si>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</si>
  <si>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</si>
  <si>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</si>
  <si>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</si>
  <si>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</si>
  <si>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</si>
  <si>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</si>
  <si>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</si>
  <si>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</si>
  <si>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</si>
  <si>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</si>
  <si>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</si>
  <si>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</si>
  <si>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</si>
  <si>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</si>
  <si>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</si>
  <si>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</si>
  <si>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</si>
  <si>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</si>
  <si>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</si>
  <si>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</si>
  <si>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</si>
  <si>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</si>
  <si>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</si>
  <si>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</si>
  <si>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</si>
  <si>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</si>
  <si>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</si>
  <si>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</si>
  <si>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</si>
  <si>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</si>
  <si>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</si>
  <si>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</si>
  <si>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</si>
  <si>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</si>
  <si>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</si>
  <si>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</si>
  <si>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</si>
  <si>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</si>
  <si>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</si>
  <si>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</si>
  <si>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</si>
  <si>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</si>
  <si>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</si>
  <si>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</si>
  <si>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</si>
  <si>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</si>
  <si>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</si>
  <si>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</si>
  <si>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</si>
  <si>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</si>
  <si>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</si>
  <si>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</si>
  <si>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</si>
  <si>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</si>
  <si>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</si>
  <si>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</si>
  <si>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</si>
  <si>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</si>
  <si>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</si>
  <si>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</si>
  <si>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</si>
  <si>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</si>
  <si>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</si>
  <si>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</si>
  <si>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</si>
  <si>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</si>
  <si>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</si>
  <si>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</si>
  <si>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</si>
  <si>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</si>
  <si>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</si>
  <si>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</si>
  <si>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</si>
  <si>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</si>
  <si>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</si>
  <si>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</si>
  <si>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</si>
  <si>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</si>
  <si>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</si>
  <si>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</si>
  <si>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</si>
  <si>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</si>
  <si>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</si>
  <si>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</si>
  <si>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</si>
  <si>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</si>
  <si>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</si>
  <si>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</si>
  <si>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</si>
  <si>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</si>
  <si>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</si>
  <si>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</si>
  <si>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</si>
  <si>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</si>
  <si>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</si>
  <si>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</si>
  <si>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</si>
  <si>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</si>
  <si>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</si>
  <si>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</si>
  <si>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</si>
  <si>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</si>
  <si>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</si>
  <si>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</si>
  <si>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</si>
  <si>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</si>
  <si>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</si>
  <si>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</si>
  <si>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</si>
  <si>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</si>
  <si>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</si>
  <si>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</si>
  <si>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</si>
  <si>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</si>
  <si>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</si>
  <si>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</si>
  <si>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</si>
  <si>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</si>
  <si>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</si>
  <si>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</si>
  <si>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</si>
  <si>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</si>
  <si>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</si>
  <si>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</si>
  <si>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</si>
  <si>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</si>
  <si>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</si>
  <si>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</si>
  <si>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</si>
  <si>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</si>
  <si>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</si>
  <si>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</si>
  <si>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</si>
  <si>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</si>
  <si>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</si>
  <si>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</si>
  <si>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</si>
  <si>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average daily air temperature (C°)</t>
  </si>
  <si>
    <t>molar ratio or mass ratio</t>
  </si>
  <si>
    <t>13_013</t>
  </si>
  <si>
    <t>10.2307/1382515</t>
  </si>
  <si>
    <t>mineral_and_nitrogen_concentrations_in_feces_of_some_neotropical_bats</t>
  </si>
  <si>
    <t>studier_et_al</t>
  </si>
  <si>
    <t>journal_of_mammalogy</t>
  </si>
  <si>
    <t>june</t>
  </si>
  <si>
    <t>summer</t>
  </si>
  <si>
    <t>island_of_culebra_puerto_rico</t>
  </si>
  <si>
    <t>FE</t>
  </si>
  <si>
    <t>table_1_p_676</t>
  </si>
  <si>
    <t>lucie_serre</t>
  </si>
  <si>
    <t>bat</t>
  </si>
  <si>
    <t>noctilio_leporinus</t>
  </si>
  <si>
    <t>adults_juveniles_lactating_females</t>
  </si>
  <si>
    <t>wild</t>
  </si>
  <si>
    <t>silversides_atherinomorus_stipes</t>
  </si>
  <si>
    <t>se</t>
  </si>
  <si>
    <t>sardines_harengula_sp</t>
  </si>
  <si>
    <t>perthousand_dw</t>
  </si>
  <si>
    <t>stock</t>
  </si>
  <si>
    <t>male_fiddler_crabs_uca_sp</t>
  </si>
  <si>
    <t>july</t>
  </si>
  <si>
    <t>several_locations_close_to_iquitos_peru</t>
  </si>
  <si>
    <t>E</t>
  </si>
  <si>
    <t>table_2_p_678</t>
  </si>
  <si>
    <t>saccopteryx_bilineata</t>
  </si>
  <si>
    <t>insectivorous</t>
  </si>
  <si>
    <t>table_2_p_679</t>
  </si>
  <si>
    <t>mimon_crenulatum</t>
  </si>
  <si>
    <t>table_2_p_680</t>
  </si>
  <si>
    <t>phyllostomus_elongatus</t>
  </si>
  <si>
    <t>omnivorous</t>
  </si>
  <si>
    <t>table_2_p_681</t>
  </si>
  <si>
    <t>phyllostomus_hastatus</t>
  </si>
  <si>
    <t>table_2_p_682</t>
  </si>
  <si>
    <t>tonatia_bidens</t>
  </si>
  <si>
    <t>table_2_p_683</t>
  </si>
  <si>
    <t>trachops_cirrhosus</t>
  </si>
  <si>
    <t>table_2_p_684</t>
  </si>
  <si>
    <t>glossophaga_soricina</t>
  </si>
  <si>
    <t>herbivorous</t>
  </si>
  <si>
    <t>table_2_p_685</t>
  </si>
  <si>
    <t>carollia_castanea</t>
  </si>
  <si>
    <t>table_2_p_686</t>
  </si>
  <si>
    <t>carollia_brevicauda</t>
  </si>
  <si>
    <t>table_2_p_687</t>
  </si>
  <si>
    <t>carollia_perspicillata</t>
  </si>
  <si>
    <t>table_2_p_688</t>
  </si>
  <si>
    <t>rhinophylla_pumilio</t>
  </si>
  <si>
    <t>table_2_p_689</t>
  </si>
  <si>
    <t>artibeus_glaucus</t>
  </si>
  <si>
    <t>dermanura_glauca</t>
  </si>
  <si>
    <t>table_2_p_690</t>
  </si>
  <si>
    <t>artibeus_jamaicensis</t>
  </si>
  <si>
    <t>table_2_p_691</t>
  </si>
  <si>
    <t>artibeus_lituratus</t>
  </si>
  <si>
    <t>0,50</t>
  </si>
  <si>
    <t>table_2_p_692</t>
  </si>
  <si>
    <t>artibeus_obscurus</t>
  </si>
  <si>
    <t>table_2_p_693</t>
  </si>
  <si>
    <t>platyrrhinus_helleri</t>
  </si>
  <si>
    <t>table_2_p_694</t>
  </si>
  <si>
    <t>platyrrhinus_infuscus</t>
  </si>
  <si>
    <t>table_2_p_695</t>
  </si>
  <si>
    <t>uroderma_bilobatum</t>
  </si>
  <si>
    <t>table_2_p_696</t>
  </si>
  <si>
    <t>sturnira_lilium</t>
  </si>
  <si>
    <t>table_2_p_697</t>
  </si>
  <si>
    <t>myotis_riparius</t>
  </si>
  <si>
    <t>Food_ca_mean</t>
  </si>
  <si>
    <t>Food_ca_min</t>
  </si>
  <si>
    <t>Food_ca_max</t>
  </si>
  <si>
    <t>Food_ca_unit</t>
  </si>
  <si>
    <t>Food_ca_data_type</t>
  </si>
  <si>
    <r>
      <t>Food_</t>
    </r>
    <r>
      <rPr>
        <sz val="10"/>
        <rFont val="Arial"/>
        <family val="2"/>
      </rPr>
      <t>ca</t>
    </r>
    <r>
      <rPr>
        <sz val="10"/>
        <rFont val="Arial"/>
        <family val="2"/>
      </rPr>
      <t>_n</t>
    </r>
  </si>
  <si>
    <t>Food_ca_error</t>
  </si>
  <si>
    <t>Food_ca_err_type</t>
  </si>
  <si>
    <t>Food_mg_mean</t>
  </si>
  <si>
    <t>Food_mg_min</t>
  </si>
  <si>
    <t>Food_mg_max</t>
  </si>
  <si>
    <t>Food_mg_unit</t>
  </si>
  <si>
    <t>Food_mg_data_type</t>
  </si>
  <si>
    <r>
      <t>Food_</t>
    </r>
    <r>
      <rPr>
        <sz val="10"/>
        <rFont val="Arial"/>
        <family val="2"/>
      </rPr>
      <t>mg</t>
    </r>
    <r>
      <rPr>
        <sz val="10"/>
        <rFont val="Arial"/>
        <family val="2"/>
      </rPr>
      <t>_n</t>
    </r>
  </si>
  <si>
    <t>Food_mg_error</t>
  </si>
  <si>
    <t>Food_mg_err_type</t>
  </si>
  <si>
    <t>Food_k_mean</t>
  </si>
  <si>
    <t>Food_k_min</t>
  </si>
  <si>
    <t>Food_k_max</t>
  </si>
  <si>
    <t>Food_k_unit</t>
  </si>
  <si>
    <t>Food_k_data_type</t>
  </si>
  <si>
    <r>
      <t>Food_</t>
    </r>
    <r>
      <rPr>
        <sz val="10"/>
        <rFont val="Arial"/>
        <family val="2"/>
      </rPr>
      <t>k</t>
    </r>
    <r>
      <rPr>
        <sz val="10"/>
        <rFont val="Arial"/>
        <family val="2"/>
      </rPr>
      <t>_n</t>
    </r>
  </si>
  <si>
    <t>Food_k_error</t>
  </si>
  <si>
    <t>Food_k_err_type</t>
  </si>
  <si>
    <t>Food_na_mean</t>
  </si>
  <si>
    <t>Food_na_min</t>
  </si>
  <si>
    <t>Food_na_max</t>
  </si>
  <si>
    <t>Food_na_unit</t>
  </si>
  <si>
    <t>Food_na_data_type</t>
  </si>
  <si>
    <r>
      <t>Food_</t>
    </r>
    <r>
      <rPr>
        <sz val="10"/>
        <rFont val="Arial"/>
        <family val="2"/>
      </rPr>
      <t>na</t>
    </r>
    <r>
      <rPr>
        <sz val="10"/>
        <rFont val="Arial"/>
        <family val="2"/>
      </rPr>
      <t>_n</t>
    </r>
  </si>
  <si>
    <t>Food_na_error</t>
  </si>
  <si>
    <t>Food_na_err_type</t>
  </si>
  <si>
    <t>Food_fe_mean</t>
  </si>
  <si>
    <t>Food_fe_min</t>
  </si>
  <si>
    <t>Food_fe_max</t>
  </si>
  <si>
    <t>Food_fe_unit</t>
  </si>
  <si>
    <t>Food_fe_data_type</t>
  </si>
  <si>
    <r>
      <t>Food_fe</t>
    </r>
    <r>
      <rPr>
        <sz val="10"/>
        <rFont val="Arial"/>
        <family val="2"/>
      </rPr>
      <t>_n</t>
    </r>
  </si>
  <si>
    <t>Food_fe_error</t>
  </si>
  <si>
    <t>Food_fe_err_type</t>
  </si>
  <si>
    <t>Feces_ca_mean</t>
  </si>
  <si>
    <t>Feces_ca_min</t>
  </si>
  <si>
    <t>Feces_ca_max</t>
  </si>
  <si>
    <t>Feces_ca_unit</t>
  </si>
  <si>
    <t>Feces_ca_data_type</t>
  </si>
  <si>
    <t>Feces_ca_n</t>
  </si>
  <si>
    <t>Feces_ca_error</t>
  </si>
  <si>
    <t>Feces_ca_err_type</t>
  </si>
  <si>
    <t>Feces_mg_mean</t>
  </si>
  <si>
    <t>Feces_mg_min</t>
  </si>
  <si>
    <t>Feces_mg_max</t>
  </si>
  <si>
    <t>Feces_mg_unit</t>
  </si>
  <si>
    <t>Feces_mg_data_type</t>
  </si>
  <si>
    <t>Feces_mg_n</t>
  </si>
  <si>
    <t>Feces_mg_error</t>
  </si>
  <si>
    <t>Feces_mg_err_type</t>
  </si>
  <si>
    <t>Feces_k_mean</t>
  </si>
  <si>
    <t>Feces_k_min</t>
  </si>
  <si>
    <t>Feces_k_max</t>
  </si>
  <si>
    <t>Feces_k_unit</t>
  </si>
  <si>
    <t>Feces_k_data_type</t>
  </si>
  <si>
    <t>Feces_k_n</t>
  </si>
  <si>
    <t>Feces_k_error</t>
  </si>
  <si>
    <t>Feces_k_err_type</t>
  </si>
  <si>
    <t>Feces_na_mean</t>
  </si>
  <si>
    <t>Feces_na_min</t>
  </si>
  <si>
    <t>Feces_na_max</t>
  </si>
  <si>
    <t>Feces_na_unit</t>
  </si>
  <si>
    <t>Feces_na_data_type</t>
  </si>
  <si>
    <t>Feces_na_n</t>
  </si>
  <si>
    <t>Feces_na_error</t>
  </si>
  <si>
    <t>Feces_na_err_type</t>
  </si>
  <si>
    <t>Feces_fe_mean</t>
  </si>
  <si>
    <t>Feces_fe_min</t>
  </si>
  <si>
    <t>Feces_fe_max</t>
  </si>
  <si>
    <t>Feces_fe_unit</t>
  </si>
  <si>
    <t>Feces_fe_data_type</t>
  </si>
  <si>
    <t>Feces_fe_n</t>
  </si>
  <si>
    <t>Feces_fe_error</t>
  </si>
  <si>
    <t>Feces_fe_err_type</t>
  </si>
  <si>
    <t>fish_ie_silversides_and_sardines</t>
  </si>
  <si>
    <t>F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</si>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</sst>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theme="5" tint="0.79998168889431442"/>
        <bgColor rgb="FFEA9999"/>
      </patternFill>
    </fill>
    <fill>
      <patternFill patternType="solid">
        <fgColor theme="5" tint="0.59999389629810485"/>
        <bgColor rgb="FFEA9999"/>
      </patternFill>
    </fill>
    <fill>
      <patternFill patternType="solid">
        <fgColor theme="5" tint="0.39997558519241921"/>
        <bgColor rgb="FFEA9999"/>
      </patternFill>
    </fill>
    <fill>
      <patternFill patternType="solid">
        <fgColor theme="9" tint="0.79998168889431442"/>
        <bgColor rgb="FFEA9999"/>
      </patternFill>
    </fill>
    <fill>
      <patternFill patternType="solid">
        <fgColor theme="9" tint="0.39997558519241921"/>
        <bgColor rgb="FFEA9999"/>
      </patternFill>
    </fill>
    <fill>
      <patternFill patternType="solid">
        <fgColor theme="5"/>
        <bgColor rgb="FFEA9999"/>
      </patternFill>
    </fill>
    <fill>
      <patternFill patternType="solid">
        <fgColor theme="5"/>
        <bgColor rgb="FFB6D7A8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1" fillId="21" borderId="0" xfId="0" applyFont="1" applyFill="1" applyAlignment="1">
      <alignment horizontal="left"/>
    </xf>
    <xf numFmtId="0" fontId="1" fillId="22" borderId="0" xfId="0" applyFont="1" applyFill="1" applyAlignment="1">
      <alignment horizontal="left"/>
    </xf>
    <xf numFmtId="0" fontId="1" fillId="23" borderId="0" xfId="0" applyFont="1" applyFill="1" applyAlignment="1">
      <alignment horizontal="left"/>
    </xf>
    <xf numFmtId="0" fontId="1" fillId="24" borderId="0" xfId="0" applyFont="1" applyFill="1" applyAlignment="1">
      <alignment horizontal="left"/>
    </xf>
    <xf numFmtId="0" fontId="1" fillId="25" borderId="0" xfId="0" applyFont="1" applyFill="1" applyAlignment="1">
      <alignment horizontal="left"/>
    </xf>
    <xf numFmtId="0" fontId="1" fillId="26" borderId="0" xfId="0" applyFont="1" applyFill="1" applyAlignment="1">
      <alignment horizontal="left"/>
    </xf>
    <xf numFmtId="0" fontId="1" fillId="27" borderId="0" xfId="0" applyFont="1" applyFill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25"/>
  <sheetViews>
    <sheetView tabSelected="1" topLeftCell="CG1" workbookViewId="0">
      <selection activeCell="CQ23" sqref="CQ23"/>
    </sheetView>
  </sheetViews>
  <sheetFormatPr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2" width="9.140625" style="34" customWidth="1"/>
    <col min="13" max="13" width="12.85546875" style="34" bestFit="1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7.42578125" style="34" bestFit="1" customWidth="1"/>
    <col min="18" max="18" width="8.42578125" style="34" bestFit="1" customWidth="1"/>
    <col min="19" max="19" width="9.140625" style="34" bestFit="1" customWidth="1"/>
    <col min="20" max="20" width="14.28515625" style="34" bestFit="1" customWidth="1"/>
    <col min="21" max="21" width="10.42578125" style="34" customWidth="1"/>
    <col min="23" max="23" width="10.85546875" style="34" bestFit="1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1.42578125" style="34" bestFit="1" customWidth="1"/>
    <col min="32" max="32" width="16.7109375" style="34" bestFit="1" customWidth="1"/>
    <col min="33" max="33" width="9.42578125" style="34" bestFit="1" customWidth="1"/>
    <col min="34" max="34" width="12.140625" style="34" bestFit="1" customWidth="1"/>
    <col min="35" max="35" width="15.28515625" style="34" bestFit="1" customWidth="1"/>
    <col min="36" max="36" width="13.140625" style="34" bestFit="1" customWidth="1"/>
    <col min="37" max="37" width="11.42578125" style="34" bestFit="1" customWidth="1"/>
    <col min="38" max="38" width="12" style="34" bestFit="1" customWidth="1"/>
    <col min="39" max="39" width="11.42578125" style="34" bestFit="1" customWidth="1"/>
    <col min="40" max="40" width="16.7109375" style="34" bestFit="1" customWidth="1"/>
    <col min="41" max="41" width="9.42578125" style="34" bestFit="1" customWidth="1"/>
    <col min="42" max="42" width="12.140625" style="34" bestFit="1" customWidth="1"/>
    <col min="43" max="43" width="15.28515625" style="34" bestFit="1" customWidth="1"/>
    <col min="44" max="44" width="13.140625" style="34" bestFit="1" customWidth="1"/>
    <col min="45" max="45" width="11.42578125" style="34" bestFit="1" customWidth="1"/>
    <col min="46" max="46" width="12" style="34" bestFit="1" customWidth="1"/>
    <col min="47" max="47" width="11.42578125" style="34" bestFit="1" customWidth="1"/>
    <col min="48" max="48" width="16.7109375" style="34" bestFit="1" customWidth="1"/>
    <col min="49" max="49" width="9.42578125" style="34" bestFit="1" customWidth="1"/>
    <col min="50" max="50" width="12.140625" style="34" bestFit="1" customWidth="1"/>
    <col min="51" max="51" width="15.28515625" style="34" bestFit="1" customWidth="1"/>
    <col min="52" max="52" width="13.28515625" style="34" bestFit="1" customWidth="1"/>
    <col min="53" max="53" width="11.42578125" style="34" bestFit="1" customWidth="1"/>
    <col min="54" max="54" width="12.140625" style="34" bestFit="1" customWidth="1"/>
    <col min="55" max="55" width="11.42578125" style="34" bestFit="1" customWidth="1"/>
    <col min="56" max="95" width="11.42578125" style="34" customWidth="1"/>
    <col min="96" max="96" width="16.85546875" style="34" bestFit="1" customWidth="1"/>
    <col min="97" max="97" width="9.42578125" style="34" bestFit="1" customWidth="1"/>
    <col min="98" max="98" width="12.28515625" style="34" bestFit="1" customWidth="1"/>
    <col min="99" max="99" width="15.42578125" style="34" bestFit="1" customWidth="1"/>
    <col min="100" max="100" width="13.28515625" style="34" bestFit="1" customWidth="1"/>
    <col min="101" max="101" width="11.42578125" style="34" bestFit="1" customWidth="1"/>
    <col min="102" max="102" width="12.140625" style="34" bestFit="1" customWidth="1"/>
    <col min="103" max="103" width="11.42578125" style="34" bestFit="1" customWidth="1"/>
    <col min="104" max="104" width="16.85546875" style="34" bestFit="1" customWidth="1"/>
    <col min="105" max="105" width="9.42578125" style="34" bestFit="1" customWidth="1"/>
    <col min="106" max="106" width="12.28515625" style="34" bestFit="1" customWidth="1"/>
    <col min="107" max="107" width="15.42578125" style="34" bestFit="1" customWidth="1"/>
    <col min="108" max="108" width="13.28515625" style="34" bestFit="1" customWidth="1"/>
    <col min="109" max="109" width="11.42578125" style="34" bestFit="1" customWidth="1"/>
    <col min="110" max="110" width="12.140625" style="34" bestFit="1" customWidth="1"/>
    <col min="111" max="111" width="11.42578125" style="34" bestFit="1" customWidth="1"/>
    <col min="112" max="112" width="16.85546875" style="34" bestFit="1" customWidth="1"/>
    <col min="113" max="113" width="9.42578125" style="34" bestFit="1" customWidth="1"/>
    <col min="114" max="114" width="12.28515625" style="34" bestFit="1" customWidth="1"/>
    <col min="115" max="115" width="15.42578125" style="34" bestFit="1" customWidth="1"/>
    <col min="116" max="116" width="14.140625" style="34" bestFit="1" customWidth="1"/>
    <col min="117" max="117" width="12.42578125" style="34" bestFit="1" customWidth="1"/>
    <col min="118" max="118" width="13.140625" style="34" bestFit="1" customWidth="1"/>
    <col min="119" max="119" width="13.140625" style="34" customWidth="1"/>
    <col min="120" max="120" width="12.42578125" style="34" bestFit="1" customWidth="1"/>
    <col min="121" max="121" width="17.85546875" style="34" bestFit="1" customWidth="1"/>
    <col min="122" max="122" width="10.42578125" style="34" bestFit="1" customWidth="1"/>
    <col min="123" max="123" width="13.28515625" style="34" bestFit="1" customWidth="1"/>
    <col min="124" max="124" width="16.28515625" style="34" bestFit="1" customWidth="1"/>
    <col min="125" max="125" width="14.140625" style="34" bestFit="1" customWidth="1"/>
    <col min="126" max="126" width="12.42578125" style="34" bestFit="1" customWidth="1"/>
    <col min="127" max="127" width="13.140625" style="34" bestFit="1" customWidth="1"/>
    <col min="128" max="128" width="12.42578125" style="34" bestFit="1" customWidth="1"/>
    <col min="129" max="129" width="17.85546875" style="34" bestFit="1" customWidth="1"/>
    <col min="130" max="130" width="10.42578125" style="34" bestFit="1" customWidth="1"/>
    <col min="131" max="131" width="13.28515625" style="34" bestFit="1" customWidth="1"/>
    <col min="132" max="132" width="16.28515625" style="34" bestFit="1" customWidth="1"/>
    <col min="133" max="133" width="14.140625" style="34" bestFit="1" customWidth="1"/>
    <col min="134" max="134" width="12.42578125" style="34" bestFit="1" customWidth="1"/>
    <col min="135" max="135" width="13.140625" style="34" bestFit="1" customWidth="1"/>
    <col min="136" max="136" width="12.42578125" style="34" bestFit="1" customWidth="1"/>
    <col min="137" max="137" width="17.85546875" style="34" bestFit="1" customWidth="1"/>
    <col min="138" max="138" width="10.42578125" style="34" bestFit="1" customWidth="1"/>
    <col min="139" max="139" width="13.28515625" style="34" bestFit="1" customWidth="1"/>
    <col min="140" max="140" width="16.28515625" style="34" bestFit="1" customWidth="1"/>
    <col min="141" max="141" width="13.28515625" style="34" bestFit="1" customWidth="1"/>
    <col min="142" max="142" width="11.42578125" style="34" bestFit="1" customWidth="1"/>
    <col min="143" max="143" width="12.140625" style="34" bestFit="1" customWidth="1"/>
    <col min="144" max="144" width="11.42578125" style="34" bestFit="1" customWidth="1"/>
    <col min="145" max="145" width="9.42578125" style="34" bestFit="1" customWidth="1"/>
    <col min="146" max="146" width="16.85546875" style="34" bestFit="1" customWidth="1"/>
    <col min="147" max="147" width="12.28515625" style="34" bestFit="1" customWidth="1"/>
    <col min="148" max="148" width="15.42578125" style="34" bestFit="1" customWidth="1"/>
    <col min="149" max="149" width="13.28515625" style="34" bestFit="1" customWidth="1"/>
    <col min="150" max="150" width="11.42578125" style="34" bestFit="1" customWidth="1"/>
    <col min="151" max="151" width="12.140625" style="34" bestFit="1" customWidth="1"/>
    <col min="152" max="152" width="11.42578125" style="34" bestFit="1" customWidth="1"/>
    <col min="153" max="153" width="16.85546875" style="34" bestFit="1" customWidth="1"/>
    <col min="154" max="154" width="9.42578125" style="34" bestFit="1" customWidth="1"/>
    <col min="155" max="155" width="12.28515625" style="34" bestFit="1" customWidth="1"/>
    <col min="156" max="156" width="15.42578125" style="34" bestFit="1" customWidth="1"/>
    <col min="157" max="157" width="13.28515625" style="34" bestFit="1" customWidth="1"/>
    <col min="158" max="158" width="11.42578125" style="34" bestFit="1" customWidth="1"/>
    <col min="159" max="159" width="12.140625" style="34" bestFit="1" customWidth="1"/>
    <col min="160" max="160" width="11.42578125" style="34" bestFit="1" customWidth="1"/>
    <col min="161" max="161" width="16.85546875" style="34" bestFit="1" customWidth="1"/>
    <col min="162" max="162" width="9.42578125" style="34" bestFit="1" customWidth="1"/>
    <col min="163" max="163" width="12.28515625" style="34" bestFit="1" customWidth="1"/>
    <col min="164" max="164" width="15.42578125" style="34" bestFit="1" customWidth="1"/>
    <col min="165" max="165" width="16.85546875" style="34" bestFit="1" customWidth="1"/>
    <col min="166" max="166" width="15.28515625" style="34" bestFit="1" customWidth="1"/>
    <col min="167" max="167" width="15.85546875" style="34" bestFit="1" customWidth="1"/>
    <col min="168" max="168" width="15.28515625" style="34" bestFit="1" customWidth="1"/>
    <col min="169" max="169" width="13.28515625" style="34" bestFit="1" customWidth="1"/>
    <col min="170" max="170" width="20.42578125" style="34" bestFit="1" customWidth="1"/>
    <col min="171" max="171" width="16" style="34" bestFit="1" customWidth="1"/>
    <col min="172" max="172" width="19.140625" style="34" bestFit="1" customWidth="1"/>
    <col min="173" max="173" width="16.85546875" style="34" bestFit="1" customWidth="1"/>
    <col min="174" max="174" width="15.28515625" style="34" bestFit="1" customWidth="1"/>
    <col min="175" max="175" width="15.85546875" style="34" bestFit="1" customWidth="1"/>
    <col min="176" max="176" width="15.28515625" style="34" bestFit="1" customWidth="1"/>
    <col min="177" max="177" width="20.42578125" style="34" bestFit="1" customWidth="1"/>
    <col min="178" max="217" width="20.42578125" style="34" customWidth="1"/>
    <col min="218" max="218" width="13.28515625" style="34" bestFit="1" customWidth="1"/>
    <col min="219" max="219" width="16" style="34" bestFit="1" customWidth="1"/>
    <col min="220" max="220" width="19.140625" style="34" bestFit="1" customWidth="1"/>
    <col min="221" max="221" width="16.85546875" style="34" bestFit="1" customWidth="1"/>
    <col min="222" max="222" width="15.28515625" style="34" bestFit="1" customWidth="1"/>
    <col min="223" max="223" width="15.85546875" style="34" bestFit="1" customWidth="1"/>
    <col min="224" max="224" width="15.28515625" style="34" bestFit="1" customWidth="1"/>
    <col min="225" max="225" width="20.42578125" style="34" bestFit="1" customWidth="1"/>
    <col min="226" max="226" width="13.28515625" style="34" bestFit="1" customWidth="1"/>
    <col min="227" max="227" width="16" style="34" bestFit="1" customWidth="1"/>
    <col min="228" max="228" width="19.140625" style="34" bestFit="1" customWidth="1"/>
    <col min="229" max="230" width="9.140625" style="34"/>
    <col min="231" max="231" width="20.42578125" style="34" customWidth="1"/>
    <col min="232" max="232" width="14.42578125" bestFit="1" customWidth="1"/>
    <col min="233" max="233" width="11.42578125" style="34" customWidth="1"/>
    <col min="234" max="16384" width="9.140625" style="34"/>
  </cols>
  <sheetData>
    <row r="1" spans="1:315" x14ac:dyDescent="0.25">
      <c r="A1" s="2" t="s">
        <v>481</v>
      </c>
      <c r="B1" s="2" t="s">
        <v>12</v>
      </c>
      <c r="C1" s="2" t="s">
        <v>158</v>
      </c>
      <c r="D1" s="2" t="s">
        <v>159</v>
      </c>
      <c r="E1" s="2" t="s">
        <v>5</v>
      </c>
      <c r="F1" s="2" t="s">
        <v>160</v>
      </c>
      <c r="G1" s="2" t="s">
        <v>161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181</v>
      </c>
      <c r="M1" s="2" t="s">
        <v>163</v>
      </c>
      <c r="N1" s="2" t="s">
        <v>164</v>
      </c>
      <c r="O1" s="2" t="s">
        <v>165</v>
      </c>
      <c r="P1" s="2" t="s">
        <v>6</v>
      </c>
      <c r="Q1" s="2" t="s">
        <v>11</v>
      </c>
      <c r="R1" s="2" t="s">
        <v>10</v>
      </c>
      <c r="S1" s="18" t="s">
        <v>126</v>
      </c>
      <c r="T1" s="1" t="s">
        <v>201</v>
      </c>
      <c r="U1" s="1" t="s">
        <v>202</v>
      </c>
      <c r="V1" s="1" t="s">
        <v>0</v>
      </c>
      <c r="W1" s="1" t="s">
        <v>211</v>
      </c>
      <c r="X1" s="1" t="s">
        <v>204</v>
      </c>
      <c r="Y1" s="1" t="s">
        <v>3</v>
      </c>
      <c r="Z1" s="1" t="s">
        <v>7</v>
      </c>
      <c r="AA1" s="1" t="s">
        <v>8</v>
      </c>
      <c r="AB1" s="1" t="s">
        <v>198</v>
      </c>
      <c r="AC1" s="1" t="s">
        <v>9</v>
      </c>
      <c r="AD1" s="1" t="s">
        <v>324</v>
      </c>
      <c r="AE1" s="3" t="s">
        <v>179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19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0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1" t="s">
        <v>133</v>
      </c>
      <c r="BB1" s="6" t="s">
        <v>74</v>
      </c>
      <c r="BC1" s="6" t="s">
        <v>75</v>
      </c>
      <c r="BD1" s="45" t="s">
        <v>399</v>
      </c>
      <c r="BE1" s="45" t="s">
        <v>400</v>
      </c>
      <c r="BF1" s="45" t="s">
        <v>401</v>
      </c>
      <c r="BG1" s="45" t="s">
        <v>402</v>
      </c>
      <c r="BH1" s="45" t="s">
        <v>403</v>
      </c>
      <c r="BI1" s="45" t="s">
        <v>404</v>
      </c>
      <c r="BJ1" s="45" t="s">
        <v>405</v>
      </c>
      <c r="BK1" s="45" t="s">
        <v>406</v>
      </c>
      <c r="BL1" s="46" t="s">
        <v>407</v>
      </c>
      <c r="BM1" s="46" t="s">
        <v>408</v>
      </c>
      <c r="BN1" s="46" t="s">
        <v>409</v>
      </c>
      <c r="BO1" s="46" t="s">
        <v>410</v>
      </c>
      <c r="BP1" s="46" t="s">
        <v>411</v>
      </c>
      <c r="BQ1" s="46" t="s">
        <v>412</v>
      </c>
      <c r="BR1" s="46" t="s">
        <v>413</v>
      </c>
      <c r="BS1" s="46" t="s">
        <v>414</v>
      </c>
      <c r="BT1" s="47" t="s">
        <v>415</v>
      </c>
      <c r="BU1" s="47" t="s">
        <v>416</v>
      </c>
      <c r="BV1" s="47" t="s">
        <v>417</v>
      </c>
      <c r="BW1" s="47" t="s">
        <v>418</v>
      </c>
      <c r="BX1" s="47" t="s">
        <v>419</v>
      </c>
      <c r="BY1" s="47" t="s">
        <v>420</v>
      </c>
      <c r="BZ1" s="47" t="s">
        <v>421</v>
      </c>
      <c r="CA1" s="47" t="s">
        <v>422</v>
      </c>
      <c r="CB1" s="48" t="s">
        <v>423</v>
      </c>
      <c r="CC1" s="48" t="s">
        <v>424</v>
      </c>
      <c r="CD1" s="48" t="s">
        <v>425</v>
      </c>
      <c r="CE1" s="48" t="s">
        <v>426</v>
      </c>
      <c r="CF1" s="48" t="s">
        <v>427</v>
      </c>
      <c r="CG1" s="48" t="s">
        <v>428</v>
      </c>
      <c r="CH1" s="48" t="s">
        <v>429</v>
      </c>
      <c r="CI1" s="48" t="s">
        <v>430</v>
      </c>
      <c r="CJ1" s="50" t="s">
        <v>431</v>
      </c>
      <c r="CK1" s="50" t="s">
        <v>432</v>
      </c>
      <c r="CL1" s="50" t="s">
        <v>433</v>
      </c>
      <c r="CM1" s="50" t="s">
        <v>434</v>
      </c>
      <c r="CN1" s="50" t="s">
        <v>435</v>
      </c>
      <c r="CO1" s="50" t="s">
        <v>436</v>
      </c>
      <c r="CP1" s="50" t="s">
        <v>437</v>
      </c>
      <c r="CQ1" s="50" t="s">
        <v>438</v>
      </c>
      <c r="CR1" s="51" t="s">
        <v>241</v>
      </c>
      <c r="CS1" s="4" t="s">
        <v>242</v>
      </c>
      <c r="CT1" s="4" t="s">
        <v>243</v>
      </c>
      <c r="CU1" s="4" t="s">
        <v>244</v>
      </c>
      <c r="CV1" s="4" t="s">
        <v>245</v>
      </c>
      <c r="CW1" s="20" t="s">
        <v>246</v>
      </c>
      <c r="CX1" s="4" t="s">
        <v>247</v>
      </c>
      <c r="CY1" s="4" t="s">
        <v>248</v>
      </c>
      <c r="CZ1" s="6" t="s">
        <v>249</v>
      </c>
      <c r="DA1" s="6" t="s">
        <v>250</v>
      </c>
      <c r="DB1" s="6" t="s">
        <v>251</v>
      </c>
      <c r="DC1" s="6" t="s">
        <v>252</v>
      </c>
      <c r="DD1" s="6" t="s">
        <v>253</v>
      </c>
      <c r="DE1" s="21" t="s">
        <v>254</v>
      </c>
      <c r="DF1" s="6" t="s">
        <v>255</v>
      </c>
      <c r="DG1" s="6" t="s">
        <v>256</v>
      </c>
      <c r="DH1" s="8" t="s">
        <v>34</v>
      </c>
      <c r="DI1" s="8" t="s">
        <v>35</v>
      </c>
      <c r="DJ1" s="8" t="s">
        <v>36</v>
      </c>
      <c r="DK1" s="8" t="s">
        <v>37</v>
      </c>
      <c r="DL1" s="8" t="s">
        <v>38</v>
      </c>
      <c r="DM1" s="22" t="s">
        <v>134</v>
      </c>
      <c r="DN1" s="8" t="s">
        <v>39</v>
      </c>
      <c r="DO1" s="8" t="s">
        <v>40</v>
      </c>
      <c r="DP1" s="9" t="s">
        <v>41</v>
      </c>
      <c r="DQ1" s="9" t="s">
        <v>42</v>
      </c>
      <c r="DR1" s="9" t="s">
        <v>43</v>
      </c>
      <c r="DS1" s="9" t="s">
        <v>44</v>
      </c>
      <c r="DT1" s="9" t="s">
        <v>45</v>
      </c>
      <c r="DU1" s="23" t="s">
        <v>135</v>
      </c>
      <c r="DV1" s="9" t="s">
        <v>46</v>
      </c>
      <c r="DW1" s="9" t="s">
        <v>47</v>
      </c>
      <c r="DX1" s="10" t="s">
        <v>48</v>
      </c>
      <c r="DY1" s="10" t="s">
        <v>49</v>
      </c>
      <c r="DZ1" s="10" t="s">
        <v>50</v>
      </c>
      <c r="EA1" s="10" t="s">
        <v>51</v>
      </c>
      <c r="EB1" s="10" t="s">
        <v>52</v>
      </c>
      <c r="EC1" s="24" t="s">
        <v>136</v>
      </c>
      <c r="ED1" s="10" t="s">
        <v>53</v>
      </c>
      <c r="EE1" s="10" t="s">
        <v>54</v>
      </c>
      <c r="EF1" s="9" t="s">
        <v>260</v>
      </c>
      <c r="EG1" s="9" t="s">
        <v>261</v>
      </c>
      <c r="EH1" s="9" t="s">
        <v>262</v>
      </c>
      <c r="EI1" s="9" t="s">
        <v>263</v>
      </c>
      <c r="EJ1" s="9" t="s">
        <v>264</v>
      </c>
      <c r="EK1" s="23" t="s">
        <v>265</v>
      </c>
      <c r="EL1" s="9" t="s">
        <v>266</v>
      </c>
      <c r="EM1" s="9" t="s">
        <v>267</v>
      </c>
      <c r="EN1" s="10" t="s">
        <v>268</v>
      </c>
      <c r="EO1" s="10" t="s">
        <v>269</v>
      </c>
      <c r="EP1" s="10" t="s">
        <v>270</v>
      </c>
      <c r="EQ1" s="10" t="s">
        <v>271</v>
      </c>
      <c r="ER1" s="10" t="s">
        <v>272</v>
      </c>
      <c r="ES1" s="24" t="s">
        <v>273</v>
      </c>
      <c r="ET1" s="10" t="s">
        <v>274</v>
      </c>
      <c r="EU1" s="10" t="s">
        <v>275</v>
      </c>
      <c r="EV1" s="41" t="s">
        <v>200</v>
      </c>
      <c r="EW1" s="41" t="s">
        <v>325</v>
      </c>
      <c r="EX1" s="11" t="s">
        <v>13</v>
      </c>
      <c r="EY1" s="11" t="s">
        <v>14</v>
      </c>
      <c r="EZ1" s="11" t="s">
        <v>15</v>
      </c>
      <c r="FA1" s="11" t="s">
        <v>16</v>
      </c>
      <c r="FB1" s="11" t="s">
        <v>17</v>
      </c>
      <c r="FC1" s="25" t="s">
        <v>137</v>
      </c>
      <c r="FD1" s="11" t="s">
        <v>18</v>
      </c>
      <c r="FE1" s="11" t="s">
        <v>19</v>
      </c>
      <c r="FF1" s="12" t="s">
        <v>20</v>
      </c>
      <c r="FG1" s="12" t="s">
        <v>21</v>
      </c>
      <c r="FH1" s="12" t="s">
        <v>22</v>
      </c>
      <c r="FI1" s="12" t="s">
        <v>23</v>
      </c>
      <c r="FJ1" s="12" t="s">
        <v>24</v>
      </c>
      <c r="FK1" s="26" t="s">
        <v>138</v>
      </c>
      <c r="FL1" s="12" t="s">
        <v>25</v>
      </c>
      <c r="FM1" s="12" t="s">
        <v>26</v>
      </c>
      <c r="FN1" s="13" t="s">
        <v>27</v>
      </c>
      <c r="FO1" s="13" t="s">
        <v>28</v>
      </c>
      <c r="FP1" s="13" t="s">
        <v>29</v>
      </c>
      <c r="FQ1" s="13" t="s">
        <v>30</v>
      </c>
      <c r="FR1" s="13" t="s">
        <v>31</v>
      </c>
      <c r="FS1" s="27" t="s">
        <v>139</v>
      </c>
      <c r="FT1" s="13" t="s">
        <v>32</v>
      </c>
      <c r="FU1" s="13" t="s">
        <v>33</v>
      </c>
      <c r="FV1" s="45" t="s">
        <v>439</v>
      </c>
      <c r="FW1" s="45" t="s">
        <v>440</v>
      </c>
      <c r="FX1" s="45" t="s">
        <v>441</v>
      </c>
      <c r="FY1" s="45" t="s">
        <v>442</v>
      </c>
      <c r="FZ1" s="45" t="s">
        <v>443</v>
      </c>
      <c r="GA1" s="45" t="s">
        <v>444</v>
      </c>
      <c r="GB1" s="45" t="s">
        <v>445</v>
      </c>
      <c r="GC1" s="45" t="s">
        <v>446</v>
      </c>
      <c r="GD1" s="46" t="s">
        <v>447</v>
      </c>
      <c r="GE1" s="46" t="s">
        <v>448</v>
      </c>
      <c r="GF1" s="46" t="s">
        <v>449</v>
      </c>
      <c r="GG1" s="46" t="s">
        <v>450</v>
      </c>
      <c r="GH1" s="46" t="s">
        <v>451</v>
      </c>
      <c r="GI1" s="46" t="s">
        <v>452</v>
      </c>
      <c r="GJ1" s="46" t="s">
        <v>453</v>
      </c>
      <c r="GK1" s="46" t="s">
        <v>454</v>
      </c>
      <c r="GL1" s="47" t="s">
        <v>455</v>
      </c>
      <c r="GM1" s="47" t="s">
        <v>456</v>
      </c>
      <c r="GN1" s="47" t="s">
        <v>457</v>
      </c>
      <c r="GO1" s="47" t="s">
        <v>458</v>
      </c>
      <c r="GP1" s="47" t="s">
        <v>459</v>
      </c>
      <c r="GQ1" s="47" t="s">
        <v>460</v>
      </c>
      <c r="GR1" s="47" t="s">
        <v>461</v>
      </c>
      <c r="GS1" s="47" t="s">
        <v>462</v>
      </c>
      <c r="GT1" s="48" t="s">
        <v>463</v>
      </c>
      <c r="GU1" s="48" t="s">
        <v>464</v>
      </c>
      <c r="GV1" s="48" t="s">
        <v>465</v>
      </c>
      <c r="GW1" s="48" t="s">
        <v>466</v>
      </c>
      <c r="GX1" s="48" t="s">
        <v>467</v>
      </c>
      <c r="GY1" s="48" t="s">
        <v>468</v>
      </c>
      <c r="GZ1" s="48" t="s">
        <v>469</v>
      </c>
      <c r="HA1" s="48" t="s">
        <v>470</v>
      </c>
      <c r="HB1" s="49" t="s">
        <v>471</v>
      </c>
      <c r="HC1" s="49" t="s">
        <v>472</v>
      </c>
      <c r="HD1" s="49" t="s">
        <v>473</v>
      </c>
      <c r="HE1" s="49" t="s">
        <v>474</v>
      </c>
      <c r="HF1" s="49" t="s">
        <v>475</v>
      </c>
      <c r="HG1" s="49" t="s">
        <v>476</v>
      </c>
      <c r="HH1" s="49" t="s">
        <v>477</v>
      </c>
      <c r="HI1" s="49" t="s">
        <v>478</v>
      </c>
      <c r="HJ1" s="12" t="s">
        <v>284</v>
      </c>
      <c r="HK1" s="12" t="s">
        <v>285</v>
      </c>
      <c r="HL1" s="12" t="s">
        <v>286</v>
      </c>
      <c r="HM1" s="12" t="s">
        <v>287</v>
      </c>
      <c r="HN1" s="12" t="s">
        <v>288</v>
      </c>
      <c r="HO1" s="26" t="s">
        <v>289</v>
      </c>
      <c r="HP1" s="12" t="s">
        <v>290</v>
      </c>
      <c r="HQ1" s="12" t="s">
        <v>291</v>
      </c>
      <c r="HR1" s="13" t="s">
        <v>276</v>
      </c>
      <c r="HS1" s="13" t="s">
        <v>277</v>
      </c>
      <c r="HT1" s="13" t="s">
        <v>278</v>
      </c>
      <c r="HU1" s="13" t="s">
        <v>279</v>
      </c>
      <c r="HV1" s="13" t="s">
        <v>280</v>
      </c>
      <c r="HW1" s="27" t="s">
        <v>281</v>
      </c>
      <c r="HX1" s="13" t="s">
        <v>282</v>
      </c>
      <c r="HY1" s="13" t="s">
        <v>283</v>
      </c>
      <c r="HZ1" s="7" t="s">
        <v>76</v>
      </c>
      <c r="IA1" s="7" t="s">
        <v>77</v>
      </c>
      <c r="IB1" s="7" t="s">
        <v>78</v>
      </c>
      <c r="IC1" s="7" t="s">
        <v>79</v>
      </c>
      <c r="ID1" s="28" t="s">
        <v>140</v>
      </c>
      <c r="IE1" s="7" t="s">
        <v>80</v>
      </c>
      <c r="IF1" s="7" t="s">
        <v>81</v>
      </c>
      <c r="IG1" s="7" t="s">
        <v>82</v>
      </c>
      <c r="IH1" s="16" t="s">
        <v>83</v>
      </c>
      <c r="II1" s="16" t="s">
        <v>84</v>
      </c>
      <c r="IJ1" s="16" t="s">
        <v>85</v>
      </c>
      <c r="IK1" s="16" t="s">
        <v>86</v>
      </c>
      <c r="IL1" s="16" t="s">
        <v>87</v>
      </c>
      <c r="IM1" s="29" t="s">
        <v>141</v>
      </c>
      <c r="IN1" s="16" t="s">
        <v>88</v>
      </c>
      <c r="IO1" s="16" t="s">
        <v>89</v>
      </c>
      <c r="IP1" s="5" t="s">
        <v>90</v>
      </c>
      <c r="IQ1" s="5" t="s">
        <v>91</v>
      </c>
      <c r="IR1" s="5" t="s">
        <v>92</v>
      </c>
      <c r="IS1" s="5" t="s">
        <v>93</v>
      </c>
      <c r="IT1" s="5" t="s">
        <v>94</v>
      </c>
      <c r="IU1" s="30" t="s">
        <v>142</v>
      </c>
      <c r="IV1" s="5" t="s">
        <v>95</v>
      </c>
      <c r="IW1" s="5" t="s">
        <v>96</v>
      </c>
      <c r="IX1" s="16" t="s">
        <v>292</v>
      </c>
      <c r="IY1" s="16" t="s">
        <v>293</v>
      </c>
      <c r="IZ1" s="16" t="s">
        <v>294</v>
      </c>
      <c r="JA1" s="16" t="s">
        <v>295</v>
      </c>
      <c r="JB1" s="16" t="s">
        <v>296</v>
      </c>
      <c r="JC1" s="29" t="s">
        <v>297</v>
      </c>
      <c r="JD1" s="16" t="s">
        <v>298</v>
      </c>
      <c r="JE1" s="16" t="s">
        <v>299</v>
      </c>
      <c r="JF1" s="5" t="s">
        <v>300</v>
      </c>
      <c r="JG1" s="5" t="s">
        <v>301</v>
      </c>
      <c r="JH1" s="5" t="s">
        <v>302</v>
      </c>
      <c r="JI1" s="5" t="s">
        <v>303</v>
      </c>
      <c r="JJ1" s="5" t="s">
        <v>304</v>
      </c>
      <c r="JK1" s="30" t="s">
        <v>305</v>
      </c>
      <c r="JL1" s="5" t="s">
        <v>306</v>
      </c>
      <c r="JM1" s="5" t="s">
        <v>307</v>
      </c>
      <c r="JN1" s="14" t="s">
        <v>97</v>
      </c>
      <c r="JO1" s="14" t="s">
        <v>98</v>
      </c>
      <c r="JP1" s="14" t="s">
        <v>99</v>
      </c>
      <c r="JQ1" s="14" t="s">
        <v>100</v>
      </c>
      <c r="JR1" s="31" t="s">
        <v>143</v>
      </c>
      <c r="JS1" s="14" t="s">
        <v>101</v>
      </c>
      <c r="JT1" s="14" t="s">
        <v>102</v>
      </c>
      <c r="JU1" s="14" t="s">
        <v>103</v>
      </c>
      <c r="JV1" s="15" t="s">
        <v>104</v>
      </c>
      <c r="JW1" s="15" t="s">
        <v>105</v>
      </c>
      <c r="JX1" s="15" t="s">
        <v>106</v>
      </c>
      <c r="JY1" s="15" t="s">
        <v>107</v>
      </c>
      <c r="JZ1" s="15" t="s">
        <v>108</v>
      </c>
      <c r="KA1" s="32" t="s">
        <v>144</v>
      </c>
      <c r="KB1" s="15" t="s">
        <v>109</v>
      </c>
      <c r="KC1" s="15" t="s">
        <v>110</v>
      </c>
      <c r="KD1" s="17" t="s">
        <v>111</v>
      </c>
      <c r="KE1" s="17" t="s">
        <v>112</v>
      </c>
      <c r="KF1" s="17" t="s">
        <v>113</v>
      </c>
      <c r="KG1" s="17" t="s">
        <v>114</v>
      </c>
      <c r="KH1" s="17" t="s">
        <v>115</v>
      </c>
      <c r="KI1" s="33" t="s">
        <v>145</v>
      </c>
      <c r="KJ1" s="17" t="s">
        <v>116</v>
      </c>
      <c r="KK1" s="17" t="s">
        <v>117</v>
      </c>
      <c r="KL1" s="15" t="s">
        <v>316</v>
      </c>
      <c r="KM1" s="15" t="s">
        <v>317</v>
      </c>
      <c r="KN1" s="15" t="s">
        <v>318</v>
      </c>
      <c r="KO1" s="15" t="s">
        <v>319</v>
      </c>
      <c r="KP1" s="15" t="s">
        <v>320</v>
      </c>
      <c r="KQ1" s="32" t="s">
        <v>321</v>
      </c>
      <c r="KR1" s="15" t="s">
        <v>322</v>
      </c>
      <c r="KS1" s="15" t="s">
        <v>323</v>
      </c>
      <c r="KT1" s="17" t="s">
        <v>308</v>
      </c>
      <c r="KU1" s="17" t="s">
        <v>309</v>
      </c>
      <c r="KV1" s="17" t="s">
        <v>310</v>
      </c>
      <c r="KW1" s="17" t="s">
        <v>311</v>
      </c>
      <c r="KX1" s="17" t="s">
        <v>312</v>
      </c>
      <c r="KY1" s="33" t="s">
        <v>313</v>
      </c>
      <c r="KZ1" s="17" t="s">
        <v>314</v>
      </c>
      <c r="LA1" s="17" t="s">
        <v>315</v>
      </c>
      <c r="LB1" s="35" t="s">
        <v>183</v>
      </c>
      <c r="LC1" s="35" t="s">
        <v>157</v>
      </c>
    </row>
    <row r="2" spans="1:315" x14ac:dyDescent="0.25">
      <c r="A2" s="34" t="s">
        <v>330</v>
      </c>
      <c r="B2" s="34" t="s">
        <v>331</v>
      </c>
      <c r="C2" s="34" t="s">
        <v>332</v>
      </c>
      <c r="D2" s="34" t="s">
        <v>333</v>
      </c>
      <c r="E2" s="34">
        <v>1994</v>
      </c>
      <c r="F2" s="34" t="s">
        <v>334</v>
      </c>
      <c r="G2" s="34">
        <v>75</v>
      </c>
      <c r="I2" s="34">
        <v>1991</v>
      </c>
      <c r="J2" s="34" t="s">
        <v>335</v>
      </c>
      <c r="L2" s="34" t="s">
        <v>336</v>
      </c>
      <c r="M2" s="34" t="s">
        <v>337</v>
      </c>
      <c r="N2" s="34">
        <v>18.307258000000001</v>
      </c>
      <c r="O2" s="34">
        <v>-65.289320000000004</v>
      </c>
      <c r="P2" s="34" t="s">
        <v>480</v>
      </c>
      <c r="Q2" s="34" t="s">
        <v>339</v>
      </c>
      <c r="R2" s="34" t="s">
        <v>340</v>
      </c>
      <c r="T2" s="34" t="s">
        <v>341</v>
      </c>
      <c r="U2" s="34" t="s">
        <v>342</v>
      </c>
      <c r="V2">
        <v>2433343</v>
      </c>
      <c r="X2" s="34" t="s">
        <v>342</v>
      </c>
      <c r="Z2" s="34" t="s">
        <v>343</v>
      </c>
      <c r="AC2" s="34" t="s">
        <v>344</v>
      </c>
      <c r="AE2" s="34" t="s">
        <v>345</v>
      </c>
      <c r="AN2" s="34">
        <v>138.69999999999999</v>
      </c>
      <c r="AQ2" s="34" t="s">
        <v>348</v>
      </c>
      <c r="AS2" s="34">
        <v>28</v>
      </c>
      <c r="AT2" s="34">
        <v>1.3</v>
      </c>
      <c r="AU2" s="34" t="s">
        <v>346</v>
      </c>
      <c r="BD2" s="34">
        <v>70.760000000000005</v>
      </c>
      <c r="BG2" s="34" t="s">
        <v>348</v>
      </c>
      <c r="BI2" s="34">
        <v>28</v>
      </c>
      <c r="BJ2" s="34">
        <v>3.26</v>
      </c>
      <c r="BK2" s="34" t="s">
        <v>346</v>
      </c>
      <c r="BL2" s="34">
        <v>4.46</v>
      </c>
      <c r="BO2" s="34" t="s">
        <v>348</v>
      </c>
      <c r="BQ2" s="34">
        <v>28</v>
      </c>
      <c r="BR2" s="34">
        <v>0.15</v>
      </c>
      <c r="BS2" s="34" t="s">
        <v>346</v>
      </c>
      <c r="BT2" s="34">
        <v>8.27</v>
      </c>
      <c r="BW2" s="34" t="s">
        <v>348</v>
      </c>
      <c r="BY2" s="34">
        <v>28</v>
      </c>
      <c r="BZ2" s="34">
        <v>0.32</v>
      </c>
      <c r="CA2" s="34" t="s">
        <v>346</v>
      </c>
      <c r="CB2" s="34">
        <v>3.6</v>
      </c>
      <c r="CE2" s="34" t="s">
        <v>348</v>
      </c>
      <c r="CG2" s="34">
        <v>28</v>
      </c>
      <c r="CH2" s="34">
        <v>0.1</v>
      </c>
      <c r="CI2" s="34" t="s">
        <v>346</v>
      </c>
      <c r="CJ2" s="34">
        <v>0.28999999999999998</v>
      </c>
      <c r="CM2" s="34" t="s">
        <v>348</v>
      </c>
      <c r="CO2" s="34">
        <v>28</v>
      </c>
      <c r="CP2" s="34">
        <v>0.02</v>
      </c>
      <c r="CQ2" s="34" t="s">
        <v>346</v>
      </c>
      <c r="HX2" s="34"/>
      <c r="LA2"/>
    </row>
    <row r="3" spans="1:315" x14ac:dyDescent="0.25">
      <c r="A3" s="34" t="s">
        <v>330</v>
      </c>
      <c r="B3" s="34" t="s">
        <v>331</v>
      </c>
      <c r="C3" s="34" t="s">
        <v>332</v>
      </c>
      <c r="D3" s="34" t="s">
        <v>333</v>
      </c>
      <c r="E3" s="34">
        <v>1994</v>
      </c>
      <c r="F3" s="34" t="s">
        <v>334</v>
      </c>
      <c r="G3" s="34">
        <v>75</v>
      </c>
      <c r="I3" s="34">
        <v>1991</v>
      </c>
      <c r="J3" s="34" t="s">
        <v>335</v>
      </c>
      <c r="L3" s="34" t="s">
        <v>336</v>
      </c>
      <c r="M3" s="34" t="s">
        <v>337</v>
      </c>
      <c r="N3" s="34">
        <v>18.307258000000001</v>
      </c>
      <c r="O3" s="34">
        <v>-65.289320000000004</v>
      </c>
      <c r="P3" s="34" t="s">
        <v>480</v>
      </c>
      <c r="Q3" s="34" t="s">
        <v>339</v>
      </c>
      <c r="R3" s="34" t="s">
        <v>340</v>
      </c>
      <c r="T3" s="34" t="s">
        <v>341</v>
      </c>
      <c r="U3" s="34" t="s">
        <v>342</v>
      </c>
      <c r="V3">
        <v>2433343</v>
      </c>
      <c r="X3" s="34" t="s">
        <v>342</v>
      </c>
      <c r="Z3" s="34" t="s">
        <v>343</v>
      </c>
      <c r="AC3" s="34" t="s">
        <v>344</v>
      </c>
      <c r="AE3" s="34" t="s">
        <v>347</v>
      </c>
      <c r="AN3" s="34">
        <v>149.6</v>
      </c>
      <c r="AQ3" s="34" t="s">
        <v>348</v>
      </c>
      <c r="AS3" s="34">
        <v>43</v>
      </c>
      <c r="AT3" s="34">
        <v>1.6</v>
      </c>
      <c r="AU3" s="34" t="s">
        <v>346</v>
      </c>
      <c r="BD3" s="34">
        <v>58.56</v>
      </c>
      <c r="BG3" s="34" t="s">
        <v>348</v>
      </c>
      <c r="BI3" s="34">
        <v>43</v>
      </c>
      <c r="BJ3" s="34">
        <v>2.0099999999999998</v>
      </c>
      <c r="BK3" s="34" t="s">
        <v>346</v>
      </c>
      <c r="BL3" s="34">
        <v>3.16</v>
      </c>
      <c r="BO3" s="34" t="s">
        <v>348</v>
      </c>
      <c r="BQ3" s="34">
        <v>43</v>
      </c>
      <c r="BR3" s="34">
        <v>0.1</v>
      </c>
      <c r="BS3" s="34" t="s">
        <v>346</v>
      </c>
      <c r="BT3" s="34">
        <v>9.4700000000000006</v>
      </c>
      <c r="BW3" s="34" t="s">
        <v>348</v>
      </c>
      <c r="BY3" s="34">
        <v>43</v>
      </c>
      <c r="BZ3" s="34">
        <v>0.17</v>
      </c>
      <c r="CA3" s="34" t="s">
        <v>346</v>
      </c>
      <c r="CB3" s="34">
        <v>3.03</v>
      </c>
      <c r="CE3" s="34" t="s">
        <v>348</v>
      </c>
      <c r="CG3" s="34">
        <v>43</v>
      </c>
      <c r="CH3" s="34">
        <v>0.02</v>
      </c>
      <c r="CI3" s="34" t="s">
        <v>346</v>
      </c>
      <c r="CJ3" s="34">
        <v>0.76</v>
      </c>
      <c r="CM3" s="34" t="s">
        <v>348</v>
      </c>
      <c r="CO3" s="34">
        <v>43</v>
      </c>
      <c r="CP3" s="34">
        <v>7.0000000000000007E-2</v>
      </c>
      <c r="CQ3" s="34" t="s">
        <v>346</v>
      </c>
      <c r="GP3" s="42"/>
      <c r="GQ3" s="42"/>
      <c r="GX3" s="42"/>
      <c r="GY3" s="42"/>
      <c r="HF3" s="42"/>
      <c r="HG3" s="42"/>
      <c r="LA3"/>
    </row>
    <row r="4" spans="1:315" x14ac:dyDescent="0.25">
      <c r="A4" s="34" t="s">
        <v>330</v>
      </c>
      <c r="B4" s="34" t="s">
        <v>331</v>
      </c>
      <c r="C4" s="34" t="s">
        <v>332</v>
      </c>
      <c r="D4" s="34" t="s">
        <v>333</v>
      </c>
      <c r="E4" s="34">
        <v>1994</v>
      </c>
      <c r="F4" s="34" t="s">
        <v>334</v>
      </c>
      <c r="G4" s="34">
        <v>75</v>
      </c>
      <c r="I4" s="34">
        <v>1991</v>
      </c>
      <c r="J4" s="34" t="s">
        <v>335</v>
      </c>
      <c r="L4" s="34" t="s">
        <v>336</v>
      </c>
      <c r="M4" s="34" t="s">
        <v>337</v>
      </c>
      <c r="N4" s="34">
        <v>18.307258000000001</v>
      </c>
      <c r="O4" s="34">
        <v>-65.289320000000004</v>
      </c>
      <c r="P4" s="34" t="s">
        <v>353</v>
      </c>
      <c r="Q4" s="34" t="s">
        <v>339</v>
      </c>
      <c r="R4" s="34" t="s">
        <v>340</v>
      </c>
      <c r="T4" s="34" t="s">
        <v>341</v>
      </c>
      <c r="U4" s="34" t="s">
        <v>342</v>
      </c>
      <c r="V4">
        <v>2433343</v>
      </c>
      <c r="X4" s="34" t="s">
        <v>342</v>
      </c>
      <c r="Z4" s="34" t="s">
        <v>343</v>
      </c>
      <c r="AC4" s="34" t="s">
        <v>344</v>
      </c>
      <c r="AE4" s="34" t="s">
        <v>479</v>
      </c>
      <c r="FF4" s="34">
        <v>103.6</v>
      </c>
      <c r="FI4" s="34" t="s">
        <v>348</v>
      </c>
      <c r="FJ4" s="34" t="s">
        <v>349</v>
      </c>
      <c r="FK4" s="34">
        <v>10</v>
      </c>
      <c r="FL4" s="34">
        <v>4.4000000000000004</v>
      </c>
      <c r="FM4" s="34" t="s">
        <v>346</v>
      </c>
      <c r="FV4" s="34">
        <v>79.05</v>
      </c>
      <c r="FY4" s="34" t="s">
        <v>348</v>
      </c>
      <c r="FZ4" s="34" t="s">
        <v>349</v>
      </c>
      <c r="GA4" s="34">
        <v>10</v>
      </c>
      <c r="GB4" s="34">
        <v>3.77</v>
      </c>
      <c r="GC4" s="34" t="s">
        <v>346</v>
      </c>
      <c r="GD4" s="34">
        <v>8.41</v>
      </c>
      <c r="GG4" s="34" t="s">
        <v>348</v>
      </c>
      <c r="GH4" s="34" t="s">
        <v>349</v>
      </c>
      <c r="GI4" s="34">
        <v>10</v>
      </c>
      <c r="GJ4" s="34">
        <v>0.81</v>
      </c>
      <c r="GK4" s="34" t="s">
        <v>346</v>
      </c>
      <c r="GL4" s="34">
        <v>2.0299999999999998</v>
      </c>
      <c r="GO4" s="34" t="s">
        <v>348</v>
      </c>
      <c r="GP4" s="42" t="s">
        <v>349</v>
      </c>
      <c r="GQ4" s="42">
        <v>10</v>
      </c>
      <c r="GR4" s="34">
        <v>0.3</v>
      </c>
      <c r="GS4" s="34" t="s">
        <v>346</v>
      </c>
      <c r="GT4" s="34">
        <v>2.54</v>
      </c>
      <c r="GW4" s="34" t="s">
        <v>348</v>
      </c>
      <c r="GX4" s="42" t="s">
        <v>349</v>
      </c>
      <c r="GY4" s="42">
        <v>10</v>
      </c>
      <c r="GZ4" s="34">
        <v>0.13</v>
      </c>
      <c r="HA4" s="34" t="s">
        <v>346</v>
      </c>
      <c r="HB4" s="34">
        <v>1.32</v>
      </c>
      <c r="HE4" s="34" t="s">
        <v>348</v>
      </c>
      <c r="HF4" s="42" t="s">
        <v>349</v>
      </c>
      <c r="HG4" s="42">
        <v>10</v>
      </c>
      <c r="HH4" s="34">
        <v>0.5</v>
      </c>
      <c r="HI4" s="34" t="s">
        <v>346</v>
      </c>
      <c r="LA4"/>
    </row>
    <row r="5" spans="1:315" x14ac:dyDescent="0.25">
      <c r="A5" s="34" t="s">
        <v>330</v>
      </c>
      <c r="B5" s="34" t="s">
        <v>331</v>
      </c>
      <c r="C5" s="34" t="s">
        <v>332</v>
      </c>
      <c r="D5" s="34" t="s">
        <v>333</v>
      </c>
      <c r="E5" s="34">
        <v>1994</v>
      </c>
      <c r="F5" s="34" t="s">
        <v>334</v>
      </c>
      <c r="G5" s="34">
        <v>75</v>
      </c>
      <c r="I5" s="34">
        <v>1991</v>
      </c>
      <c r="J5" s="34" t="s">
        <v>335</v>
      </c>
      <c r="L5" s="34" t="s">
        <v>336</v>
      </c>
      <c r="M5" s="34" t="s">
        <v>337</v>
      </c>
      <c r="N5" s="34">
        <v>18.307258000000001</v>
      </c>
      <c r="O5" s="34">
        <v>-65.289320000000004</v>
      </c>
      <c r="P5" s="34" t="s">
        <v>338</v>
      </c>
      <c r="Q5" s="34" t="s">
        <v>339</v>
      </c>
      <c r="R5" s="34" t="s">
        <v>340</v>
      </c>
      <c r="T5" s="34" t="s">
        <v>341</v>
      </c>
      <c r="U5" s="34" t="s">
        <v>342</v>
      </c>
      <c r="V5">
        <v>2433343</v>
      </c>
      <c r="X5" s="34" t="s">
        <v>342</v>
      </c>
      <c r="Z5" s="34" t="s">
        <v>343</v>
      </c>
      <c r="AC5" s="34" t="s">
        <v>344</v>
      </c>
      <c r="AE5" s="34" t="s">
        <v>350</v>
      </c>
      <c r="AN5" s="34">
        <v>72</v>
      </c>
      <c r="AQ5" s="34" t="s">
        <v>348</v>
      </c>
      <c r="AS5" s="34">
        <v>28</v>
      </c>
      <c r="AT5" s="34">
        <v>1.6</v>
      </c>
      <c r="AU5" s="34" t="s">
        <v>346</v>
      </c>
      <c r="BD5" s="34">
        <v>172.25</v>
      </c>
      <c r="BG5" s="34" t="s">
        <v>348</v>
      </c>
      <c r="BI5" s="34">
        <v>28</v>
      </c>
      <c r="BJ5" s="34">
        <v>2.12</v>
      </c>
      <c r="BK5" s="34" t="s">
        <v>346</v>
      </c>
      <c r="BL5" s="34">
        <v>17.02</v>
      </c>
      <c r="BO5" s="34" t="s">
        <v>348</v>
      </c>
      <c r="BQ5" s="34">
        <v>28</v>
      </c>
      <c r="BR5" s="34">
        <v>0.75</v>
      </c>
      <c r="BS5" s="34" t="s">
        <v>346</v>
      </c>
      <c r="BT5" s="34">
        <v>3.02</v>
      </c>
      <c r="BW5" s="34" t="s">
        <v>348</v>
      </c>
      <c r="BY5" s="34">
        <v>28</v>
      </c>
      <c r="BZ5" s="34">
        <v>0.13</v>
      </c>
      <c r="CA5" s="34" t="s">
        <v>346</v>
      </c>
      <c r="CB5" s="34">
        <v>6.4</v>
      </c>
      <c r="CE5" s="34" t="s">
        <v>348</v>
      </c>
      <c r="CG5" s="34">
        <v>28</v>
      </c>
      <c r="CH5" s="34">
        <v>0.13</v>
      </c>
      <c r="CI5" s="34" t="s">
        <v>346</v>
      </c>
      <c r="CJ5" s="34">
        <v>1.71</v>
      </c>
      <c r="CM5" s="34" t="s">
        <v>348</v>
      </c>
      <c r="CO5" s="34">
        <v>28</v>
      </c>
      <c r="CP5" s="34">
        <v>0.1</v>
      </c>
      <c r="CQ5" s="34" t="s">
        <v>346</v>
      </c>
      <c r="FF5" s="34">
        <v>38.5</v>
      </c>
      <c r="FI5" s="34" t="s">
        <v>348</v>
      </c>
      <c r="FJ5" s="34" t="s">
        <v>349</v>
      </c>
      <c r="FK5" s="34">
        <v>10</v>
      </c>
      <c r="FL5" s="34">
        <v>7.2</v>
      </c>
      <c r="FM5" s="34" t="s">
        <v>346</v>
      </c>
      <c r="FV5" s="34">
        <v>11.97</v>
      </c>
      <c r="FY5" s="34" t="s">
        <v>348</v>
      </c>
      <c r="FZ5" s="34" t="s">
        <v>349</v>
      </c>
      <c r="GA5" s="34">
        <v>10</v>
      </c>
      <c r="GB5" s="34">
        <v>4.01</v>
      </c>
      <c r="GC5" s="34" t="s">
        <v>346</v>
      </c>
      <c r="GD5" s="34">
        <v>19.059999999999999</v>
      </c>
      <c r="GG5" s="34" t="s">
        <v>348</v>
      </c>
      <c r="GH5" s="34" t="s">
        <v>349</v>
      </c>
      <c r="GI5" s="34">
        <v>10</v>
      </c>
      <c r="GJ5" s="34">
        <v>0.77</v>
      </c>
      <c r="GK5" s="34" t="s">
        <v>346</v>
      </c>
      <c r="GL5" s="34">
        <v>2.4</v>
      </c>
      <c r="GO5" s="34" t="s">
        <v>348</v>
      </c>
      <c r="GP5" s="42" t="s">
        <v>349</v>
      </c>
      <c r="GQ5" s="42">
        <v>10</v>
      </c>
      <c r="GR5" s="34">
        <v>0.55000000000000004</v>
      </c>
      <c r="GS5" s="34" t="s">
        <v>346</v>
      </c>
      <c r="GT5" s="34">
        <v>2.95</v>
      </c>
      <c r="GW5" s="34" t="s">
        <v>348</v>
      </c>
      <c r="GX5" s="42" t="s">
        <v>349</v>
      </c>
      <c r="GY5" s="42">
        <v>10</v>
      </c>
      <c r="GZ5" s="34">
        <v>0.43</v>
      </c>
      <c r="HA5" s="34" t="s">
        <v>346</v>
      </c>
      <c r="HB5" s="34">
        <v>2.6</v>
      </c>
      <c r="HE5" s="34" t="s">
        <v>348</v>
      </c>
      <c r="HF5" s="42" t="s">
        <v>349</v>
      </c>
      <c r="HG5" s="42">
        <v>10</v>
      </c>
      <c r="HH5" s="34">
        <v>0.17</v>
      </c>
      <c r="HI5" s="34" t="s">
        <v>346</v>
      </c>
      <c r="LA5"/>
    </row>
    <row r="6" spans="1:315" x14ac:dyDescent="0.25">
      <c r="A6" s="34" t="s">
        <v>330</v>
      </c>
      <c r="B6" s="34" t="s">
        <v>331</v>
      </c>
      <c r="C6" s="34" t="s">
        <v>332</v>
      </c>
      <c r="D6" s="34" t="s">
        <v>333</v>
      </c>
      <c r="E6" s="34">
        <v>1994</v>
      </c>
      <c r="F6" s="34" t="s">
        <v>334</v>
      </c>
      <c r="G6" s="34">
        <v>75</v>
      </c>
      <c r="I6" s="34">
        <v>1992</v>
      </c>
      <c r="J6" s="34" t="s">
        <v>351</v>
      </c>
      <c r="L6" s="34" t="s">
        <v>336</v>
      </c>
      <c r="M6" s="34" t="s">
        <v>352</v>
      </c>
      <c r="N6" s="34">
        <v>-3.6710509999999998</v>
      </c>
      <c r="O6" s="34">
        <v>-73.238928999999999</v>
      </c>
      <c r="P6" s="34" t="s">
        <v>353</v>
      </c>
      <c r="Q6" s="34" t="s">
        <v>354</v>
      </c>
      <c r="R6" s="34" t="s">
        <v>340</v>
      </c>
      <c r="T6" s="34" t="s">
        <v>341</v>
      </c>
      <c r="U6" s="34" t="s">
        <v>355</v>
      </c>
      <c r="V6">
        <v>5218731</v>
      </c>
      <c r="X6" s="34" t="s">
        <v>355</v>
      </c>
      <c r="AC6" s="34" t="s">
        <v>344</v>
      </c>
      <c r="FF6" s="34">
        <v>133.1</v>
      </c>
      <c r="FI6" s="34" t="s">
        <v>348</v>
      </c>
      <c r="FJ6" s="34" t="s">
        <v>349</v>
      </c>
      <c r="FK6" s="34">
        <f>4+5</f>
        <v>9</v>
      </c>
      <c r="FL6" s="34">
        <v>2.2000000000000002</v>
      </c>
      <c r="FM6" s="34" t="s">
        <v>346</v>
      </c>
      <c r="FV6" s="43">
        <v>4.59</v>
      </c>
      <c r="FY6" s="34" t="s">
        <v>348</v>
      </c>
      <c r="FZ6" s="34" t="s">
        <v>349</v>
      </c>
      <c r="GA6" s="34">
        <f>4+5</f>
        <v>9</v>
      </c>
      <c r="GB6" s="34">
        <v>0.97</v>
      </c>
      <c r="GC6" s="34" t="s">
        <v>346</v>
      </c>
      <c r="GD6" s="34">
        <v>5.09</v>
      </c>
      <c r="GG6" s="34" t="s">
        <v>348</v>
      </c>
      <c r="GH6" s="34" t="s">
        <v>349</v>
      </c>
      <c r="GI6" s="34">
        <f>4+5</f>
        <v>9</v>
      </c>
      <c r="GJ6" s="34">
        <v>0.41</v>
      </c>
      <c r="GK6" s="34" t="s">
        <v>346</v>
      </c>
      <c r="GL6" s="34">
        <v>16.97</v>
      </c>
      <c r="GO6" s="34" t="s">
        <v>348</v>
      </c>
      <c r="GP6" s="42" t="s">
        <v>349</v>
      </c>
      <c r="GQ6" s="42">
        <v>9</v>
      </c>
      <c r="GR6" s="34">
        <v>2.3199999999999998</v>
      </c>
      <c r="GS6" s="34" t="s">
        <v>346</v>
      </c>
      <c r="GT6" s="34">
        <v>1.1499999999999999</v>
      </c>
      <c r="GW6" s="34" t="s">
        <v>348</v>
      </c>
      <c r="GX6" s="42" t="s">
        <v>349</v>
      </c>
      <c r="GY6" s="42">
        <v>9</v>
      </c>
      <c r="GZ6" s="34">
        <v>0.28999999999999998</v>
      </c>
      <c r="HA6" s="34" t="s">
        <v>346</v>
      </c>
      <c r="HB6" s="34">
        <v>1.63</v>
      </c>
      <c r="HE6" s="34" t="s">
        <v>348</v>
      </c>
      <c r="HF6" s="42" t="s">
        <v>349</v>
      </c>
      <c r="HG6" s="42">
        <v>9</v>
      </c>
      <c r="HH6" s="34">
        <v>0.19</v>
      </c>
      <c r="HI6" s="34" t="s">
        <v>346</v>
      </c>
      <c r="LA6"/>
      <c r="LC6" s="34" t="s">
        <v>356</v>
      </c>
    </row>
    <row r="7" spans="1:315" x14ac:dyDescent="0.25">
      <c r="A7" s="34" t="s">
        <v>330</v>
      </c>
      <c r="B7" s="34" t="s">
        <v>331</v>
      </c>
      <c r="C7" s="34" t="s">
        <v>332</v>
      </c>
      <c r="D7" s="34" t="s">
        <v>333</v>
      </c>
      <c r="E7" s="34">
        <v>1994</v>
      </c>
      <c r="F7" s="34" t="s">
        <v>334</v>
      </c>
      <c r="G7" s="34">
        <v>75</v>
      </c>
      <c r="I7" s="34">
        <v>1992</v>
      </c>
      <c r="J7" s="34" t="s">
        <v>351</v>
      </c>
      <c r="L7" s="34" t="s">
        <v>336</v>
      </c>
      <c r="M7" s="34" t="s">
        <v>352</v>
      </c>
      <c r="N7" s="34">
        <v>-3.6710509999999998</v>
      </c>
      <c r="O7" s="34">
        <v>-73.238928999999999</v>
      </c>
      <c r="P7" s="34" t="s">
        <v>353</v>
      </c>
      <c r="Q7" s="34" t="s">
        <v>357</v>
      </c>
      <c r="R7" s="34" t="s">
        <v>340</v>
      </c>
      <c r="T7" s="34" t="s">
        <v>341</v>
      </c>
      <c r="U7" s="34" t="s">
        <v>358</v>
      </c>
      <c r="V7">
        <v>2433310</v>
      </c>
      <c r="X7" s="34" t="s">
        <v>358</v>
      </c>
      <c r="AC7" s="34" t="s">
        <v>344</v>
      </c>
      <c r="FF7" s="34">
        <v>139</v>
      </c>
      <c r="FI7" s="34" t="s">
        <v>348</v>
      </c>
      <c r="FJ7" s="34" t="s">
        <v>349</v>
      </c>
      <c r="FK7" s="34">
        <f>5+6</f>
        <v>11</v>
      </c>
      <c r="FL7" s="34">
        <v>3.5</v>
      </c>
      <c r="FM7" s="34" t="s">
        <v>346</v>
      </c>
      <c r="FV7" s="43">
        <v>1.42</v>
      </c>
      <c r="FY7" s="34" t="s">
        <v>348</v>
      </c>
      <c r="FZ7" s="34" t="s">
        <v>349</v>
      </c>
      <c r="GA7" s="34">
        <f>5+6</f>
        <v>11</v>
      </c>
      <c r="GB7" s="34">
        <v>0.21</v>
      </c>
      <c r="GC7" s="34" t="s">
        <v>346</v>
      </c>
      <c r="GD7" s="34">
        <v>10.24</v>
      </c>
      <c r="GG7" s="34" t="s">
        <v>348</v>
      </c>
      <c r="GH7" s="34" t="s">
        <v>349</v>
      </c>
      <c r="GI7" s="34">
        <f>5+6</f>
        <v>11</v>
      </c>
      <c r="GJ7" s="34">
        <v>0.96</v>
      </c>
      <c r="GK7" s="34" t="s">
        <v>346</v>
      </c>
      <c r="GL7" s="34">
        <v>33.24</v>
      </c>
      <c r="GO7" s="34" t="s">
        <v>348</v>
      </c>
      <c r="GP7" s="42" t="s">
        <v>349</v>
      </c>
      <c r="GQ7" s="42">
        <v>11</v>
      </c>
      <c r="GR7" s="34">
        <v>7.32</v>
      </c>
      <c r="GS7" s="34" t="s">
        <v>346</v>
      </c>
      <c r="GT7" s="34">
        <v>1.44</v>
      </c>
      <c r="GW7" s="34" t="s">
        <v>348</v>
      </c>
      <c r="GX7" s="42" t="s">
        <v>349</v>
      </c>
      <c r="GY7" s="42">
        <v>11</v>
      </c>
      <c r="GZ7" s="34">
        <v>0.31</v>
      </c>
      <c r="HA7" s="34" t="s">
        <v>346</v>
      </c>
      <c r="HB7" s="34">
        <v>1.82</v>
      </c>
      <c r="HE7" s="34" t="s">
        <v>348</v>
      </c>
      <c r="HF7" s="42" t="s">
        <v>349</v>
      </c>
      <c r="HG7" s="42">
        <v>11</v>
      </c>
      <c r="HH7" s="34">
        <v>0.18</v>
      </c>
      <c r="HI7" s="34" t="s">
        <v>346</v>
      </c>
      <c r="LA7"/>
      <c r="LC7" s="34" t="s">
        <v>356</v>
      </c>
    </row>
    <row r="8" spans="1:315" x14ac:dyDescent="0.25">
      <c r="A8" s="34" t="s">
        <v>330</v>
      </c>
      <c r="B8" s="34" t="s">
        <v>331</v>
      </c>
      <c r="C8" s="34" t="s">
        <v>332</v>
      </c>
      <c r="D8" s="34" t="s">
        <v>333</v>
      </c>
      <c r="E8" s="34">
        <v>1994</v>
      </c>
      <c r="F8" s="34" t="s">
        <v>334</v>
      </c>
      <c r="G8" s="34">
        <v>75</v>
      </c>
      <c r="I8" s="34">
        <v>1992</v>
      </c>
      <c r="J8" s="34" t="s">
        <v>351</v>
      </c>
      <c r="L8" s="34" t="s">
        <v>336</v>
      </c>
      <c r="M8" s="34" t="s">
        <v>352</v>
      </c>
      <c r="N8" s="34">
        <v>-3.6710509999999998</v>
      </c>
      <c r="O8" s="34">
        <v>-73.238928999999999</v>
      </c>
      <c r="P8" s="34" t="s">
        <v>353</v>
      </c>
      <c r="Q8" s="34" t="s">
        <v>359</v>
      </c>
      <c r="R8" s="34" t="s">
        <v>340</v>
      </c>
      <c r="T8" s="34" t="s">
        <v>341</v>
      </c>
      <c r="U8" s="34" t="s">
        <v>360</v>
      </c>
      <c r="V8">
        <v>2433281</v>
      </c>
      <c r="X8" s="34" t="s">
        <v>360</v>
      </c>
      <c r="AC8" s="34" t="s">
        <v>344</v>
      </c>
      <c r="FF8" s="34">
        <v>123.9</v>
      </c>
      <c r="FI8" s="34" t="s">
        <v>348</v>
      </c>
      <c r="FJ8" s="34" t="s">
        <v>349</v>
      </c>
      <c r="FK8" s="34">
        <f>8+8</f>
        <v>16</v>
      </c>
      <c r="FL8" s="34">
        <v>5.6</v>
      </c>
      <c r="FM8" s="34" t="s">
        <v>346</v>
      </c>
      <c r="FV8" s="43">
        <v>7.25</v>
      </c>
      <c r="FY8" s="34" t="s">
        <v>348</v>
      </c>
      <c r="FZ8" s="34" t="s">
        <v>349</v>
      </c>
      <c r="GA8" s="34">
        <f>8+8</f>
        <v>16</v>
      </c>
      <c r="GB8" s="34">
        <v>2.19</v>
      </c>
      <c r="GC8" s="34" t="s">
        <v>346</v>
      </c>
      <c r="GD8" s="34">
        <v>8.65</v>
      </c>
      <c r="GG8" s="34" t="s">
        <v>348</v>
      </c>
      <c r="GH8" s="34" t="s">
        <v>349</v>
      </c>
      <c r="GI8" s="34">
        <f>8+8</f>
        <v>16</v>
      </c>
      <c r="GJ8" s="34">
        <v>0.7</v>
      </c>
      <c r="GK8" s="34" t="s">
        <v>346</v>
      </c>
      <c r="GL8" s="34">
        <v>34.24</v>
      </c>
      <c r="GO8" s="34" t="s">
        <v>348</v>
      </c>
      <c r="GP8" s="42" t="s">
        <v>349</v>
      </c>
      <c r="GQ8" s="42">
        <v>16</v>
      </c>
      <c r="GR8" s="34">
        <v>4.22</v>
      </c>
      <c r="GS8" s="34" t="s">
        <v>346</v>
      </c>
      <c r="GT8" s="34">
        <v>1.04</v>
      </c>
      <c r="GW8" s="34" t="s">
        <v>348</v>
      </c>
      <c r="GX8" s="42" t="s">
        <v>349</v>
      </c>
      <c r="GY8" s="42">
        <v>16</v>
      </c>
      <c r="GZ8" s="34">
        <v>0.24</v>
      </c>
      <c r="HA8" s="34" t="s">
        <v>346</v>
      </c>
      <c r="HB8" s="34">
        <v>1.3</v>
      </c>
      <c r="HE8" s="34" t="s">
        <v>348</v>
      </c>
      <c r="HF8" s="42" t="s">
        <v>349</v>
      </c>
      <c r="HG8" s="42">
        <v>16</v>
      </c>
      <c r="HH8" s="34">
        <v>0.1</v>
      </c>
      <c r="HI8" s="34" t="s">
        <v>346</v>
      </c>
      <c r="LA8"/>
      <c r="LC8" s="34" t="s">
        <v>361</v>
      </c>
    </row>
    <row r="9" spans="1:315" x14ac:dyDescent="0.25">
      <c r="A9" s="34" t="s">
        <v>330</v>
      </c>
      <c r="B9" s="34" t="s">
        <v>331</v>
      </c>
      <c r="C9" s="34" t="s">
        <v>332</v>
      </c>
      <c r="D9" s="34" t="s">
        <v>333</v>
      </c>
      <c r="E9" s="34">
        <v>1994</v>
      </c>
      <c r="F9" s="34" t="s">
        <v>334</v>
      </c>
      <c r="G9" s="34">
        <v>75</v>
      </c>
      <c r="I9" s="34">
        <v>1992</v>
      </c>
      <c r="J9" s="34" t="s">
        <v>351</v>
      </c>
      <c r="L9" s="34" t="s">
        <v>336</v>
      </c>
      <c r="M9" s="34" t="s">
        <v>352</v>
      </c>
      <c r="N9" s="34">
        <v>-3.6710509999999998</v>
      </c>
      <c r="O9" s="34">
        <v>-73.238928999999999</v>
      </c>
      <c r="P9" s="34" t="s">
        <v>353</v>
      </c>
      <c r="Q9" s="34" t="s">
        <v>362</v>
      </c>
      <c r="R9" s="34" t="s">
        <v>340</v>
      </c>
      <c r="T9" s="34" t="s">
        <v>341</v>
      </c>
      <c r="U9" s="34" t="s">
        <v>363</v>
      </c>
      <c r="V9">
        <v>2433279</v>
      </c>
      <c r="X9" s="34" t="s">
        <v>363</v>
      </c>
      <c r="AC9" s="34" t="s">
        <v>344</v>
      </c>
      <c r="FF9" s="34">
        <v>86.7</v>
      </c>
      <c r="FI9" s="34" t="s">
        <v>348</v>
      </c>
      <c r="FJ9" s="34" t="s">
        <v>349</v>
      </c>
      <c r="FK9" s="34">
        <f>8+10</f>
        <v>18</v>
      </c>
      <c r="FL9" s="34">
        <v>8.9</v>
      </c>
      <c r="FM9" s="34" t="s">
        <v>346</v>
      </c>
      <c r="FV9" s="43">
        <v>24.95</v>
      </c>
      <c r="FY9" s="34" t="s">
        <v>348</v>
      </c>
      <c r="FZ9" s="34" t="s">
        <v>349</v>
      </c>
      <c r="GA9" s="34">
        <f>8+10</f>
        <v>18</v>
      </c>
      <c r="GB9" s="34">
        <v>4.9800000000000004</v>
      </c>
      <c r="GC9" s="34" t="s">
        <v>346</v>
      </c>
      <c r="GD9" s="34">
        <v>9.1</v>
      </c>
      <c r="GG9" s="34" t="s">
        <v>348</v>
      </c>
      <c r="GH9" s="34" t="s">
        <v>349</v>
      </c>
      <c r="GI9" s="34">
        <f>8+10</f>
        <v>18</v>
      </c>
      <c r="GJ9" s="34">
        <v>0.64</v>
      </c>
      <c r="GK9" s="34" t="s">
        <v>346</v>
      </c>
      <c r="GL9" s="34">
        <v>26.6</v>
      </c>
      <c r="GO9" s="34" t="s">
        <v>348</v>
      </c>
      <c r="GP9" s="42" t="s">
        <v>349</v>
      </c>
      <c r="GQ9" s="42">
        <v>18</v>
      </c>
      <c r="GR9" s="34">
        <v>2.9</v>
      </c>
      <c r="GS9" s="34" t="s">
        <v>346</v>
      </c>
      <c r="GT9" s="34">
        <v>1.38</v>
      </c>
      <c r="GW9" s="34" t="s">
        <v>348</v>
      </c>
      <c r="GX9" s="42" t="s">
        <v>349</v>
      </c>
      <c r="GY9" s="42">
        <v>18</v>
      </c>
      <c r="GZ9" s="34">
        <v>0.24</v>
      </c>
      <c r="HA9" s="34" t="s">
        <v>346</v>
      </c>
      <c r="HB9" s="34">
        <v>1.72</v>
      </c>
      <c r="HE9" s="34" t="s">
        <v>348</v>
      </c>
      <c r="HF9" s="42" t="s">
        <v>349</v>
      </c>
      <c r="HG9" s="42">
        <v>18</v>
      </c>
      <c r="HH9" s="34">
        <v>0.32</v>
      </c>
      <c r="HI9" s="34" t="s">
        <v>346</v>
      </c>
      <c r="LA9"/>
      <c r="LC9" s="34" t="s">
        <v>361</v>
      </c>
    </row>
    <row r="10" spans="1:315" x14ac:dyDescent="0.25">
      <c r="A10" s="34" t="s">
        <v>330</v>
      </c>
      <c r="B10" s="34" t="s">
        <v>331</v>
      </c>
      <c r="C10" s="34" t="s">
        <v>332</v>
      </c>
      <c r="D10" s="34" t="s">
        <v>333</v>
      </c>
      <c r="E10" s="34">
        <v>1994</v>
      </c>
      <c r="F10" s="34" t="s">
        <v>334</v>
      </c>
      <c r="G10" s="34">
        <v>75</v>
      </c>
      <c r="I10" s="34">
        <v>1992</v>
      </c>
      <c r="J10" s="34" t="s">
        <v>351</v>
      </c>
      <c r="L10" s="34" t="s">
        <v>336</v>
      </c>
      <c r="M10" s="34" t="s">
        <v>352</v>
      </c>
      <c r="N10" s="34">
        <v>-3.6710509999999998</v>
      </c>
      <c r="O10" s="34">
        <v>-73.238928999999999</v>
      </c>
      <c r="P10" s="34" t="s">
        <v>353</v>
      </c>
      <c r="Q10" s="34" t="s">
        <v>364</v>
      </c>
      <c r="R10" s="34" t="s">
        <v>340</v>
      </c>
      <c r="T10" s="34" t="s">
        <v>341</v>
      </c>
      <c r="U10" s="34" t="s">
        <v>365</v>
      </c>
      <c r="V10">
        <v>2433203</v>
      </c>
      <c r="X10" s="34" t="s">
        <v>365</v>
      </c>
      <c r="AC10" s="34" t="s">
        <v>344</v>
      </c>
      <c r="FF10" s="34">
        <v>105.6</v>
      </c>
      <c r="FI10" s="34" t="s">
        <v>348</v>
      </c>
      <c r="FJ10" s="34" t="s">
        <v>349</v>
      </c>
      <c r="FK10" s="34">
        <v>2</v>
      </c>
      <c r="FL10" s="34">
        <v>24.7</v>
      </c>
      <c r="FM10" s="34" t="s">
        <v>346</v>
      </c>
      <c r="FV10" s="43">
        <v>9.84</v>
      </c>
      <c r="FY10" s="34" t="s">
        <v>348</v>
      </c>
      <c r="FZ10" s="34" t="s">
        <v>349</v>
      </c>
      <c r="GA10" s="34">
        <v>2</v>
      </c>
      <c r="GB10" s="34">
        <v>5.54</v>
      </c>
      <c r="GC10" s="34" t="s">
        <v>346</v>
      </c>
      <c r="GD10" s="34">
        <v>8.94</v>
      </c>
      <c r="GG10" s="34" t="s">
        <v>348</v>
      </c>
      <c r="GH10" s="34" t="s">
        <v>349</v>
      </c>
      <c r="GI10" s="34">
        <v>2</v>
      </c>
      <c r="GJ10" s="34">
        <v>2.2799999999999998</v>
      </c>
      <c r="GK10" s="34" t="s">
        <v>346</v>
      </c>
      <c r="GL10" s="34">
        <v>46.95</v>
      </c>
      <c r="GO10" s="34" t="s">
        <v>348</v>
      </c>
      <c r="GP10" s="42" t="s">
        <v>349</v>
      </c>
      <c r="GQ10" s="42">
        <v>2</v>
      </c>
      <c r="GR10" s="34">
        <v>11.63</v>
      </c>
      <c r="GS10" s="34" t="s">
        <v>346</v>
      </c>
      <c r="GT10" s="34">
        <v>3.19</v>
      </c>
      <c r="GW10" s="34" t="s">
        <v>348</v>
      </c>
      <c r="GX10" s="42" t="s">
        <v>349</v>
      </c>
      <c r="GY10" s="42">
        <v>2</v>
      </c>
      <c r="GZ10" s="34">
        <v>0.49</v>
      </c>
      <c r="HA10" s="34" t="s">
        <v>346</v>
      </c>
      <c r="HB10" s="34">
        <v>1.63</v>
      </c>
      <c r="HE10" s="34" t="s">
        <v>348</v>
      </c>
      <c r="HF10" s="42" t="s">
        <v>349</v>
      </c>
      <c r="HG10" s="42">
        <v>2</v>
      </c>
      <c r="HH10" s="34">
        <v>0.25</v>
      </c>
      <c r="HI10" s="34" t="s">
        <v>346</v>
      </c>
      <c r="LA10"/>
      <c r="LC10" s="34" t="s">
        <v>361</v>
      </c>
    </row>
    <row r="11" spans="1:315" x14ac:dyDescent="0.25">
      <c r="A11" s="34" t="s">
        <v>330</v>
      </c>
      <c r="B11" s="34" t="s">
        <v>331</v>
      </c>
      <c r="C11" s="34" t="s">
        <v>332</v>
      </c>
      <c r="D11" s="34" t="s">
        <v>333</v>
      </c>
      <c r="E11" s="34">
        <v>1994</v>
      </c>
      <c r="F11" s="34" t="s">
        <v>334</v>
      </c>
      <c r="G11" s="34">
        <v>75</v>
      </c>
      <c r="I11" s="34">
        <v>1992</v>
      </c>
      <c r="J11" s="34" t="s">
        <v>351</v>
      </c>
      <c r="L11" s="34" t="s">
        <v>336</v>
      </c>
      <c r="M11" s="34" t="s">
        <v>352</v>
      </c>
      <c r="N11" s="34">
        <v>-3.6710509999999998</v>
      </c>
      <c r="O11" s="34">
        <v>-73.238928999999999</v>
      </c>
      <c r="P11" s="34" t="s">
        <v>353</v>
      </c>
      <c r="Q11" s="34" t="s">
        <v>366</v>
      </c>
      <c r="R11" s="34" t="s">
        <v>340</v>
      </c>
      <c r="T11" s="34" t="s">
        <v>341</v>
      </c>
      <c r="U11" s="34" t="s">
        <v>367</v>
      </c>
      <c r="V11">
        <v>2433300</v>
      </c>
      <c r="X11" s="34" t="s">
        <v>367</v>
      </c>
      <c r="AC11" s="34" t="s">
        <v>344</v>
      </c>
      <c r="FF11" s="34">
        <v>109.7</v>
      </c>
      <c r="FI11" s="34" t="s">
        <v>348</v>
      </c>
      <c r="FJ11" s="34" t="s">
        <v>349</v>
      </c>
      <c r="FK11" s="34">
        <v>2</v>
      </c>
      <c r="FL11" s="34">
        <v>5.7</v>
      </c>
      <c r="FM11" s="34" t="s">
        <v>346</v>
      </c>
      <c r="FV11" s="43">
        <v>70.069999999999993</v>
      </c>
      <c r="FY11" s="34" t="s">
        <v>348</v>
      </c>
      <c r="FZ11" s="34" t="s">
        <v>349</v>
      </c>
      <c r="GA11" s="34">
        <v>2</v>
      </c>
      <c r="GB11" s="34">
        <v>40.9</v>
      </c>
      <c r="GC11" s="34" t="s">
        <v>346</v>
      </c>
      <c r="GD11" s="34">
        <v>16.55</v>
      </c>
      <c r="GG11" s="34" t="s">
        <v>348</v>
      </c>
      <c r="GH11" s="34" t="s">
        <v>349</v>
      </c>
      <c r="GI11" s="34">
        <v>2</v>
      </c>
      <c r="GJ11" s="34">
        <v>1.02</v>
      </c>
      <c r="GK11" s="34" t="s">
        <v>346</v>
      </c>
      <c r="GL11" s="34">
        <v>17.25</v>
      </c>
      <c r="GO11" s="34" t="s">
        <v>348</v>
      </c>
      <c r="GP11" s="42" t="s">
        <v>349</v>
      </c>
      <c r="GQ11" s="42">
        <v>2</v>
      </c>
      <c r="GR11" s="34">
        <v>1.85</v>
      </c>
      <c r="GS11" s="34" t="s">
        <v>346</v>
      </c>
      <c r="GT11" s="34">
        <v>2.1</v>
      </c>
      <c r="GW11" s="34" t="s">
        <v>348</v>
      </c>
      <c r="GX11" s="42" t="s">
        <v>349</v>
      </c>
      <c r="GY11" s="42">
        <v>2</v>
      </c>
      <c r="GZ11" s="34">
        <v>0.93</v>
      </c>
      <c r="HA11" s="34" t="s">
        <v>346</v>
      </c>
      <c r="HB11" s="34">
        <v>1.3</v>
      </c>
      <c r="HE11" s="34" t="s">
        <v>348</v>
      </c>
      <c r="HF11" s="42" t="s">
        <v>349</v>
      </c>
      <c r="HG11" s="42">
        <v>2</v>
      </c>
      <c r="HH11" s="34">
        <v>0.49</v>
      </c>
      <c r="HI11" s="34" t="s">
        <v>346</v>
      </c>
      <c r="LA11"/>
      <c r="LC11" s="34" t="s">
        <v>361</v>
      </c>
    </row>
    <row r="12" spans="1:315" x14ac:dyDescent="0.25">
      <c r="A12" s="34" t="s">
        <v>330</v>
      </c>
      <c r="B12" s="34" t="s">
        <v>331</v>
      </c>
      <c r="C12" s="34" t="s">
        <v>332</v>
      </c>
      <c r="D12" s="34" t="s">
        <v>333</v>
      </c>
      <c r="E12" s="34">
        <v>1994</v>
      </c>
      <c r="F12" s="34" t="s">
        <v>334</v>
      </c>
      <c r="G12" s="34">
        <v>75</v>
      </c>
      <c r="I12" s="34">
        <v>1992</v>
      </c>
      <c r="J12" s="34" t="s">
        <v>351</v>
      </c>
      <c r="L12" s="34" t="s">
        <v>336</v>
      </c>
      <c r="M12" s="34" t="s">
        <v>352</v>
      </c>
      <c r="N12" s="34">
        <v>-3.6710509999999998</v>
      </c>
      <c r="O12" s="34">
        <v>-73.238928999999999</v>
      </c>
      <c r="P12" s="34" t="s">
        <v>353</v>
      </c>
      <c r="Q12" s="34" t="s">
        <v>368</v>
      </c>
      <c r="R12" s="34" t="s">
        <v>340</v>
      </c>
      <c r="T12" s="34" t="s">
        <v>341</v>
      </c>
      <c r="U12" s="34" t="s">
        <v>369</v>
      </c>
      <c r="V12">
        <v>2433194</v>
      </c>
      <c r="X12" s="34" t="s">
        <v>369</v>
      </c>
      <c r="AC12" s="34" t="s">
        <v>344</v>
      </c>
      <c r="FF12" s="34">
        <v>77.400000000000006</v>
      </c>
      <c r="FI12" s="34" t="s">
        <v>348</v>
      </c>
      <c r="FJ12" s="34" t="s">
        <v>349</v>
      </c>
      <c r="FK12" s="34">
        <f>4+5</f>
        <v>9</v>
      </c>
      <c r="FL12" s="34">
        <v>6.5</v>
      </c>
      <c r="FM12" s="34" t="s">
        <v>346</v>
      </c>
      <c r="FV12" s="43">
        <v>28.84</v>
      </c>
      <c r="FY12" s="34" t="s">
        <v>348</v>
      </c>
      <c r="FZ12" s="34" t="s">
        <v>349</v>
      </c>
      <c r="GA12" s="34">
        <f>4+5</f>
        <v>9</v>
      </c>
      <c r="GB12" s="34">
        <v>6.94</v>
      </c>
      <c r="GC12" s="34" t="s">
        <v>346</v>
      </c>
      <c r="GD12" s="34">
        <v>10.23</v>
      </c>
      <c r="GG12" s="34" t="s">
        <v>348</v>
      </c>
      <c r="GH12" s="34" t="s">
        <v>349</v>
      </c>
      <c r="GI12" s="34">
        <f>4+5</f>
        <v>9</v>
      </c>
      <c r="GJ12" s="34">
        <v>1.69</v>
      </c>
      <c r="GK12" s="34" t="s">
        <v>346</v>
      </c>
      <c r="GL12" s="34">
        <v>40.479999999999997</v>
      </c>
      <c r="GO12" s="34" t="s">
        <v>348</v>
      </c>
      <c r="GP12" s="42" t="s">
        <v>349</v>
      </c>
      <c r="GQ12" s="42">
        <v>9</v>
      </c>
      <c r="GR12" s="34">
        <v>7.33</v>
      </c>
      <c r="GS12" s="34" t="s">
        <v>346</v>
      </c>
      <c r="GT12" s="34">
        <v>0.82</v>
      </c>
      <c r="GW12" s="34" t="s">
        <v>348</v>
      </c>
      <c r="GX12" s="42" t="s">
        <v>349</v>
      </c>
      <c r="GY12" s="42">
        <v>9</v>
      </c>
      <c r="GZ12" s="34">
        <v>0.23</v>
      </c>
      <c r="HA12" s="34" t="s">
        <v>346</v>
      </c>
      <c r="HB12" s="34">
        <v>1.8</v>
      </c>
      <c r="HE12" s="34" t="s">
        <v>348</v>
      </c>
      <c r="HF12" s="42" t="s">
        <v>349</v>
      </c>
      <c r="HG12" s="42">
        <v>9</v>
      </c>
      <c r="HH12" s="34">
        <v>0.43</v>
      </c>
      <c r="HI12" s="34" t="s">
        <v>346</v>
      </c>
      <c r="LA12"/>
      <c r="LC12" s="34" t="s">
        <v>370</v>
      </c>
    </row>
    <row r="13" spans="1:315" x14ac:dyDescent="0.25">
      <c r="A13" s="34" t="s">
        <v>330</v>
      </c>
      <c r="B13" s="34" t="s">
        <v>331</v>
      </c>
      <c r="C13" s="34" t="s">
        <v>332</v>
      </c>
      <c r="D13" s="34" t="s">
        <v>333</v>
      </c>
      <c r="E13" s="34">
        <v>1994</v>
      </c>
      <c r="F13" s="34" t="s">
        <v>334</v>
      </c>
      <c r="G13" s="34">
        <v>75</v>
      </c>
      <c r="I13" s="34">
        <v>1992</v>
      </c>
      <c r="J13" s="34" t="s">
        <v>351</v>
      </c>
      <c r="L13" s="34" t="s">
        <v>336</v>
      </c>
      <c r="M13" s="34" t="s">
        <v>352</v>
      </c>
      <c r="N13" s="34">
        <v>-3.6710509999999998</v>
      </c>
      <c r="O13" s="34">
        <v>-73.238928999999999</v>
      </c>
      <c r="P13" s="34" t="s">
        <v>353</v>
      </c>
      <c r="Q13" s="34" t="s">
        <v>371</v>
      </c>
      <c r="R13" s="34" t="s">
        <v>340</v>
      </c>
      <c r="T13" s="34" t="s">
        <v>341</v>
      </c>
      <c r="U13" s="34" t="s">
        <v>372</v>
      </c>
      <c r="V13">
        <v>2433178</v>
      </c>
      <c r="X13" s="34" t="s">
        <v>372</v>
      </c>
      <c r="AC13" s="34" t="s">
        <v>344</v>
      </c>
      <c r="FF13" s="34">
        <v>52.9</v>
      </c>
      <c r="FI13" s="34" t="s">
        <v>348</v>
      </c>
      <c r="FJ13" s="34" t="s">
        <v>349</v>
      </c>
      <c r="FK13" s="34">
        <f>11+12</f>
        <v>23</v>
      </c>
      <c r="FL13" s="34">
        <v>1.3</v>
      </c>
      <c r="FM13" s="34" t="s">
        <v>346</v>
      </c>
      <c r="FV13" s="43">
        <v>61.71</v>
      </c>
      <c r="FY13" s="34" t="s">
        <v>348</v>
      </c>
      <c r="FZ13" s="34" t="s">
        <v>349</v>
      </c>
      <c r="GA13" s="34">
        <f>11+12</f>
        <v>23</v>
      </c>
      <c r="GB13" s="34">
        <v>6.06</v>
      </c>
      <c r="GC13" s="34" t="s">
        <v>346</v>
      </c>
      <c r="GD13" s="34">
        <v>9.67</v>
      </c>
      <c r="GG13" s="34" t="s">
        <v>348</v>
      </c>
      <c r="GH13" s="34" t="s">
        <v>349</v>
      </c>
      <c r="GI13" s="34">
        <f>11+12</f>
        <v>23</v>
      </c>
      <c r="GJ13" s="34">
        <v>0.41</v>
      </c>
      <c r="GK13" s="34" t="s">
        <v>346</v>
      </c>
      <c r="GL13" s="34">
        <v>27.28</v>
      </c>
      <c r="GO13" s="34" t="s">
        <v>348</v>
      </c>
      <c r="GP13" s="42" t="s">
        <v>349</v>
      </c>
      <c r="GQ13" s="42">
        <v>23</v>
      </c>
      <c r="GR13" s="34">
        <v>2.4</v>
      </c>
      <c r="GS13" s="34" t="s">
        <v>346</v>
      </c>
      <c r="GT13" s="34">
        <v>1.22</v>
      </c>
      <c r="GW13" s="34" t="s">
        <v>348</v>
      </c>
      <c r="GX13" s="42" t="s">
        <v>349</v>
      </c>
      <c r="GY13" s="42">
        <v>23</v>
      </c>
      <c r="GZ13" s="34">
        <v>0.2</v>
      </c>
      <c r="HA13" s="34" t="s">
        <v>346</v>
      </c>
      <c r="HB13" s="34">
        <v>0.51</v>
      </c>
      <c r="HE13" s="34" t="s">
        <v>348</v>
      </c>
      <c r="HF13" s="42" t="s">
        <v>349</v>
      </c>
      <c r="HG13" s="42">
        <v>23</v>
      </c>
      <c r="HH13" s="34">
        <v>0.05</v>
      </c>
      <c r="HI13" s="34" t="s">
        <v>346</v>
      </c>
      <c r="LA13"/>
      <c r="LC13" s="34" t="s">
        <v>370</v>
      </c>
    </row>
    <row r="14" spans="1:315" x14ac:dyDescent="0.25">
      <c r="A14" s="34" t="s">
        <v>330</v>
      </c>
      <c r="B14" s="34" t="s">
        <v>331</v>
      </c>
      <c r="C14" s="34" t="s">
        <v>332</v>
      </c>
      <c r="D14" s="34" t="s">
        <v>333</v>
      </c>
      <c r="E14" s="34">
        <v>1994</v>
      </c>
      <c r="F14" s="34" t="s">
        <v>334</v>
      </c>
      <c r="G14" s="34">
        <v>75</v>
      </c>
      <c r="I14" s="34">
        <v>1992</v>
      </c>
      <c r="J14" s="34" t="s">
        <v>351</v>
      </c>
      <c r="L14" s="34" t="s">
        <v>336</v>
      </c>
      <c r="M14" s="34" t="s">
        <v>352</v>
      </c>
      <c r="N14" s="34">
        <v>-3.6710509999999998</v>
      </c>
      <c r="O14" s="34">
        <v>-73.238928999999999</v>
      </c>
      <c r="P14" s="34" t="s">
        <v>353</v>
      </c>
      <c r="Q14" s="34" t="s">
        <v>373</v>
      </c>
      <c r="R14" s="34" t="s">
        <v>340</v>
      </c>
      <c r="T14" s="34" t="s">
        <v>341</v>
      </c>
      <c r="U14" s="34" t="s">
        <v>374</v>
      </c>
      <c r="V14">
        <v>2433177</v>
      </c>
      <c r="X14" s="34" t="s">
        <v>374</v>
      </c>
      <c r="AC14" s="34" t="s">
        <v>344</v>
      </c>
      <c r="FF14" s="34">
        <v>62.7</v>
      </c>
      <c r="FI14" s="34" t="s">
        <v>348</v>
      </c>
      <c r="FJ14" s="34" t="s">
        <v>349</v>
      </c>
      <c r="FK14" s="34">
        <f>12+12</f>
        <v>24</v>
      </c>
      <c r="FL14" s="34">
        <v>3.4</v>
      </c>
      <c r="FM14" s="34" t="s">
        <v>346</v>
      </c>
      <c r="FV14" s="43">
        <v>35.08</v>
      </c>
      <c r="FY14" s="34" t="s">
        <v>348</v>
      </c>
      <c r="FZ14" s="34" t="s">
        <v>349</v>
      </c>
      <c r="GA14" s="34">
        <f>12+12</f>
        <v>24</v>
      </c>
      <c r="GB14" s="34">
        <v>6.94</v>
      </c>
      <c r="GC14" s="34" t="s">
        <v>346</v>
      </c>
      <c r="GD14" s="34">
        <v>8.3699999999999992</v>
      </c>
      <c r="GG14" s="34" t="s">
        <v>348</v>
      </c>
      <c r="GH14" s="34" t="s">
        <v>349</v>
      </c>
      <c r="GI14" s="34">
        <f>12+12</f>
        <v>24</v>
      </c>
      <c r="GJ14" s="34">
        <v>0.51</v>
      </c>
      <c r="GK14" s="34" t="s">
        <v>346</v>
      </c>
      <c r="GL14" s="34">
        <v>31.16</v>
      </c>
      <c r="GO14" s="34" t="s">
        <v>348</v>
      </c>
      <c r="GP14" s="42" t="s">
        <v>349</v>
      </c>
      <c r="GQ14" s="42">
        <v>24</v>
      </c>
      <c r="GR14" s="34">
        <v>3.24</v>
      </c>
      <c r="GS14" s="34" t="s">
        <v>346</v>
      </c>
      <c r="GT14" s="34">
        <v>0.8</v>
      </c>
      <c r="GW14" s="34" t="s">
        <v>348</v>
      </c>
      <c r="GX14" s="42" t="s">
        <v>349</v>
      </c>
      <c r="GY14" s="42">
        <v>24</v>
      </c>
      <c r="GZ14" s="34">
        <v>0.18</v>
      </c>
      <c r="HA14" s="34" t="s">
        <v>346</v>
      </c>
      <c r="HB14" s="34">
        <v>0.39</v>
      </c>
      <c r="HE14" s="34" t="s">
        <v>348</v>
      </c>
      <c r="HF14" s="42" t="s">
        <v>349</v>
      </c>
      <c r="HG14" s="42">
        <v>24</v>
      </c>
      <c r="HH14" s="34">
        <v>0.03</v>
      </c>
      <c r="HI14" s="34" t="s">
        <v>346</v>
      </c>
      <c r="LA14"/>
      <c r="LC14" s="34" t="s">
        <v>370</v>
      </c>
    </row>
    <row r="15" spans="1:315" x14ac:dyDescent="0.25">
      <c r="A15" s="42" t="s">
        <v>330</v>
      </c>
      <c r="B15" s="42" t="s">
        <v>331</v>
      </c>
      <c r="C15" s="42" t="s">
        <v>332</v>
      </c>
      <c r="D15" s="42" t="s">
        <v>333</v>
      </c>
      <c r="E15" s="42">
        <v>1994</v>
      </c>
      <c r="F15" s="42" t="s">
        <v>334</v>
      </c>
      <c r="G15" s="34">
        <v>75</v>
      </c>
      <c r="I15" s="34">
        <v>1992</v>
      </c>
      <c r="J15" s="34" t="s">
        <v>351</v>
      </c>
      <c r="L15" s="34" t="s">
        <v>336</v>
      </c>
      <c r="M15" s="34" t="s">
        <v>352</v>
      </c>
      <c r="N15" s="34">
        <v>-3.6710509999999998</v>
      </c>
      <c r="O15" s="34">
        <v>-73.238928999999999</v>
      </c>
      <c r="P15" s="34" t="s">
        <v>353</v>
      </c>
      <c r="Q15" s="34" t="s">
        <v>375</v>
      </c>
      <c r="R15" s="34" t="s">
        <v>340</v>
      </c>
      <c r="T15" s="34" t="s">
        <v>341</v>
      </c>
      <c r="U15" s="34" t="s">
        <v>376</v>
      </c>
      <c r="V15">
        <v>2433176</v>
      </c>
      <c r="X15" s="34" t="s">
        <v>376</v>
      </c>
      <c r="AC15" s="34" t="s">
        <v>344</v>
      </c>
      <c r="FF15" s="34">
        <v>69.599999999999994</v>
      </c>
      <c r="FI15" s="34" t="s">
        <v>348</v>
      </c>
      <c r="FJ15" s="34" t="s">
        <v>349</v>
      </c>
      <c r="FK15" s="34">
        <f>14+13</f>
        <v>27</v>
      </c>
      <c r="FL15" s="34">
        <v>3.5</v>
      </c>
      <c r="FM15" s="34" t="s">
        <v>346</v>
      </c>
      <c r="FV15" s="43">
        <v>27.86</v>
      </c>
      <c r="FY15" s="34" t="s">
        <v>348</v>
      </c>
      <c r="FZ15" s="34" t="s">
        <v>349</v>
      </c>
      <c r="GA15" s="34">
        <f>14+13</f>
        <v>27</v>
      </c>
      <c r="GB15" s="34">
        <v>3.36</v>
      </c>
      <c r="GC15" s="34" t="s">
        <v>346</v>
      </c>
      <c r="GD15" s="34">
        <v>7.6</v>
      </c>
      <c r="GG15" s="34" t="s">
        <v>348</v>
      </c>
      <c r="GH15" s="34" t="s">
        <v>349</v>
      </c>
      <c r="GI15" s="34">
        <f>14+13</f>
        <v>27</v>
      </c>
      <c r="GJ15" s="34">
        <v>0.65</v>
      </c>
      <c r="GK15" s="34" t="s">
        <v>346</v>
      </c>
      <c r="GL15" s="34">
        <v>66.48</v>
      </c>
      <c r="GO15" s="34" t="s">
        <v>348</v>
      </c>
      <c r="GP15" s="42" t="s">
        <v>349</v>
      </c>
      <c r="GQ15" s="42">
        <v>27</v>
      </c>
      <c r="GR15" s="34">
        <v>8.83</v>
      </c>
      <c r="GS15" s="34" t="s">
        <v>346</v>
      </c>
      <c r="GT15" s="34">
        <v>0.6</v>
      </c>
      <c r="GW15" s="34" t="s">
        <v>348</v>
      </c>
      <c r="GX15" s="42" t="s">
        <v>349</v>
      </c>
      <c r="GY15" s="42">
        <v>27</v>
      </c>
      <c r="GZ15" s="34">
        <v>0.09</v>
      </c>
      <c r="HA15" s="34" t="s">
        <v>346</v>
      </c>
      <c r="HB15" s="34">
        <v>1.36</v>
      </c>
      <c r="HE15" s="34" t="s">
        <v>348</v>
      </c>
      <c r="HF15" s="42" t="s">
        <v>349</v>
      </c>
      <c r="HG15" s="42">
        <v>27</v>
      </c>
      <c r="HH15" s="34">
        <v>0.32</v>
      </c>
      <c r="HI15" s="34" t="s">
        <v>346</v>
      </c>
      <c r="LA15"/>
      <c r="LC15" s="34" t="s">
        <v>370</v>
      </c>
    </row>
    <row r="16" spans="1:315" x14ac:dyDescent="0.25">
      <c r="A16" s="42" t="s">
        <v>330</v>
      </c>
      <c r="B16" s="42" t="s">
        <v>331</v>
      </c>
      <c r="C16" s="42" t="s">
        <v>332</v>
      </c>
      <c r="D16" s="42" t="s">
        <v>333</v>
      </c>
      <c r="E16" s="42">
        <v>1994</v>
      </c>
      <c r="F16" s="42" t="s">
        <v>334</v>
      </c>
      <c r="G16" s="34">
        <v>75</v>
      </c>
      <c r="I16" s="34">
        <v>1992</v>
      </c>
      <c r="J16" s="34" t="s">
        <v>351</v>
      </c>
      <c r="L16" s="34" t="s">
        <v>336</v>
      </c>
      <c r="M16" s="34" t="s">
        <v>352</v>
      </c>
      <c r="N16" s="34">
        <v>-3.6710509999999998</v>
      </c>
      <c r="O16" s="34">
        <v>-73.238928999999999</v>
      </c>
      <c r="P16" s="34" t="s">
        <v>353</v>
      </c>
      <c r="Q16" s="34" t="s">
        <v>377</v>
      </c>
      <c r="R16" s="34" t="s">
        <v>340</v>
      </c>
      <c r="T16" s="34" t="s">
        <v>341</v>
      </c>
      <c r="U16" s="34" t="s">
        <v>378</v>
      </c>
      <c r="V16">
        <v>5218759</v>
      </c>
      <c r="X16" s="34" t="s">
        <v>378</v>
      </c>
      <c r="AC16" s="34" t="s">
        <v>344</v>
      </c>
      <c r="FF16" s="34">
        <v>57.9</v>
      </c>
      <c r="FI16" s="34" t="s">
        <v>348</v>
      </c>
      <c r="FJ16" s="34" t="s">
        <v>349</v>
      </c>
      <c r="FK16" s="34">
        <f>4+7</f>
        <v>11</v>
      </c>
      <c r="FL16" s="34">
        <v>4.2</v>
      </c>
      <c r="FM16" s="34" t="s">
        <v>346</v>
      </c>
      <c r="FV16" s="43">
        <v>24.57</v>
      </c>
      <c r="FY16" s="34" t="s">
        <v>348</v>
      </c>
      <c r="FZ16" s="34" t="s">
        <v>349</v>
      </c>
      <c r="GA16" s="34">
        <f>4+7</f>
        <v>11</v>
      </c>
      <c r="GB16" s="34">
        <v>5.81</v>
      </c>
      <c r="GC16" s="34" t="s">
        <v>346</v>
      </c>
      <c r="GD16" s="34">
        <v>9.52</v>
      </c>
      <c r="GG16" s="34" t="s">
        <v>348</v>
      </c>
      <c r="GH16" s="34" t="s">
        <v>349</v>
      </c>
      <c r="GI16" s="34">
        <f>4+7</f>
        <v>11</v>
      </c>
      <c r="GJ16" s="34">
        <v>1.08</v>
      </c>
      <c r="GK16" s="34" t="s">
        <v>346</v>
      </c>
      <c r="GL16" s="34">
        <v>36.4</v>
      </c>
      <c r="GO16" s="34" t="s">
        <v>348</v>
      </c>
      <c r="GP16" s="42" t="s">
        <v>349</v>
      </c>
      <c r="GQ16" s="42">
        <v>11</v>
      </c>
      <c r="GR16" s="34">
        <v>3.6</v>
      </c>
      <c r="GS16" s="34" t="s">
        <v>346</v>
      </c>
      <c r="GT16" s="34">
        <v>0.96</v>
      </c>
      <c r="GW16" s="34" t="s">
        <v>348</v>
      </c>
      <c r="GX16" s="42" t="s">
        <v>349</v>
      </c>
      <c r="GY16" s="42">
        <v>11</v>
      </c>
      <c r="GZ16" s="34">
        <v>0.17</v>
      </c>
      <c r="HA16" s="34" t="s">
        <v>346</v>
      </c>
      <c r="HB16" s="34">
        <v>0.92</v>
      </c>
      <c r="HE16" s="34" t="s">
        <v>348</v>
      </c>
      <c r="HF16" s="42" t="s">
        <v>349</v>
      </c>
      <c r="HG16" s="42">
        <v>11</v>
      </c>
      <c r="HH16" s="34">
        <v>0.09</v>
      </c>
      <c r="HI16" s="34" t="s">
        <v>346</v>
      </c>
      <c r="LA16"/>
      <c r="LC16" s="34" t="s">
        <v>370</v>
      </c>
    </row>
    <row r="17" spans="1:315" x14ac:dyDescent="0.25">
      <c r="A17" s="42" t="s">
        <v>330</v>
      </c>
      <c r="B17" s="42" t="s">
        <v>331</v>
      </c>
      <c r="C17" s="42" t="s">
        <v>332</v>
      </c>
      <c r="D17" s="42" t="s">
        <v>333</v>
      </c>
      <c r="E17" s="42">
        <v>1994</v>
      </c>
      <c r="F17" s="42" t="s">
        <v>334</v>
      </c>
      <c r="G17" s="34">
        <v>75</v>
      </c>
      <c r="I17" s="34">
        <v>1992</v>
      </c>
      <c r="J17" s="34" t="s">
        <v>351</v>
      </c>
      <c r="L17" s="34" t="s">
        <v>336</v>
      </c>
      <c r="M17" s="34" t="s">
        <v>352</v>
      </c>
      <c r="N17" s="34">
        <v>-3.6710509999999998</v>
      </c>
      <c r="O17" s="34">
        <v>-73.238928999999999</v>
      </c>
      <c r="P17" s="34" t="s">
        <v>353</v>
      </c>
      <c r="Q17" s="34" t="s">
        <v>379</v>
      </c>
      <c r="R17" s="34" t="s">
        <v>340</v>
      </c>
      <c r="T17" s="34" t="s">
        <v>341</v>
      </c>
      <c r="U17" s="44" t="s">
        <v>380</v>
      </c>
      <c r="V17" s="37">
        <v>4832192</v>
      </c>
      <c r="W17" s="44"/>
      <c r="X17" s="44" t="s">
        <v>381</v>
      </c>
      <c r="AC17" s="34" t="s">
        <v>344</v>
      </c>
      <c r="FF17" s="34">
        <v>60.9</v>
      </c>
      <c r="FI17" s="34" t="s">
        <v>348</v>
      </c>
      <c r="FJ17" s="34" t="s">
        <v>349</v>
      </c>
      <c r="FK17" s="34">
        <f>2+3</f>
        <v>5</v>
      </c>
      <c r="FL17" s="34">
        <v>7.3</v>
      </c>
      <c r="FM17" s="34" t="s">
        <v>346</v>
      </c>
      <c r="FV17" s="43">
        <v>35.97</v>
      </c>
      <c r="FY17" s="34" t="s">
        <v>348</v>
      </c>
      <c r="FZ17" s="34" t="s">
        <v>349</v>
      </c>
      <c r="GA17" s="34">
        <f>2+3</f>
        <v>5</v>
      </c>
      <c r="GB17" s="34">
        <v>14.7</v>
      </c>
      <c r="GC17" s="34" t="s">
        <v>346</v>
      </c>
      <c r="GD17" s="34">
        <v>12.38</v>
      </c>
      <c r="GG17" s="34" t="s">
        <v>348</v>
      </c>
      <c r="GH17" s="34" t="s">
        <v>349</v>
      </c>
      <c r="GI17" s="34">
        <f>2+3</f>
        <v>5</v>
      </c>
      <c r="GJ17" s="34">
        <v>1.0900000000000001</v>
      </c>
      <c r="GK17" s="34" t="s">
        <v>346</v>
      </c>
      <c r="GL17" s="34">
        <v>30.75</v>
      </c>
      <c r="GO17" s="34" t="s">
        <v>348</v>
      </c>
      <c r="GP17" s="42" t="s">
        <v>349</v>
      </c>
      <c r="GQ17" s="42">
        <v>5</v>
      </c>
      <c r="GR17" s="34">
        <v>5.09</v>
      </c>
      <c r="GS17" s="34" t="s">
        <v>346</v>
      </c>
      <c r="GT17" s="34">
        <v>0.77</v>
      </c>
      <c r="GW17" s="34" t="s">
        <v>348</v>
      </c>
      <c r="GX17" s="42" t="s">
        <v>349</v>
      </c>
      <c r="GY17" s="42">
        <v>5</v>
      </c>
      <c r="GZ17" s="34">
        <v>0.17</v>
      </c>
      <c r="HA17" s="34" t="s">
        <v>346</v>
      </c>
      <c r="HB17" s="34">
        <v>0.71</v>
      </c>
      <c r="HE17" s="34" t="s">
        <v>348</v>
      </c>
      <c r="HF17" s="42" t="s">
        <v>349</v>
      </c>
      <c r="HG17" s="42">
        <v>5</v>
      </c>
      <c r="HH17" s="34">
        <v>0.13</v>
      </c>
      <c r="HI17" s="34" t="s">
        <v>346</v>
      </c>
      <c r="LA17"/>
      <c r="LC17" s="34" t="s">
        <v>370</v>
      </c>
    </row>
    <row r="18" spans="1:315" x14ac:dyDescent="0.25">
      <c r="A18" s="42" t="s">
        <v>330</v>
      </c>
      <c r="B18" s="42" t="s">
        <v>331</v>
      </c>
      <c r="C18" s="42" t="s">
        <v>332</v>
      </c>
      <c r="D18" s="42" t="s">
        <v>333</v>
      </c>
      <c r="E18" s="42">
        <v>1994</v>
      </c>
      <c r="F18" s="42" t="s">
        <v>334</v>
      </c>
      <c r="G18" s="34">
        <v>75</v>
      </c>
      <c r="I18" s="34">
        <v>1992</v>
      </c>
      <c r="J18" s="34" t="s">
        <v>351</v>
      </c>
      <c r="L18" s="34" t="s">
        <v>336</v>
      </c>
      <c r="M18" s="34" t="s">
        <v>352</v>
      </c>
      <c r="N18" s="34">
        <v>-3.6710509999999998</v>
      </c>
      <c r="O18" s="34">
        <v>-73.238928999999999</v>
      </c>
      <c r="P18" s="34" t="s">
        <v>353</v>
      </c>
      <c r="Q18" s="34" t="s">
        <v>382</v>
      </c>
      <c r="R18" s="34" t="s">
        <v>340</v>
      </c>
      <c r="T18" s="34" t="s">
        <v>341</v>
      </c>
      <c r="U18" s="34" t="s">
        <v>383</v>
      </c>
      <c r="V18">
        <v>2433272</v>
      </c>
      <c r="X18" s="34" t="s">
        <v>383</v>
      </c>
      <c r="AC18" s="34" t="s">
        <v>344</v>
      </c>
      <c r="FF18" s="34">
        <v>55.7</v>
      </c>
      <c r="FI18" s="34" t="s">
        <v>348</v>
      </c>
      <c r="FJ18" s="34" t="s">
        <v>349</v>
      </c>
      <c r="FK18" s="34">
        <f>8+6</f>
        <v>14</v>
      </c>
      <c r="FL18" s="34">
        <v>5.4</v>
      </c>
      <c r="FM18" s="34" t="s">
        <v>346</v>
      </c>
      <c r="FV18" s="43">
        <v>31.47</v>
      </c>
      <c r="FY18" s="34" t="s">
        <v>348</v>
      </c>
      <c r="FZ18" s="34" t="s">
        <v>349</v>
      </c>
      <c r="GA18" s="34">
        <f>8+6</f>
        <v>14</v>
      </c>
      <c r="GB18" s="34">
        <v>6.24</v>
      </c>
      <c r="GC18" s="34" t="s">
        <v>346</v>
      </c>
      <c r="GD18" s="34">
        <v>9.07</v>
      </c>
      <c r="GG18" s="34" t="s">
        <v>348</v>
      </c>
      <c r="GH18" s="34" t="s">
        <v>349</v>
      </c>
      <c r="GI18" s="34">
        <f>8+6</f>
        <v>14</v>
      </c>
      <c r="GJ18" s="34">
        <v>0.88</v>
      </c>
      <c r="GK18" s="34" t="s">
        <v>346</v>
      </c>
      <c r="GL18" s="34">
        <v>35.76</v>
      </c>
      <c r="GO18" s="34" t="s">
        <v>348</v>
      </c>
      <c r="GP18" s="42" t="s">
        <v>349</v>
      </c>
      <c r="GQ18" s="42">
        <v>14</v>
      </c>
      <c r="GR18" s="34">
        <v>5.5</v>
      </c>
      <c r="GS18" s="34" t="s">
        <v>346</v>
      </c>
      <c r="GT18" s="34">
        <v>0.67</v>
      </c>
      <c r="GW18" s="34" t="s">
        <v>348</v>
      </c>
      <c r="GX18" s="42" t="s">
        <v>349</v>
      </c>
      <c r="GY18" s="42">
        <v>14</v>
      </c>
      <c r="GZ18" s="34">
        <v>0.09</v>
      </c>
      <c r="HA18" s="34" t="s">
        <v>346</v>
      </c>
      <c r="HB18" s="34">
        <v>0.74</v>
      </c>
      <c r="HE18" s="34" t="s">
        <v>348</v>
      </c>
      <c r="HF18" s="42" t="s">
        <v>349</v>
      </c>
      <c r="HG18" s="42">
        <v>14</v>
      </c>
      <c r="HH18" s="34">
        <v>7.0000000000000007E-2</v>
      </c>
      <c r="HI18" s="34" t="s">
        <v>346</v>
      </c>
      <c r="LA18"/>
      <c r="LC18" s="42" t="s">
        <v>370</v>
      </c>
    </row>
    <row r="19" spans="1:315" x14ac:dyDescent="0.25">
      <c r="A19" s="42" t="s">
        <v>330</v>
      </c>
      <c r="B19" s="42" t="s">
        <v>331</v>
      </c>
      <c r="C19" s="42" t="s">
        <v>332</v>
      </c>
      <c r="D19" s="42" t="s">
        <v>333</v>
      </c>
      <c r="E19" s="42">
        <v>1994</v>
      </c>
      <c r="F19" s="42" t="s">
        <v>334</v>
      </c>
      <c r="G19" s="34">
        <v>75</v>
      </c>
      <c r="I19" s="34">
        <v>1992</v>
      </c>
      <c r="J19" s="34" t="s">
        <v>351</v>
      </c>
      <c r="L19" s="34" t="s">
        <v>336</v>
      </c>
      <c r="M19" s="34" t="s">
        <v>352</v>
      </c>
      <c r="N19" s="34">
        <v>-3.6710509999999998</v>
      </c>
      <c r="O19" s="34">
        <v>-73.238928999999999</v>
      </c>
      <c r="P19" s="34" t="s">
        <v>353</v>
      </c>
      <c r="Q19" s="34" t="s">
        <v>384</v>
      </c>
      <c r="R19" s="34" t="s">
        <v>340</v>
      </c>
      <c r="T19" s="34" t="s">
        <v>341</v>
      </c>
      <c r="U19" s="34" t="s">
        <v>385</v>
      </c>
      <c r="V19">
        <v>2433270</v>
      </c>
      <c r="X19" s="34" t="s">
        <v>385</v>
      </c>
      <c r="AC19" s="34" t="s">
        <v>344</v>
      </c>
      <c r="FF19" s="34">
        <v>66.400000000000006</v>
      </c>
      <c r="FI19" s="34" t="s">
        <v>348</v>
      </c>
      <c r="FJ19" s="34" t="s">
        <v>349</v>
      </c>
      <c r="FK19" s="34">
        <f>2+1</f>
        <v>3</v>
      </c>
      <c r="FL19" s="34">
        <v>11.2</v>
      </c>
      <c r="FM19" s="34" t="s">
        <v>346</v>
      </c>
      <c r="FV19" s="43">
        <v>24.75</v>
      </c>
      <c r="FY19" s="34" t="s">
        <v>348</v>
      </c>
      <c r="FZ19" s="34" t="s">
        <v>349</v>
      </c>
      <c r="GA19" s="34">
        <f>2+1</f>
        <v>3</v>
      </c>
      <c r="GB19" s="34">
        <v>7.89</v>
      </c>
      <c r="GC19" s="34" t="s">
        <v>346</v>
      </c>
      <c r="GD19" s="34">
        <v>8.02</v>
      </c>
      <c r="GG19" s="34" t="s">
        <v>348</v>
      </c>
      <c r="GH19" s="34" t="s">
        <v>349</v>
      </c>
      <c r="GI19" s="34">
        <f>2+1</f>
        <v>3</v>
      </c>
      <c r="GJ19" s="34" t="s">
        <v>386</v>
      </c>
      <c r="GK19" s="34" t="s">
        <v>346</v>
      </c>
      <c r="GL19" s="34">
        <v>46.89</v>
      </c>
      <c r="GO19" s="34" t="s">
        <v>348</v>
      </c>
      <c r="GP19" s="42" t="s">
        <v>349</v>
      </c>
      <c r="GQ19" s="42">
        <v>3</v>
      </c>
      <c r="GR19" s="34">
        <v>13.73</v>
      </c>
      <c r="GS19" s="34" t="s">
        <v>346</v>
      </c>
      <c r="GT19" s="34">
        <v>0.39</v>
      </c>
      <c r="GW19" s="34" t="s">
        <v>348</v>
      </c>
      <c r="GX19" s="42" t="s">
        <v>349</v>
      </c>
      <c r="GY19" s="42">
        <v>3</v>
      </c>
      <c r="GZ19" s="34">
        <v>0.24</v>
      </c>
      <c r="HA19" s="34" t="s">
        <v>346</v>
      </c>
      <c r="HB19" s="34">
        <v>0.49</v>
      </c>
      <c r="HE19" s="34" t="s">
        <v>348</v>
      </c>
      <c r="HF19" s="42" t="s">
        <v>349</v>
      </c>
      <c r="HG19" s="42">
        <v>3</v>
      </c>
      <c r="HH19" s="34">
        <v>0.06</v>
      </c>
      <c r="HI19" s="34" t="s">
        <v>346</v>
      </c>
      <c r="LA19"/>
      <c r="LC19" s="42" t="s">
        <v>370</v>
      </c>
    </row>
    <row r="20" spans="1:315" x14ac:dyDescent="0.25">
      <c r="A20" s="42" t="s">
        <v>330</v>
      </c>
      <c r="B20" s="42" t="s">
        <v>331</v>
      </c>
      <c r="C20" s="42" t="s">
        <v>332</v>
      </c>
      <c r="D20" s="42" t="s">
        <v>333</v>
      </c>
      <c r="E20" s="42">
        <v>1994</v>
      </c>
      <c r="F20" s="42" t="s">
        <v>334</v>
      </c>
      <c r="G20" s="34">
        <v>75</v>
      </c>
      <c r="I20" s="34">
        <v>1992</v>
      </c>
      <c r="J20" s="34" t="s">
        <v>351</v>
      </c>
      <c r="L20" s="34" t="s">
        <v>336</v>
      </c>
      <c r="M20" s="34" t="s">
        <v>352</v>
      </c>
      <c r="N20" s="34">
        <v>-3.6710509999999998</v>
      </c>
      <c r="O20" s="34">
        <v>-73.238928999999999</v>
      </c>
      <c r="P20" s="34" t="s">
        <v>353</v>
      </c>
      <c r="Q20" s="34" t="s">
        <v>387</v>
      </c>
      <c r="R20" s="34" t="s">
        <v>340</v>
      </c>
      <c r="T20" s="34" t="s">
        <v>341</v>
      </c>
      <c r="U20" s="34" t="s">
        <v>388</v>
      </c>
      <c r="V20">
        <v>2433259</v>
      </c>
      <c r="X20" s="34" t="s">
        <v>388</v>
      </c>
      <c r="AC20" s="34" t="s">
        <v>344</v>
      </c>
      <c r="FF20" s="34">
        <v>49.8</v>
      </c>
      <c r="FI20" s="34" t="s">
        <v>348</v>
      </c>
      <c r="FJ20" s="34" t="s">
        <v>349</v>
      </c>
      <c r="FK20" s="34">
        <f>1+1</f>
        <v>2</v>
      </c>
      <c r="FL20" s="34">
        <v>10.7</v>
      </c>
      <c r="FM20" s="34" t="s">
        <v>346</v>
      </c>
      <c r="FV20" s="43">
        <v>16.07</v>
      </c>
      <c r="FY20" s="34" t="s">
        <v>348</v>
      </c>
      <c r="FZ20" s="34" t="s">
        <v>349</v>
      </c>
      <c r="GA20" s="34">
        <f>1+1</f>
        <v>2</v>
      </c>
      <c r="GB20" s="34">
        <v>7.16</v>
      </c>
      <c r="GC20" s="34" t="s">
        <v>346</v>
      </c>
      <c r="GD20" s="34">
        <v>7.72</v>
      </c>
      <c r="GG20" s="34" t="s">
        <v>348</v>
      </c>
      <c r="GH20" s="34" t="s">
        <v>349</v>
      </c>
      <c r="GI20" s="34">
        <f>1+1</f>
        <v>2</v>
      </c>
      <c r="GJ20" s="34">
        <v>0.04</v>
      </c>
      <c r="GK20" s="34" t="s">
        <v>346</v>
      </c>
      <c r="GL20" s="34">
        <v>40.47</v>
      </c>
      <c r="GO20" s="34" t="s">
        <v>348</v>
      </c>
      <c r="GP20" s="42" t="s">
        <v>349</v>
      </c>
      <c r="GQ20" s="42">
        <v>2</v>
      </c>
      <c r="GR20" s="34">
        <v>15.01</v>
      </c>
      <c r="GS20" s="34" t="s">
        <v>346</v>
      </c>
      <c r="GT20" s="34">
        <v>0.45</v>
      </c>
      <c r="GW20" s="34" t="s">
        <v>348</v>
      </c>
      <c r="GX20" s="42" t="s">
        <v>349</v>
      </c>
      <c r="GY20" s="42">
        <v>2</v>
      </c>
      <c r="GZ20" s="34">
        <v>0.1</v>
      </c>
      <c r="HA20" s="34" t="s">
        <v>346</v>
      </c>
      <c r="HB20" s="34">
        <v>0.62</v>
      </c>
      <c r="HE20" s="34" t="s">
        <v>348</v>
      </c>
      <c r="HF20" s="42" t="s">
        <v>349</v>
      </c>
      <c r="HG20" s="42">
        <v>2</v>
      </c>
      <c r="HH20" s="34">
        <v>0.18</v>
      </c>
      <c r="HI20" s="34" t="s">
        <v>346</v>
      </c>
      <c r="LA20"/>
      <c r="LC20" s="42" t="s">
        <v>370</v>
      </c>
    </row>
    <row r="21" spans="1:315" x14ac:dyDescent="0.25">
      <c r="A21" s="42" t="s">
        <v>330</v>
      </c>
      <c r="B21" s="42" t="s">
        <v>331</v>
      </c>
      <c r="C21" s="42" t="s">
        <v>332</v>
      </c>
      <c r="D21" s="42" t="s">
        <v>333</v>
      </c>
      <c r="E21" s="42">
        <v>1994</v>
      </c>
      <c r="F21" s="42" t="s">
        <v>334</v>
      </c>
      <c r="G21" s="34">
        <v>75</v>
      </c>
      <c r="I21" s="34">
        <v>1992</v>
      </c>
      <c r="J21" s="34" t="s">
        <v>351</v>
      </c>
      <c r="L21" s="34" t="s">
        <v>336</v>
      </c>
      <c r="M21" s="34" t="s">
        <v>352</v>
      </c>
      <c r="N21" s="34">
        <v>-3.6710509999999998</v>
      </c>
      <c r="O21" s="34">
        <v>-73.238928999999999</v>
      </c>
      <c r="P21" s="34" t="s">
        <v>353</v>
      </c>
      <c r="Q21" s="34" t="s">
        <v>389</v>
      </c>
      <c r="R21" s="34" t="s">
        <v>340</v>
      </c>
      <c r="T21" s="34" t="s">
        <v>341</v>
      </c>
      <c r="U21" s="34" t="s">
        <v>390</v>
      </c>
      <c r="V21">
        <v>5218762</v>
      </c>
      <c r="X21" s="34" t="s">
        <v>390</v>
      </c>
      <c r="AC21" s="34" t="s">
        <v>344</v>
      </c>
      <c r="FF21" s="34">
        <v>45.1</v>
      </c>
      <c r="FI21" s="34" t="s">
        <v>348</v>
      </c>
      <c r="FJ21" s="34" t="s">
        <v>349</v>
      </c>
      <c r="FK21" s="34">
        <v>2</v>
      </c>
      <c r="FL21" s="34">
        <v>1.7</v>
      </c>
      <c r="FM21" s="34" t="s">
        <v>346</v>
      </c>
      <c r="FV21" s="43">
        <v>50.29</v>
      </c>
      <c r="FY21" s="34" t="s">
        <v>348</v>
      </c>
      <c r="FZ21" s="34" t="s">
        <v>349</v>
      </c>
      <c r="GA21" s="34">
        <v>2</v>
      </c>
      <c r="GB21" s="34">
        <v>3.28</v>
      </c>
      <c r="GC21" s="34" t="s">
        <v>346</v>
      </c>
      <c r="GD21" s="34">
        <v>13.95</v>
      </c>
      <c r="GG21" s="34" t="s">
        <v>348</v>
      </c>
      <c r="GH21" s="34" t="s">
        <v>349</v>
      </c>
      <c r="GI21" s="34">
        <v>2</v>
      </c>
      <c r="GJ21" s="34">
        <v>0.06</v>
      </c>
      <c r="GK21" s="34" t="s">
        <v>346</v>
      </c>
      <c r="GL21" s="34">
        <v>33.57</v>
      </c>
      <c r="GO21" s="34" t="s">
        <v>348</v>
      </c>
      <c r="GP21" s="42" t="s">
        <v>349</v>
      </c>
      <c r="GQ21" s="42">
        <v>2</v>
      </c>
      <c r="GR21" s="34">
        <v>1.27</v>
      </c>
      <c r="GS21" s="34" t="s">
        <v>346</v>
      </c>
      <c r="GT21" s="34">
        <v>1.1200000000000001</v>
      </c>
      <c r="GW21" s="34" t="s">
        <v>348</v>
      </c>
      <c r="GX21" s="42" t="s">
        <v>349</v>
      </c>
      <c r="GY21" s="42">
        <v>2</v>
      </c>
      <c r="GZ21" s="34">
        <v>0.57999999999999996</v>
      </c>
      <c r="HA21" s="34" t="s">
        <v>346</v>
      </c>
      <c r="HB21" s="34">
        <v>1.29</v>
      </c>
      <c r="HE21" s="34" t="s">
        <v>348</v>
      </c>
      <c r="HF21" s="42" t="s">
        <v>349</v>
      </c>
      <c r="HG21" s="42">
        <v>2</v>
      </c>
      <c r="HH21" s="34">
        <v>0.04</v>
      </c>
      <c r="HI21" s="34" t="s">
        <v>346</v>
      </c>
      <c r="LA21"/>
      <c r="LC21" s="42" t="s">
        <v>370</v>
      </c>
    </row>
    <row r="22" spans="1:315" x14ac:dyDescent="0.25">
      <c r="A22" s="42" t="s">
        <v>330</v>
      </c>
      <c r="B22" s="42" t="s">
        <v>331</v>
      </c>
      <c r="C22" s="42" t="s">
        <v>332</v>
      </c>
      <c r="D22" s="42" t="s">
        <v>333</v>
      </c>
      <c r="E22" s="42">
        <v>1994</v>
      </c>
      <c r="F22" s="42" t="s">
        <v>334</v>
      </c>
      <c r="G22" s="34">
        <v>75</v>
      </c>
      <c r="I22" s="34">
        <v>1992</v>
      </c>
      <c r="J22" s="34" t="s">
        <v>351</v>
      </c>
      <c r="L22" s="34" t="s">
        <v>336</v>
      </c>
      <c r="M22" s="34" t="s">
        <v>352</v>
      </c>
      <c r="N22" s="34">
        <v>-3.6710509999999998</v>
      </c>
      <c r="O22" s="34">
        <v>-73.238928999999999</v>
      </c>
      <c r="P22" s="34" t="s">
        <v>353</v>
      </c>
      <c r="Q22" s="34" t="s">
        <v>391</v>
      </c>
      <c r="R22" s="34" t="s">
        <v>340</v>
      </c>
      <c r="T22" s="34" t="s">
        <v>341</v>
      </c>
      <c r="U22" s="34" t="s">
        <v>392</v>
      </c>
      <c r="V22">
        <v>5218769</v>
      </c>
      <c r="X22" s="34" t="s">
        <v>392</v>
      </c>
      <c r="AC22" s="34" t="s">
        <v>344</v>
      </c>
      <c r="FF22" s="34">
        <v>26.4</v>
      </c>
      <c r="FI22" s="34" t="s">
        <v>348</v>
      </c>
      <c r="FJ22" s="34" t="s">
        <v>349</v>
      </c>
      <c r="FK22" s="34">
        <v>2</v>
      </c>
      <c r="FL22" s="34">
        <v>2.1</v>
      </c>
      <c r="FM22" s="34" t="s">
        <v>346</v>
      </c>
      <c r="FV22" s="43">
        <v>17.52</v>
      </c>
      <c r="FY22" s="34" t="s">
        <v>348</v>
      </c>
      <c r="FZ22" s="34" t="s">
        <v>349</v>
      </c>
      <c r="GA22" s="34">
        <v>2</v>
      </c>
      <c r="GB22" s="34">
        <v>1.35</v>
      </c>
      <c r="GC22" s="34" t="s">
        <v>346</v>
      </c>
      <c r="GD22" s="34">
        <v>10.99</v>
      </c>
      <c r="GG22" s="34" t="s">
        <v>348</v>
      </c>
      <c r="GH22" s="34" t="s">
        <v>349</v>
      </c>
      <c r="GI22" s="34">
        <v>2</v>
      </c>
      <c r="GJ22" s="34">
        <v>0.88</v>
      </c>
      <c r="GK22" s="34" t="s">
        <v>346</v>
      </c>
      <c r="GL22" s="34">
        <v>65.3</v>
      </c>
      <c r="GO22" s="34" t="s">
        <v>348</v>
      </c>
      <c r="GP22" s="42" t="s">
        <v>349</v>
      </c>
      <c r="GQ22" s="42">
        <v>2</v>
      </c>
      <c r="GR22" s="34">
        <v>0.64</v>
      </c>
      <c r="GS22" s="34" t="s">
        <v>346</v>
      </c>
      <c r="GT22" s="34">
        <v>0.37</v>
      </c>
      <c r="GW22" s="34" t="s">
        <v>348</v>
      </c>
      <c r="GX22" s="42" t="s">
        <v>349</v>
      </c>
      <c r="GY22" s="42">
        <v>2</v>
      </c>
      <c r="GZ22" s="34">
        <v>0.01</v>
      </c>
      <c r="HA22" s="34" t="s">
        <v>346</v>
      </c>
      <c r="HB22" s="34">
        <v>0.56000000000000005</v>
      </c>
      <c r="HE22" s="34" t="s">
        <v>348</v>
      </c>
      <c r="HF22" s="42" t="s">
        <v>349</v>
      </c>
      <c r="HG22" s="42">
        <v>2</v>
      </c>
      <c r="HH22" s="34">
        <v>0.06</v>
      </c>
      <c r="HI22" s="34" t="s">
        <v>346</v>
      </c>
      <c r="LA22"/>
      <c r="LC22" s="42" t="s">
        <v>370</v>
      </c>
    </row>
    <row r="23" spans="1:315" x14ac:dyDescent="0.25">
      <c r="A23" s="42" t="s">
        <v>330</v>
      </c>
      <c r="B23" s="42" t="s">
        <v>331</v>
      </c>
      <c r="C23" s="42" t="s">
        <v>332</v>
      </c>
      <c r="D23" s="42" t="s">
        <v>333</v>
      </c>
      <c r="E23" s="42">
        <v>1994</v>
      </c>
      <c r="F23" s="42" t="s">
        <v>334</v>
      </c>
      <c r="G23" s="34">
        <v>75</v>
      </c>
      <c r="I23" s="34">
        <v>1992</v>
      </c>
      <c r="J23" s="34" t="s">
        <v>351</v>
      </c>
      <c r="L23" s="34" t="s">
        <v>336</v>
      </c>
      <c r="M23" s="34" t="s">
        <v>352</v>
      </c>
      <c r="N23" s="34">
        <v>-3.6710509999999998</v>
      </c>
      <c r="O23" s="34">
        <v>-73.238928999999999</v>
      </c>
      <c r="P23" s="34" t="s">
        <v>353</v>
      </c>
      <c r="Q23" s="34" t="s">
        <v>393</v>
      </c>
      <c r="R23" s="34" t="s">
        <v>340</v>
      </c>
      <c r="T23" s="34" t="s">
        <v>341</v>
      </c>
      <c r="U23" s="34" t="s">
        <v>394</v>
      </c>
      <c r="V23">
        <v>2433156</v>
      </c>
      <c r="X23" s="34" t="s">
        <v>394</v>
      </c>
      <c r="AC23" s="34" t="s">
        <v>344</v>
      </c>
      <c r="FF23" s="34">
        <v>53.6</v>
      </c>
      <c r="FI23" s="34" t="s">
        <v>348</v>
      </c>
      <c r="FJ23" s="34" t="s">
        <v>349</v>
      </c>
      <c r="FK23" s="34">
        <v>2</v>
      </c>
      <c r="FL23" s="34">
        <v>9.4</v>
      </c>
      <c r="FM23" s="34" t="s">
        <v>346</v>
      </c>
      <c r="FV23" s="43">
        <v>21.97</v>
      </c>
      <c r="FY23" s="34" t="s">
        <v>348</v>
      </c>
      <c r="FZ23" s="34" t="s">
        <v>349</v>
      </c>
      <c r="GA23" s="34">
        <v>2</v>
      </c>
      <c r="GB23" s="34">
        <v>4.3499999999999996</v>
      </c>
      <c r="GC23" s="34" t="s">
        <v>346</v>
      </c>
      <c r="GD23" s="34">
        <v>13.08</v>
      </c>
      <c r="GG23" s="34" t="s">
        <v>348</v>
      </c>
      <c r="GH23" s="34" t="s">
        <v>349</v>
      </c>
      <c r="GI23" s="34">
        <v>2</v>
      </c>
      <c r="GJ23" s="34">
        <v>3.86</v>
      </c>
      <c r="GK23" s="34" t="s">
        <v>346</v>
      </c>
      <c r="GL23" s="34">
        <v>66.23</v>
      </c>
      <c r="GO23" s="34" t="s">
        <v>348</v>
      </c>
      <c r="GP23" s="42" t="s">
        <v>349</v>
      </c>
      <c r="GQ23" s="42">
        <v>2</v>
      </c>
      <c r="GR23" s="34">
        <v>4.75</v>
      </c>
      <c r="GS23" s="34" t="s">
        <v>346</v>
      </c>
      <c r="GT23" s="34">
        <v>1.32</v>
      </c>
      <c r="GW23" s="34" t="s">
        <v>348</v>
      </c>
      <c r="GX23" s="42" t="s">
        <v>349</v>
      </c>
      <c r="GY23" s="42">
        <v>2</v>
      </c>
      <c r="GZ23" s="34">
        <v>0.73</v>
      </c>
      <c r="HA23" s="34" t="s">
        <v>346</v>
      </c>
      <c r="HB23" s="34">
        <v>0.98</v>
      </c>
      <c r="HE23" s="34" t="s">
        <v>348</v>
      </c>
      <c r="HF23" s="42" t="s">
        <v>349</v>
      </c>
      <c r="HG23" s="42">
        <v>2</v>
      </c>
      <c r="HH23" s="34">
        <v>0.24</v>
      </c>
      <c r="HI23" s="34" t="s">
        <v>346</v>
      </c>
      <c r="LA23"/>
      <c r="LC23" s="42" t="s">
        <v>370</v>
      </c>
    </row>
    <row r="24" spans="1:315" x14ac:dyDescent="0.25">
      <c r="A24" s="42" t="s">
        <v>330</v>
      </c>
      <c r="B24" s="42" t="s">
        <v>331</v>
      </c>
      <c r="C24" s="42" t="s">
        <v>332</v>
      </c>
      <c r="D24" s="42" t="s">
        <v>333</v>
      </c>
      <c r="E24" s="42">
        <v>1994</v>
      </c>
      <c r="F24" s="42" t="s">
        <v>334</v>
      </c>
      <c r="G24" s="34">
        <v>75</v>
      </c>
      <c r="I24" s="34">
        <v>1992</v>
      </c>
      <c r="J24" s="34" t="s">
        <v>351</v>
      </c>
      <c r="L24" s="34" t="s">
        <v>336</v>
      </c>
      <c r="M24" s="34" t="s">
        <v>352</v>
      </c>
      <c r="N24" s="34">
        <v>-3.6710509999999998</v>
      </c>
      <c r="O24" s="34">
        <v>-73.238928999999999</v>
      </c>
      <c r="P24" s="34" t="s">
        <v>353</v>
      </c>
      <c r="Q24" s="34" t="s">
        <v>395</v>
      </c>
      <c r="R24" s="34" t="s">
        <v>340</v>
      </c>
      <c r="T24" s="34" t="s">
        <v>341</v>
      </c>
      <c r="U24" s="34" t="s">
        <v>396</v>
      </c>
      <c r="V24">
        <v>2433327</v>
      </c>
      <c r="X24" s="34" t="s">
        <v>396</v>
      </c>
      <c r="AC24" s="34" t="s">
        <v>344</v>
      </c>
      <c r="FF24" s="34">
        <v>60.4</v>
      </c>
      <c r="FI24" s="34" t="s">
        <v>348</v>
      </c>
      <c r="FJ24" s="34" t="s">
        <v>349</v>
      </c>
      <c r="FK24" s="34">
        <f>1+3</f>
        <v>4</v>
      </c>
      <c r="FL24" s="34">
        <v>7.8</v>
      </c>
      <c r="FM24" s="34" t="s">
        <v>346</v>
      </c>
      <c r="FV24" s="34">
        <v>38.25</v>
      </c>
      <c r="FY24" s="34" t="s">
        <v>348</v>
      </c>
      <c r="FZ24" s="34" t="s">
        <v>349</v>
      </c>
      <c r="GA24" s="34">
        <f>1+3</f>
        <v>4</v>
      </c>
      <c r="GB24" s="34">
        <v>18.559999999999999</v>
      </c>
      <c r="GC24" s="34" t="s">
        <v>346</v>
      </c>
      <c r="GD24" s="34">
        <v>11.8</v>
      </c>
      <c r="GG24" s="34" t="s">
        <v>348</v>
      </c>
      <c r="GH24" s="34" t="s">
        <v>349</v>
      </c>
      <c r="GI24" s="34">
        <f>1+3</f>
        <v>4</v>
      </c>
      <c r="GJ24" s="34">
        <v>0.73</v>
      </c>
      <c r="GK24" s="34" t="s">
        <v>346</v>
      </c>
      <c r="GL24" s="34">
        <v>63.73</v>
      </c>
      <c r="GO24" s="34" t="s">
        <v>348</v>
      </c>
      <c r="GP24" s="42" t="s">
        <v>349</v>
      </c>
      <c r="GQ24" s="42">
        <v>4</v>
      </c>
      <c r="GR24" s="34">
        <v>23.54</v>
      </c>
      <c r="GS24" s="34" t="s">
        <v>346</v>
      </c>
      <c r="GT24" s="34">
        <v>1.47</v>
      </c>
      <c r="GW24" s="34" t="s">
        <v>348</v>
      </c>
      <c r="GX24" s="42" t="s">
        <v>349</v>
      </c>
      <c r="GY24" s="42">
        <v>4</v>
      </c>
      <c r="GZ24" s="34">
        <v>0.26</v>
      </c>
      <c r="HA24" s="34" t="s">
        <v>346</v>
      </c>
      <c r="HB24" s="34">
        <v>1.05</v>
      </c>
      <c r="HE24" s="34" t="s">
        <v>348</v>
      </c>
      <c r="HF24" s="42" t="s">
        <v>349</v>
      </c>
      <c r="HG24" s="42">
        <v>4</v>
      </c>
      <c r="HH24" s="34">
        <v>0.25</v>
      </c>
      <c r="HI24" s="34" t="s">
        <v>346</v>
      </c>
      <c r="LA24"/>
      <c r="LC24" s="42" t="s">
        <v>370</v>
      </c>
    </row>
    <row r="25" spans="1:315" x14ac:dyDescent="0.25">
      <c r="A25" s="42" t="s">
        <v>330</v>
      </c>
      <c r="B25" s="42" t="s">
        <v>331</v>
      </c>
      <c r="C25" s="42" t="s">
        <v>332</v>
      </c>
      <c r="D25" s="42" t="s">
        <v>333</v>
      </c>
      <c r="E25" s="42">
        <v>1994</v>
      </c>
      <c r="F25" s="42" t="s">
        <v>334</v>
      </c>
      <c r="G25" s="42">
        <v>75</v>
      </c>
      <c r="I25" s="34">
        <v>1992</v>
      </c>
      <c r="J25" s="34" t="s">
        <v>351</v>
      </c>
      <c r="L25" s="34" t="s">
        <v>336</v>
      </c>
      <c r="M25" s="34" t="s">
        <v>352</v>
      </c>
      <c r="N25" s="34">
        <v>-3.6710509999999998</v>
      </c>
      <c r="O25" s="34">
        <v>-73.238928999999999</v>
      </c>
      <c r="P25" s="34" t="s">
        <v>353</v>
      </c>
      <c r="Q25" s="34" t="s">
        <v>397</v>
      </c>
      <c r="R25" s="34" t="s">
        <v>340</v>
      </c>
      <c r="T25" s="34" t="s">
        <v>341</v>
      </c>
      <c r="U25" s="34" t="s">
        <v>398</v>
      </c>
      <c r="V25">
        <v>2432385</v>
      </c>
      <c r="X25" s="34" t="s">
        <v>398</v>
      </c>
      <c r="AC25" s="34" t="s">
        <v>344</v>
      </c>
      <c r="FF25" s="34">
        <v>137.4</v>
      </c>
      <c r="FI25" s="34" t="s">
        <v>348</v>
      </c>
      <c r="FJ25" s="34" t="s">
        <v>349</v>
      </c>
      <c r="FK25" s="34">
        <f>2+3</f>
        <v>5</v>
      </c>
      <c r="FL25" s="34">
        <v>3.7</v>
      </c>
      <c r="FM25" s="34" t="s">
        <v>346</v>
      </c>
      <c r="FV25" s="43">
        <v>4.91</v>
      </c>
      <c r="FY25" s="34" t="s">
        <v>348</v>
      </c>
      <c r="FZ25" s="34" t="s">
        <v>349</v>
      </c>
      <c r="GA25" s="34">
        <f>2+3</f>
        <v>5</v>
      </c>
      <c r="GB25" s="34">
        <v>1.74</v>
      </c>
      <c r="GC25" s="34" t="s">
        <v>346</v>
      </c>
      <c r="GD25" s="34">
        <v>9.51</v>
      </c>
      <c r="GG25" s="34" t="s">
        <v>348</v>
      </c>
      <c r="GH25" s="34" t="s">
        <v>349</v>
      </c>
      <c r="GI25" s="34">
        <f>2+3</f>
        <v>5</v>
      </c>
      <c r="GJ25" s="34">
        <v>0.36</v>
      </c>
      <c r="GK25" s="34" t="s">
        <v>346</v>
      </c>
      <c r="GL25" s="34">
        <v>27.33</v>
      </c>
      <c r="GO25" s="34" t="s">
        <v>348</v>
      </c>
      <c r="GP25" s="42" t="s">
        <v>349</v>
      </c>
      <c r="GQ25" s="42">
        <v>5</v>
      </c>
      <c r="GR25" s="34">
        <v>4.16</v>
      </c>
      <c r="GS25" s="34" t="s">
        <v>346</v>
      </c>
      <c r="GT25" s="34">
        <v>1.73</v>
      </c>
      <c r="GW25" s="34" t="s">
        <v>348</v>
      </c>
      <c r="GX25" s="42" t="s">
        <v>349</v>
      </c>
      <c r="GY25" s="42">
        <v>5</v>
      </c>
      <c r="GZ25" s="34">
        <v>0.39</v>
      </c>
      <c r="HA25" s="34" t="s">
        <v>346</v>
      </c>
      <c r="HB25" s="34">
        <v>1.94</v>
      </c>
      <c r="HE25" s="34" t="s">
        <v>348</v>
      </c>
      <c r="HF25" s="42" t="s">
        <v>349</v>
      </c>
      <c r="HG25" s="42">
        <v>5</v>
      </c>
      <c r="HH25" s="34">
        <v>0.19</v>
      </c>
      <c r="HI25" s="34" t="s">
        <v>346</v>
      </c>
      <c r="LA25"/>
      <c r="LC25" s="34" t="s">
        <v>356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7"/>
  <sheetViews>
    <sheetView topLeftCell="A47" workbookViewId="0">
      <selection activeCell="B62" sqref="B62"/>
    </sheetView>
  </sheetViews>
  <sheetFormatPr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169</v>
      </c>
      <c r="B1" s="38" t="s">
        <v>240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158</v>
      </c>
      <c r="B4" t="s">
        <v>158</v>
      </c>
    </row>
    <row r="5" spans="1:4" x14ac:dyDescent="0.25">
      <c r="A5" s="2" t="s">
        <v>159</v>
      </c>
      <c r="B5" t="s">
        <v>162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160</v>
      </c>
      <c r="B7" t="s">
        <v>160</v>
      </c>
    </row>
    <row r="8" spans="1:4" x14ac:dyDescent="0.25">
      <c r="A8" s="2" t="s">
        <v>161</v>
      </c>
      <c r="B8" t="s">
        <v>161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181</v>
      </c>
      <c r="B13" t="s">
        <v>182</v>
      </c>
      <c r="D13" s="36"/>
    </row>
    <row r="14" spans="1:4" x14ac:dyDescent="0.25">
      <c r="A14" s="2" t="s">
        <v>163</v>
      </c>
      <c r="B14" t="s">
        <v>166</v>
      </c>
    </row>
    <row r="15" spans="1:4" x14ac:dyDescent="0.25">
      <c r="A15" s="2" t="s">
        <v>164</v>
      </c>
      <c r="B15" s="36" t="s">
        <v>167</v>
      </c>
      <c r="C15" s="36"/>
    </row>
    <row r="16" spans="1:4" x14ac:dyDescent="0.25">
      <c r="A16" s="2" t="s">
        <v>165</v>
      </c>
      <c r="B16" s="36" t="s">
        <v>168</v>
      </c>
      <c r="C16" s="36"/>
    </row>
    <row r="17" spans="1:7" x14ac:dyDescent="0.25">
      <c r="A17" s="2" t="s">
        <v>6</v>
      </c>
      <c r="B17" s="37" t="s">
        <v>123</v>
      </c>
      <c r="C17" s="37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18" t="s">
        <v>126</v>
      </c>
      <c r="B20" t="s">
        <v>127</v>
      </c>
      <c r="C20" s="36"/>
      <c r="D20" s="36"/>
      <c r="E20" s="36"/>
      <c r="F20" s="36"/>
      <c r="G20" s="36"/>
    </row>
    <row r="21" spans="1:7" x14ac:dyDescent="0.25">
      <c r="A21" s="1" t="s">
        <v>201</v>
      </c>
      <c r="B21" t="s">
        <v>205</v>
      </c>
      <c r="C21" s="36"/>
      <c r="D21" s="36"/>
      <c r="E21" s="36"/>
      <c r="F21" s="36"/>
      <c r="G21" s="36"/>
    </row>
    <row r="22" spans="1:7" x14ac:dyDescent="0.25">
      <c r="A22" s="1" t="s">
        <v>202</v>
      </c>
      <c r="B22" t="s">
        <v>203</v>
      </c>
      <c r="C22" s="36"/>
      <c r="D22" s="36"/>
      <c r="E22" s="36"/>
      <c r="F22" s="36"/>
      <c r="G22" s="36"/>
    </row>
    <row r="23" spans="1:7" x14ac:dyDescent="0.25">
      <c r="A23" s="1" t="s">
        <v>0</v>
      </c>
      <c r="B23" t="s">
        <v>206</v>
      </c>
      <c r="C23" s="36"/>
      <c r="D23" s="36"/>
      <c r="E23" s="36"/>
      <c r="F23" s="36"/>
      <c r="G23" s="36"/>
    </row>
    <row r="24" spans="1:7" x14ac:dyDescent="0.25">
      <c r="A24" s="1" t="s">
        <v>211</v>
      </c>
      <c r="B24" t="s">
        <v>207</v>
      </c>
    </row>
    <row r="25" spans="1:7" x14ac:dyDescent="0.25">
      <c r="A25" s="1" t="s">
        <v>204</v>
      </c>
      <c r="B25" t="s">
        <v>208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198</v>
      </c>
      <c r="B29" t="s">
        <v>199</v>
      </c>
      <c r="D29" s="36"/>
    </row>
    <row r="30" spans="1:7" x14ac:dyDescent="0.25">
      <c r="A30" s="1" t="s">
        <v>9</v>
      </c>
      <c r="B30" t="s">
        <v>327</v>
      </c>
    </row>
    <row r="31" spans="1:7" x14ac:dyDescent="0.25">
      <c r="A31" s="1" t="s">
        <v>324</v>
      </c>
      <c r="B31" t="s">
        <v>328</v>
      </c>
    </row>
    <row r="32" spans="1:7" x14ac:dyDescent="0.25">
      <c r="A32" s="3" t="s">
        <v>179</v>
      </c>
      <c r="B32" t="s">
        <v>180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259</v>
      </c>
    </row>
    <row r="37" spans="1:2" x14ac:dyDescent="0.25">
      <c r="A37" s="3" t="s">
        <v>59</v>
      </c>
      <c r="B37" t="s">
        <v>149</v>
      </c>
    </row>
    <row r="38" spans="1:2" x14ac:dyDescent="0.25">
      <c r="A38" s="19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20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21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241</v>
      </c>
      <c r="B57" t="s">
        <v>257</v>
      </c>
    </row>
    <row r="58" spans="1:2" x14ac:dyDescent="0.25">
      <c r="A58" s="4" t="s">
        <v>242</v>
      </c>
    </row>
    <row r="59" spans="1:2" x14ac:dyDescent="0.25">
      <c r="A59" s="4" t="s">
        <v>243</v>
      </c>
    </row>
    <row r="60" spans="1:2" x14ac:dyDescent="0.25">
      <c r="A60" s="4" t="s">
        <v>244</v>
      </c>
      <c r="B60" t="s">
        <v>329</v>
      </c>
    </row>
    <row r="61" spans="1:2" x14ac:dyDescent="0.25">
      <c r="A61" s="20" t="s">
        <v>246</v>
      </c>
    </row>
    <row r="62" spans="1:2" x14ac:dyDescent="0.25">
      <c r="A62" s="4" t="s">
        <v>247</v>
      </c>
    </row>
    <row r="63" spans="1:2" x14ac:dyDescent="0.25">
      <c r="A63" s="4" t="s">
        <v>248</v>
      </c>
    </row>
    <row r="64" spans="1:2" x14ac:dyDescent="0.25">
      <c r="A64" s="6" t="s">
        <v>249</v>
      </c>
      <c r="B64" t="s">
        <v>258</v>
      </c>
    </row>
    <row r="65" spans="1:1" x14ac:dyDescent="0.25">
      <c r="A65" s="6" t="s">
        <v>250</v>
      </c>
    </row>
    <row r="66" spans="1:1" x14ac:dyDescent="0.25">
      <c r="A66" s="6" t="s">
        <v>251</v>
      </c>
    </row>
    <row r="67" spans="1:1" x14ac:dyDescent="0.25">
      <c r="A67" s="6" t="s">
        <v>252</v>
      </c>
    </row>
    <row r="68" spans="1:1" x14ac:dyDescent="0.25">
      <c r="A68" s="21" t="s">
        <v>254</v>
      </c>
    </row>
    <row r="69" spans="1:1" x14ac:dyDescent="0.25">
      <c r="A69" s="6" t="s">
        <v>255</v>
      </c>
    </row>
    <row r="70" spans="1:1" x14ac:dyDescent="0.25">
      <c r="A70" s="6" t="s">
        <v>256</v>
      </c>
    </row>
    <row r="71" spans="1:1" x14ac:dyDescent="0.25">
      <c r="A71" s="8" t="s">
        <v>34</v>
      </c>
    </row>
    <row r="72" spans="1:1" x14ac:dyDescent="0.25">
      <c r="A72" s="8" t="s">
        <v>35</v>
      </c>
    </row>
    <row r="73" spans="1:1" x14ac:dyDescent="0.25">
      <c r="A73" s="8" t="s">
        <v>36</v>
      </c>
    </row>
    <row r="74" spans="1:1" x14ac:dyDescent="0.25">
      <c r="A74" s="8" t="s">
        <v>37</v>
      </c>
    </row>
    <row r="75" spans="1:1" x14ac:dyDescent="0.25">
      <c r="A75" s="8" t="s">
        <v>38</v>
      </c>
    </row>
    <row r="76" spans="1:1" x14ac:dyDescent="0.25">
      <c r="A76" s="22" t="s">
        <v>134</v>
      </c>
    </row>
    <row r="77" spans="1:1" x14ac:dyDescent="0.25">
      <c r="A77" s="8" t="s">
        <v>39</v>
      </c>
    </row>
    <row r="78" spans="1:1" x14ac:dyDescent="0.25">
      <c r="A78" s="8" t="s">
        <v>40</v>
      </c>
    </row>
    <row r="79" spans="1:1" x14ac:dyDescent="0.25">
      <c r="A79" s="9" t="s">
        <v>41</v>
      </c>
    </row>
    <row r="80" spans="1:1" x14ac:dyDescent="0.25">
      <c r="A80" s="9" t="s">
        <v>42</v>
      </c>
    </row>
    <row r="81" spans="1:3" x14ac:dyDescent="0.25">
      <c r="A81" s="9" t="s">
        <v>43</v>
      </c>
    </row>
    <row r="82" spans="1:3" x14ac:dyDescent="0.25">
      <c r="A82" s="9" t="s">
        <v>44</v>
      </c>
    </row>
    <row r="83" spans="1:3" x14ac:dyDescent="0.25">
      <c r="A83" s="9" t="s">
        <v>45</v>
      </c>
    </row>
    <row r="84" spans="1:3" x14ac:dyDescent="0.25">
      <c r="A84" s="23" t="s">
        <v>135</v>
      </c>
    </row>
    <row r="85" spans="1:3" x14ac:dyDescent="0.25">
      <c r="A85" s="9" t="s">
        <v>46</v>
      </c>
    </row>
    <row r="86" spans="1:3" x14ac:dyDescent="0.25">
      <c r="A86" s="9" t="s">
        <v>47</v>
      </c>
    </row>
    <row r="87" spans="1:3" x14ac:dyDescent="0.25">
      <c r="A87" s="10" t="s">
        <v>48</v>
      </c>
    </row>
    <row r="88" spans="1:3" x14ac:dyDescent="0.25">
      <c r="A88" s="10" t="s">
        <v>49</v>
      </c>
    </row>
    <row r="89" spans="1:3" x14ac:dyDescent="0.25">
      <c r="A89" s="10" t="s">
        <v>50</v>
      </c>
    </row>
    <row r="90" spans="1:3" x14ac:dyDescent="0.25">
      <c r="A90" s="10" t="s">
        <v>51</v>
      </c>
    </row>
    <row r="91" spans="1:3" x14ac:dyDescent="0.25">
      <c r="A91" s="10" t="s">
        <v>52</v>
      </c>
    </row>
    <row r="92" spans="1:3" x14ac:dyDescent="0.25">
      <c r="A92" s="24" t="s">
        <v>136</v>
      </c>
    </row>
    <row r="93" spans="1:3" x14ac:dyDescent="0.25">
      <c r="A93" s="10" t="s">
        <v>53</v>
      </c>
      <c r="C93" s="37"/>
    </row>
    <row r="94" spans="1:3" x14ac:dyDescent="0.25">
      <c r="A94" s="10" t="s">
        <v>54</v>
      </c>
      <c r="C94" s="36"/>
    </row>
    <row r="95" spans="1:3" x14ac:dyDescent="0.25">
      <c r="A95" s="9" t="s">
        <v>260</v>
      </c>
    </row>
    <row r="96" spans="1:3" x14ac:dyDescent="0.25">
      <c r="A96" s="9" t="s">
        <v>261</v>
      </c>
    </row>
    <row r="97" spans="1:3" x14ac:dyDescent="0.25">
      <c r="A97" s="9" t="s">
        <v>262</v>
      </c>
    </row>
    <row r="98" spans="1:3" x14ac:dyDescent="0.25">
      <c r="A98" s="9" t="s">
        <v>263</v>
      </c>
    </row>
    <row r="99" spans="1:3" x14ac:dyDescent="0.25">
      <c r="A99" s="9" t="s">
        <v>264</v>
      </c>
    </row>
    <row r="100" spans="1:3" x14ac:dyDescent="0.25">
      <c r="A100" s="23" t="s">
        <v>265</v>
      </c>
    </row>
    <row r="101" spans="1:3" x14ac:dyDescent="0.25">
      <c r="A101" s="9" t="s">
        <v>266</v>
      </c>
    </row>
    <row r="102" spans="1:3" x14ac:dyDescent="0.25">
      <c r="A102" s="9" t="s">
        <v>267</v>
      </c>
    </row>
    <row r="103" spans="1:3" x14ac:dyDescent="0.25">
      <c r="A103" s="10" t="s">
        <v>268</v>
      </c>
    </row>
    <row r="104" spans="1:3" x14ac:dyDescent="0.25">
      <c r="A104" s="10" t="s">
        <v>269</v>
      </c>
    </row>
    <row r="105" spans="1:3" x14ac:dyDescent="0.25">
      <c r="A105" s="10" t="s">
        <v>270</v>
      </c>
    </row>
    <row r="106" spans="1:3" x14ac:dyDescent="0.25">
      <c r="A106" s="10" t="s">
        <v>271</v>
      </c>
    </row>
    <row r="107" spans="1:3" x14ac:dyDescent="0.25">
      <c r="A107" s="10" t="s">
        <v>272</v>
      </c>
    </row>
    <row r="108" spans="1:3" x14ac:dyDescent="0.25">
      <c r="A108" s="24" t="s">
        <v>273</v>
      </c>
    </row>
    <row r="109" spans="1:3" x14ac:dyDescent="0.25">
      <c r="A109" s="10" t="s">
        <v>274</v>
      </c>
      <c r="C109" s="37"/>
    </row>
    <row r="110" spans="1:3" x14ac:dyDescent="0.25">
      <c r="A110" s="10" t="s">
        <v>275</v>
      </c>
      <c r="C110" s="36"/>
    </row>
    <row r="111" spans="1:3" x14ac:dyDescent="0.25">
      <c r="A111" s="41" t="s">
        <v>200</v>
      </c>
      <c r="B111" t="s">
        <v>326</v>
      </c>
      <c r="C111" s="36"/>
    </row>
    <row r="112" spans="1:3" x14ac:dyDescent="0.25">
      <c r="A112" s="41" t="s">
        <v>325</v>
      </c>
      <c r="C112" s="36"/>
    </row>
    <row r="113" spans="1:3" x14ac:dyDescent="0.25">
      <c r="A113" s="11" t="s">
        <v>13</v>
      </c>
      <c r="C113" s="37"/>
    </row>
    <row r="114" spans="1:3" x14ac:dyDescent="0.25">
      <c r="A114" s="11" t="s">
        <v>14</v>
      </c>
    </row>
    <row r="115" spans="1:3" x14ac:dyDescent="0.25">
      <c r="A115" s="11" t="s">
        <v>15</v>
      </c>
    </row>
    <row r="116" spans="1:3" x14ac:dyDescent="0.25">
      <c r="A116" s="11" t="s">
        <v>16</v>
      </c>
    </row>
    <row r="117" spans="1:3" x14ac:dyDescent="0.25">
      <c r="A117" s="11" t="s">
        <v>17</v>
      </c>
    </row>
    <row r="118" spans="1:3" x14ac:dyDescent="0.25">
      <c r="A118" s="25" t="s">
        <v>137</v>
      </c>
    </row>
    <row r="119" spans="1:3" x14ac:dyDescent="0.25">
      <c r="A119" s="11" t="s">
        <v>18</v>
      </c>
    </row>
    <row r="120" spans="1:3" x14ac:dyDescent="0.25">
      <c r="A120" s="11" t="s">
        <v>19</v>
      </c>
    </row>
    <row r="121" spans="1:3" x14ac:dyDescent="0.25">
      <c r="A121" s="12" t="s">
        <v>20</v>
      </c>
    </row>
    <row r="122" spans="1:3" x14ac:dyDescent="0.25">
      <c r="A122" s="12" t="s">
        <v>21</v>
      </c>
    </row>
    <row r="123" spans="1:3" x14ac:dyDescent="0.25">
      <c r="A123" s="12" t="s">
        <v>22</v>
      </c>
    </row>
    <row r="124" spans="1:3" x14ac:dyDescent="0.25">
      <c r="A124" s="12" t="s">
        <v>23</v>
      </c>
    </row>
    <row r="125" spans="1:3" x14ac:dyDescent="0.25">
      <c r="A125" s="12" t="s">
        <v>24</v>
      </c>
    </row>
    <row r="126" spans="1:3" x14ac:dyDescent="0.25">
      <c r="A126" s="26" t="s">
        <v>138</v>
      </c>
    </row>
    <row r="127" spans="1:3" x14ac:dyDescent="0.25">
      <c r="A127" s="12" t="s">
        <v>25</v>
      </c>
    </row>
    <row r="128" spans="1:3" x14ac:dyDescent="0.25">
      <c r="A128" s="12" t="s">
        <v>26</v>
      </c>
    </row>
    <row r="129" spans="1:1" x14ac:dyDescent="0.25">
      <c r="A129" s="13" t="s">
        <v>27</v>
      </c>
    </row>
    <row r="130" spans="1:1" x14ac:dyDescent="0.25">
      <c r="A130" s="13" t="s">
        <v>28</v>
      </c>
    </row>
    <row r="131" spans="1:1" x14ac:dyDescent="0.25">
      <c r="A131" s="13" t="s">
        <v>29</v>
      </c>
    </row>
    <row r="132" spans="1:1" x14ac:dyDescent="0.25">
      <c r="A132" s="13" t="s">
        <v>30</v>
      </c>
    </row>
    <row r="133" spans="1:1" x14ac:dyDescent="0.25">
      <c r="A133" s="13" t="s">
        <v>31</v>
      </c>
    </row>
    <row r="134" spans="1:1" x14ac:dyDescent="0.25">
      <c r="A134" s="27" t="s">
        <v>139</v>
      </c>
    </row>
    <row r="135" spans="1:1" x14ac:dyDescent="0.25">
      <c r="A135" s="13" t="s">
        <v>32</v>
      </c>
    </row>
    <row r="136" spans="1:1" x14ac:dyDescent="0.25">
      <c r="A136" s="13" t="s">
        <v>33</v>
      </c>
    </row>
    <row r="137" spans="1:1" x14ac:dyDescent="0.25">
      <c r="A137" s="12" t="s">
        <v>284</v>
      </c>
    </row>
    <row r="138" spans="1:1" x14ac:dyDescent="0.25">
      <c r="A138" s="12" t="s">
        <v>285</v>
      </c>
    </row>
    <row r="139" spans="1:1" x14ac:dyDescent="0.25">
      <c r="A139" s="12" t="s">
        <v>286</v>
      </c>
    </row>
    <row r="140" spans="1:1" x14ac:dyDescent="0.25">
      <c r="A140" s="12" t="s">
        <v>287</v>
      </c>
    </row>
    <row r="141" spans="1:1" x14ac:dyDescent="0.25">
      <c r="A141" s="26" t="s">
        <v>289</v>
      </c>
    </row>
    <row r="142" spans="1:1" x14ac:dyDescent="0.25">
      <c r="A142" s="12" t="s">
        <v>290</v>
      </c>
    </row>
    <row r="143" spans="1:1" x14ac:dyDescent="0.25">
      <c r="A143" s="12" t="s">
        <v>291</v>
      </c>
    </row>
    <row r="144" spans="1:1" x14ac:dyDescent="0.25">
      <c r="A144" s="13" t="s">
        <v>276</v>
      </c>
    </row>
    <row r="145" spans="1:1" x14ac:dyDescent="0.25">
      <c r="A145" s="13" t="s">
        <v>277</v>
      </c>
    </row>
    <row r="146" spans="1:1" x14ac:dyDescent="0.25">
      <c r="A146" s="13" t="s">
        <v>278</v>
      </c>
    </row>
    <row r="147" spans="1:1" x14ac:dyDescent="0.25">
      <c r="A147" s="13" t="s">
        <v>279</v>
      </c>
    </row>
    <row r="148" spans="1:1" x14ac:dyDescent="0.25">
      <c r="A148" s="27" t="s">
        <v>281</v>
      </c>
    </row>
    <row r="149" spans="1:1" x14ac:dyDescent="0.25">
      <c r="A149" s="13" t="s">
        <v>282</v>
      </c>
    </row>
    <row r="150" spans="1:1" x14ac:dyDescent="0.25">
      <c r="A150" s="13" t="s">
        <v>283</v>
      </c>
    </row>
    <row r="151" spans="1:1" x14ac:dyDescent="0.25">
      <c r="A151" s="7" t="s">
        <v>76</v>
      </c>
    </row>
    <row r="152" spans="1:1" x14ac:dyDescent="0.25">
      <c r="A152" s="7" t="s">
        <v>77</v>
      </c>
    </row>
    <row r="153" spans="1:1" x14ac:dyDescent="0.25">
      <c r="A153" s="7" t="s">
        <v>78</v>
      </c>
    </row>
    <row r="154" spans="1:1" x14ac:dyDescent="0.25">
      <c r="A154" s="7" t="s">
        <v>79</v>
      </c>
    </row>
    <row r="155" spans="1:1" x14ac:dyDescent="0.25">
      <c r="A155" s="28" t="s">
        <v>140</v>
      </c>
    </row>
    <row r="156" spans="1:1" x14ac:dyDescent="0.25">
      <c r="A156" s="7" t="s">
        <v>80</v>
      </c>
    </row>
    <row r="157" spans="1:1" x14ac:dyDescent="0.25">
      <c r="A157" s="7" t="s">
        <v>81</v>
      </c>
    </row>
    <row r="158" spans="1:1" x14ac:dyDescent="0.25">
      <c r="A158" s="7" t="s">
        <v>82</v>
      </c>
    </row>
    <row r="159" spans="1:1" x14ac:dyDescent="0.25">
      <c r="A159" s="16" t="s">
        <v>83</v>
      </c>
    </row>
    <row r="160" spans="1:1" x14ac:dyDescent="0.25">
      <c r="A160" s="16" t="s">
        <v>84</v>
      </c>
    </row>
    <row r="161" spans="1:1" x14ac:dyDescent="0.25">
      <c r="A161" s="16" t="s">
        <v>85</v>
      </c>
    </row>
    <row r="162" spans="1:1" x14ac:dyDescent="0.25">
      <c r="A162" s="16" t="s">
        <v>86</v>
      </c>
    </row>
    <row r="163" spans="1:1" x14ac:dyDescent="0.25">
      <c r="A163" s="16" t="s">
        <v>87</v>
      </c>
    </row>
    <row r="164" spans="1:1" x14ac:dyDescent="0.25">
      <c r="A164" s="29" t="s">
        <v>141</v>
      </c>
    </row>
    <row r="165" spans="1:1" x14ac:dyDescent="0.25">
      <c r="A165" s="16" t="s">
        <v>88</v>
      </c>
    </row>
    <row r="166" spans="1:1" x14ac:dyDescent="0.25">
      <c r="A166" s="16" t="s">
        <v>89</v>
      </c>
    </row>
    <row r="167" spans="1:1" x14ac:dyDescent="0.25">
      <c r="A167" s="5" t="s">
        <v>90</v>
      </c>
    </row>
    <row r="168" spans="1:1" x14ac:dyDescent="0.25">
      <c r="A168" s="5" t="s">
        <v>91</v>
      </c>
    </row>
    <row r="169" spans="1:1" x14ac:dyDescent="0.25">
      <c r="A169" s="5" t="s">
        <v>92</v>
      </c>
    </row>
    <row r="170" spans="1:1" x14ac:dyDescent="0.25">
      <c r="A170" s="5" t="s">
        <v>93</v>
      </c>
    </row>
    <row r="171" spans="1:1" x14ac:dyDescent="0.25">
      <c r="A171" s="5" t="s">
        <v>94</v>
      </c>
    </row>
    <row r="172" spans="1:1" x14ac:dyDescent="0.25">
      <c r="A172" s="30" t="s">
        <v>142</v>
      </c>
    </row>
    <row r="173" spans="1:1" x14ac:dyDescent="0.25">
      <c r="A173" s="5" t="s">
        <v>95</v>
      </c>
    </row>
    <row r="174" spans="1:1" x14ac:dyDescent="0.25">
      <c r="A174" s="5" t="s">
        <v>96</v>
      </c>
    </row>
    <row r="175" spans="1:1" x14ac:dyDescent="0.25">
      <c r="A175" s="16" t="s">
        <v>292</v>
      </c>
    </row>
    <row r="176" spans="1:1" x14ac:dyDescent="0.25">
      <c r="A176" s="16" t="s">
        <v>293</v>
      </c>
    </row>
    <row r="177" spans="1:1" x14ac:dyDescent="0.25">
      <c r="A177" s="16" t="s">
        <v>294</v>
      </c>
    </row>
    <row r="178" spans="1:1" x14ac:dyDescent="0.25">
      <c r="A178" s="16" t="s">
        <v>295</v>
      </c>
    </row>
    <row r="179" spans="1:1" x14ac:dyDescent="0.25">
      <c r="A179" s="29" t="s">
        <v>297</v>
      </c>
    </row>
    <row r="180" spans="1:1" x14ac:dyDescent="0.25">
      <c r="A180" s="16" t="s">
        <v>298</v>
      </c>
    </row>
    <row r="181" spans="1:1" x14ac:dyDescent="0.25">
      <c r="A181" s="16" t="s">
        <v>299</v>
      </c>
    </row>
    <row r="182" spans="1:1" x14ac:dyDescent="0.25">
      <c r="A182" s="5" t="s">
        <v>300</v>
      </c>
    </row>
    <row r="183" spans="1:1" x14ac:dyDescent="0.25">
      <c r="A183" s="5" t="s">
        <v>301</v>
      </c>
    </row>
    <row r="184" spans="1:1" x14ac:dyDescent="0.25">
      <c r="A184" s="5" t="s">
        <v>302</v>
      </c>
    </row>
    <row r="185" spans="1:1" x14ac:dyDescent="0.25">
      <c r="A185" s="5" t="s">
        <v>303</v>
      </c>
    </row>
    <row r="186" spans="1:1" x14ac:dyDescent="0.25">
      <c r="A186" s="30" t="s">
        <v>305</v>
      </c>
    </row>
    <row r="187" spans="1:1" x14ac:dyDescent="0.25">
      <c r="A187" s="5" t="s">
        <v>306</v>
      </c>
    </row>
    <row r="188" spans="1:1" x14ac:dyDescent="0.25">
      <c r="A188" s="5" t="s">
        <v>307</v>
      </c>
    </row>
    <row r="189" spans="1:1" x14ac:dyDescent="0.25">
      <c r="A189" s="14" t="s">
        <v>97</v>
      </c>
    </row>
    <row r="190" spans="1:1" x14ac:dyDescent="0.25">
      <c r="A190" s="14" t="s">
        <v>98</v>
      </c>
    </row>
    <row r="191" spans="1:1" x14ac:dyDescent="0.25">
      <c r="A191" s="14" t="s">
        <v>99</v>
      </c>
    </row>
    <row r="192" spans="1:1" x14ac:dyDescent="0.25">
      <c r="A192" s="14" t="s">
        <v>100</v>
      </c>
    </row>
    <row r="193" spans="1:1" x14ac:dyDescent="0.25">
      <c r="A193" s="31" t="s">
        <v>143</v>
      </c>
    </row>
    <row r="194" spans="1:1" x14ac:dyDescent="0.25">
      <c r="A194" s="14" t="s">
        <v>101</v>
      </c>
    </row>
    <row r="195" spans="1:1" x14ac:dyDescent="0.25">
      <c r="A195" s="14" t="s">
        <v>102</v>
      </c>
    </row>
    <row r="196" spans="1:1" x14ac:dyDescent="0.25">
      <c r="A196" s="14" t="s">
        <v>103</v>
      </c>
    </row>
    <row r="197" spans="1:1" x14ac:dyDescent="0.25">
      <c r="A197" s="15" t="s">
        <v>104</v>
      </c>
    </row>
    <row r="198" spans="1:1" x14ac:dyDescent="0.25">
      <c r="A198" s="15" t="s">
        <v>105</v>
      </c>
    </row>
    <row r="199" spans="1:1" x14ac:dyDescent="0.25">
      <c r="A199" s="15" t="s">
        <v>106</v>
      </c>
    </row>
    <row r="200" spans="1:1" x14ac:dyDescent="0.25">
      <c r="A200" s="15" t="s">
        <v>107</v>
      </c>
    </row>
    <row r="201" spans="1:1" x14ac:dyDescent="0.25">
      <c r="A201" s="15" t="s">
        <v>108</v>
      </c>
    </row>
    <row r="202" spans="1:1" x14ac:dyDescent="0.25">
      <c r="A202" s="32" t="s">
        <v>144</v>
      </c>
    </row>
    <row r="203" spans="1:1" x14ac:dyDescent="0.25">
      <c r="A203" s="15" t="s">
        <v>109</v>
      </c>
    </row>
    <row r="204" spans="1:1" x14ac:dyDescent="0.25">
      <c r="A204" s="15" t="s">
        <v>110</v>
      </c>
    </row>
    <row r="205" spans="1:1" x14ac:dyDescent="0.25">
      <c r="A205" s="17" t="s">
        <v>111</v>
      </c>
    </row>
    <row r="206" spans="1:1" x14ac:dyDescent="0.25">
      <c r="A206" s="17" t="s">
        <v>112</v>
      </c>
    </row>
    <row r="207" spans="1:1" x14ac:dyDescent="0.25">
      <c r="A207" s="17" t="s">
        <v>113</v>
      </c>
    </row>
    <row r="208" spans="1:1" x14ac:dyDescent="0.25">
      <c r="A208" s="17" t="s">
        <v>114</v>
      </c>
    </row>
    <row r="209" spans="1:1" x14ac:dyDescent="0.25">
      <c r="A209" s="17" t="s">
        <v>115</v>
      </c>
    </row>
    <row r="210" spans="1:1" x14ac:dyDescent="0.25">
      <c r="A210" s="33" t="s">
        <v>145</v>
      </c>
    </row>
    <row r="211" spans="1:1" x14ac:dyDescent="0.25">
      <c r="A211" s="17" t="s">
        <v>116</v>
      </c>
    </row>
    <row r="212" spans="1:1" x14ac:dyDescent="0.25">
      <c r="A212" s="17" t="s">
        <v>117</v>
      </c>
    </row>
    <row r="213" spans="1:1" x14ac:dyDescent="0.25">
      <c r="A213" s="15" t="s">
        <v>316</v>
      </c>
    </row>
    <row r="214" spans="1:1" x14ac:dyDescent="0.25">
      <c r="A214" s="15" t="s">
        <v>317</v>
      </c>
    </row>
    <row r="215" spans="1:1" x14ac:dyDescent="0.25">
      <c r="A215" s="15" t="s">
        <v>318</v>
      </c>
    </row>
    <row r="216" spans="1:1" x14ac:dyDescent="0.25">
      <c r="A216" s="15" t="s">
        <v>319</v>
      </c>
    </row>
    <row r="217" spans="1:1" x14ac:dyDescent="0.25">
      <c r="A217" s="32" t="s">
        <v>321</v>
      </c>
    </row>
    <row r="218" spans="1:1" x14ac:dyDescent="0.25">
      <c r="A218" s="15" t="s">
        <v>322</v>
      </c>
    </row>
    <row r="219" spans="1:1" x14ac:dyDescent="0.25">
      <c r="A219" s="15" t="s">
        <v>323</v>
      </c>
    </row>
    <row r="220" spans="1:1" x14ac:dyDescent="0.25">
      <c r="A220" s="17" t="s">
        <v>308</v>
      </c>
    </row>
    <row r="221" spans="1:1" x14ac:dyDescent="0.25">
      <c r="A221" s="17" t="s">
        <v>309</v>
      </c>
    </row>
    <row r="222" spans="1:1" x14ac:dyDescent="0.25">
      <c r="A222" s="17" t="s">
        <v>310</v>
      </c>
    </row>
    <row r="223" spans="1:1" x14ac:dyDescent="0.25">
      <c r="A223" s="17" t="s">
        <v>311</v>
      </c>
    </row>
    <row r="224" spans="1:1" x14ac:dyDescent="0.25">
      <c r="A224" s="33" t="s">
        <v>313</v>
      </c>
    </row>
    <row r="225" spans="1:2" x14ac:dyDescent="0.25">
      <c r="A225" s="17" t="s">
        <v>314</v>
      </c>
    </row>
    <row r="226" spans="1:2" x14ac:dyDescent="0.25">
      <c r="A226" s="17" t="s">
        <v>315</v>
      </c>
    </row>
    <row r="227" spans="1:2" x14ac:dyDescent="0.25">
      <c r="A227" s="35" t="s">
        <v>183</v>
      </c>
      <c r="B227" t="s">
        <v>186</v>
      </c>
    </row>
    <row r="228" spans="1:2" x14ac:dyDescent="0.25">
      <c r="A228" s="35" t="s">
        <v>157</v>
      </c>
    </row>
    <row r="230" spans="1:2" x14ac:dyDescent="0.25">
      <c r="A230" s="39" t="s">
        <v>171</v>
      </c>
    </row>
    <row r="231" spans="1:2" x14ac:dyDescent="0.25">
      <c r="A231" s="40" t="s">
        <v>170</v>
      </c>
    </row>
    <row r="232" spans="1:2" x14ac:dyDescent="0.25">
      <c r="A232" t="s">
        <v>172</v>
      </c>
    </row>
    <row r="233" spans="1:2" x14ac:dyDescent="0.25">
      <c r="A233" t="s">
        <v>177</v>
      </c>
    </row>
    <row r="234" spans="1:2" x14ac:dyDescent="0.25">
      <c r="A234" t="s">
        <v>222</v>
      </c>
      <c r="B234" t="s">
        <v>223</v>
      </c>
    </row>
    <row r="235" spans="1:2" x14ac:dyDescent="0.25">
      <c r="A235" t="s">
        <v>218</v>
      </c>
      <c r="B235" t="s">
        <v>219</v>
      </c>
    </row>
    <row r="236" spans="1:2" x14ac:dyDescent="0.25">
      <c r="A236" t="s">
        <v>229</v>
      </c>
      <c r="B236" t="s">
        <v>232</v>
      </c>
    </row>
    <row r="237" spans="1:2" x14ac:dyDescent="0.25">
      <c r="A237" t="s">
        <v>173</v>
      </c>
      <c r="B237" t="s">
        <v>187</v>
      </c>
    </row>
    <row r="238" spans="1:2" x14ac:dyDescent="0.25">
      <c r="A238" t="s">
        <v>235</v>
      </c>
      <c r="B238" t="s">
        <v>234</v>
      </c>
    </row>
    <row r="239" spans="1:2" x14ac:dyDescent="0.25">
      <c r="A239" t="s">
        <v>220</v>
      </c>
      <c r="B239" t="s">
        <v>209</v>
      </c>
    </row>
    <row r="240" spans="1:2" x14ac:dyDescent="0.25">
      <c r="A240" t="s">
        <v>185</v>
      </c>
      <c r="B240" t="s">
        <v>193</v>
      </c>
    </row>
    <row r="241" spans="1:2" x14ac:dyDescent="0.25">
      <c r="A241" t="s">
        <v>214</v>
      </c>
      <c r="B241" t="s">
        <v>215</v>
      </c>
    </row>
    <row r="242" spans="1:2" x14ac:dyDescent="0.25">
      <c r="A242" t="s">
        <v>226</v>
      </c>
      <c r="B242" t="s">
        <v>227</v>
      </c>
    </row>
    <row r="243" spans="1:2" x14ac:dyDescent="0.25">
      <c r="A243" t="s">
        <v>196</v>
      </c>
      <c r="B243" t="s">
        <v>197</v>
      </c>
    </row>
    <row r="244" spans="1:2" x14ac:dyDescent="0.25">
      <c r="A244" t="s">
        <v>175</v>
      </c>
      <c r="B244" t="s">
        <v>189</v>
      </c>
    </row>
    <row r="245" spans="1:2" x14ac:dyDescent="0.25">
      <c r="A245" t="s">
        <v>174</v>
      </c>
      <c r="B245" t="s">
        <v>188</v>
      </c>
    </row>
    <row r="246" spans="1:2" x14ac:dyDescent="0.25">
      <c r="A246" t="s">
        <v>228</v>
      </c>
      <c r="B246" t="s">
        <v>231</v>
      </c>
    </row>
    <row r="247" spans="1:2" x14ac:dyDescent="0.25">
      <c r="A247" t="s">
        <v>230</v>
      </c>
      <c r="B247" t="s">
        <v>233</v>
      </c>
    </row>
    <row r="248" spans="1:2" x14ac:dyDescent="0.25">
      <c r="A248" t="s">
        <v>176</v>
      </c>
      <c r="B248" t="s">
        <v>190</v>
      </c>
    </row>
    <row r="249" spans="1:2" x14ac:dyDescent="0.25">
      <c r="A249" t="s">
        <v>236</v>
      </c>
      <c r="B249" t="s">
        <v>238</v>
      </c>
    </row>
    <row r="250" spans="1:2" x14ac:dyDescent="0.25">
      <c r="A250" t="s">
        <v>221</v>
      </c>
      <c r="B250" t="s">
        <v>210</v>
      </c>
    </row>
    <row r="251" spans="1:2" x14ac:dyDescent="0.25">
      <c r="A251" t="s">
        <v>237</v>
      </c>
      <c r="B251" t="s">
        <v>239</v>
      </c>
    </row>
    <row r="252" spans="1:2" x14ac:dyDescent="0.25">
      <c r="A252" t="s">
        <v>216</v>
      </c>
      <c r="B252" t="s">
        <v>217</v>
      </c>
    </row>
    <row r="253" spans="1:2" x14ac:dyDescent="0.25">
      <c r="A253" t="s">
        <v>178</v>
      </c>
      <c r="B253" t="s">
        <v>191</v>
      </c>
    </row>
    <row r="254" spans="1:2" x14ac:dyDescent="0.25">
      <c r="A254" t="s">
        <v>194</v>
      </c>
      <c r="B254" t="s">
        <v>195</v>
      </c>
    </row>
    <row r="255" spans="1:2" x14ac:dyDescent="0.25">
      <c r="A255" t="s">
        <v>212</v>
      </c>
      <c r="B255" t="s">
        <v>213</v>
      </c>
    </row>
    <row r="256" spans="1:2" x14ac:dyDescent="0.25">
      <c r="A256" t="s">
        <v>224</v>
      </c>
      <c r="B256" t="s">
        <v>225</v>
      </c>
    </row>
    <row r="257" spans="1:2" x14ac:dyDescent="0.25">
      <c r="A257" t="s">
        <v>184</v>
      </c>
      <c r="B257" t="s">
        <v>192</v>
      </c>
    </row>
  </sheetData>
  <sortState ref="A160:B183">
    <sortCondition ref="A160:A18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2020-03-22T20:15:27Z</dcterms:created>
  <dcterms:modified xsi:type="dcterms:W3CDTF">2021-03-10T15:02:01Z</dcterms:modified>
</cp:coreProperties>
</file>