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9B601741-AEAD-4160-B69C-FD49FAA2DD14}" xr6:coauthVersionLast="46" xr6:coauthVersionMax="46" xr10:uidLastSave="{00000000-0000-0000-0000-000000000000}"/>
  <bookViews>
    <workbookView xWindow="6975" yWindow="435" windowWidth="15090" windowHeight="1486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Tabelle1!$A$1:$M$84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5" i="1"/>
  <c r="M6" i="1"/>
  <c r="M4" i="1"/>
  <c r="J52" i="1"/>
  <c r="I7" i="1"/>
  <c r="J7" i="1"/>
  <c r="K7" i="1"/>
  <c r="L7" i="1"/>
  <c r="I10" i="1"/>
  <c r="J10" i="1"/>
  <c r="K10" i="1"/>
  <c r="L10" i="1"/>
  <c r="I13" i="1"/>
  <c r="J13" i="1"/>
  <c r="K13" i="1"/>
  <c r="L13" i="1"/>
  <c r="I16" i="1"/>
  <c r="J16" i="1"/>
  <c r="K16" i="1"/>
  <c r="L16" i="1"/>
  <c r="I19" i="1"/>
  <c r="J19" i="1"/>
  <c r="K19" i="1"/>
  <c r="L19" i="1"/>
  <c r="I22" i="1"/>
  <c r="J22" i="1"/>
  <c r="K22" i="1"/>
  <c r="L22" i="1"/>
  <c r="I25" i="1"/>
  <c r="J25" i="1"/>
  <c r="K25" i="1"/>
  <c r="L25" i="1"/>
  <c r="I28" i="1"/>
  <c r="J28" i="1"/>
  <c r="K28" i="1"/>
  <c r="L28" i="1"/>
  <c r="I31" i="1"/>
  <c r="J31" i="1"/>
  <c r="K31" i="1"/>
  <c r="L31" i="1"/>
  <c r="I34" i="1"/>
  <c r="J34" i="1"/>
  <c r="K34" i="1"/>
  <c r="L34" i="1"/>
  <c r="I37" i="1"/>
  <c r="J37" i="1"/>
  <c r="K37" i="1"/>
  <c r="L37" i="1"/>
  <c r="I40" i="1"/>
  <c r="J40" i="1"/>
  <c r="K40" i="1"/>
  <c r="L40" i="1"/>
  <c r="I43" i="1"/>
  <c r="J43" i="1"/>
  <c r="K43" i="1"/>
  <c r="L43" i="1"/>
  <c r="I46" i="1"/>
  <c r="J46" i="1"/>
  <c r="K46" i="1"/>
  <c r="L46" i="1"/>
  <c r="I49" i="1"/>
  <c r="J49" i="1"/>
  <c r="K49" i="1"/>
  <c r="L49" i="1"/>
  <c r="I52" i="1"/>
  <c r="K52" i="1"/>
  <c r="L52" i="1"/>
  <c r="I55" i="1"/>
  <c r="J55" i="1"/>
  <c r="K55" i="1"/>
  <c r="L55" i="1"/>
  <c r="I58" i="1"/>
  <c r="J58" i="1"/>
  <c r="K58" i="1"/>
  <c r="L58" i="1"/>
  <c r="I61" i="1"/>
  <c r="J61" i="1"/>
  <c r="K61" i="1"/>
  <c r="L61" i="1"/>
  <c r="I64" i="1"/>
  <c r="J64" i="1"/>
  <c r="K64" i="1"/>
  <c r="L64" i="1"/>
  <c r="I67" i="1"/>
  <c r="J67" i="1"/>
  <c r="K67" i="1"/>
  <c r="L67" i="1"/>
  <c r="I70" i="1"/>
  <c r="J70" i="1"/>
  <c r="K70" i="1"/>
  <c r="L70" i="1"/>
  <c r="I73" i="1"/>
  <c r="J73" i="1"/>
  <c r="K73" i="1"/>
  <c r="L73" i="1"/>
  <c r="I76" i="1"/>
  <c r="J76" i="1"/>
  <c r="K76" i="1"/>
  <c r="L76" i="1"/>
  <c r="I79" i="1"/>
  <c r="J79" i="1"/>
  <c r="K79" i="1"/>
  <c r="L79" i="1"/>
  <c r="I82" i="1"/>
  <c r="J82" i="1"/>
  <c r="K82" i="1"/>
  <c r="L82" i="1"/>
  <c r="J4" i="1"/>
  <c r="L4" i="1"/>
  <c r="I4" i="1"/>
  <c r="K4" i="1"/>
</calcChain>
</file>

<file path=xl/sharedStrings.xml><?xml version="1.0" encoding="utf-8"?>
<sst xmlns="http://schemas.openxmlformats.org/spreadsheetml/2006/main" count="383" uniqueCount="110">
  <si>
    <t>pr1</t>
  </si>
  <si>
    <t>C1</t>
  </si>
  <si>
    <t>Kuh</t>
  </si>
  <si>
    <t>pr2</t>
  </si>
  <si>
    <t>C2</t>
  </si>
  <si>
    <t>pr3</t>
  </si>
  <si>
    <t>C3</t>
  </si>
  <si>
    <t>pr4</t>
  </si>
  <si>
    <t>H1</t>
  </si>
  <si>
    <t>Pferd</t>
  </si>
  <si>
    <t>pr5</t>
  </si>
  <si>
    <t>H2</t>
  </si>
  <si>
    <t>pr6</t>
  </si>
  <si>
    <t>H3</t>
  </si>
  <si>
    <t>pr7</t>
  </si>
  <si>
    <t>S1</t>
  </si>
  <si>
    <t>Schaf</t>
  </si>
  <si>
    <t>pr8</t>
  </si>
  <si>
    <t>S2</t>
  </si>
  <si>
    <t>pr9</t>
  </si>
  <si>
    <t>S3</t>
  </si>
  <si>
    <t>pr10</t>
  </si>
  <si>
    <t>D1</t>
  </si>
  <si>
    <t>Rotwild</t>
  </si>
  <si>
    <t>pr11</t>
  </si>
  <si>
    <t>D2</t>
  </si>
  <si>
    <t>pr12</t>
  </si>
  <si>
    <t>D3</t>
  </si>
  <si>
    <t>pr13</t>
  </si>
  <si>
    <t>Wb1</t>
  </si>
  <si>
    <t>Wildschwein</t>
  </si>
  <si>
    <t>pr14</t>
  </si>
  <si>
    <t>Wb2</t>
  </si>
  <si>
    <t>pr15</t>
  </si>
  <si>
    <t>Wb3</t>
  </si>
  <si>
    <t>pr16</t>
  </si>
  <si>
    <t>L1</t>
  </si>
  <si>
    <t>Luchs</t>
  </si>
  <si>
    <t>pr17</t>
  </si>
  <si>
    <t>L2</t>
  </si>
  <si>
    <t>pr18</t>
  </si>
  <si>
    <t>L3</t>
  </si>
  <si>
    <t>pr19</t>
  </si>
  <si>
    <t>Wo1</t>
  </si>
  <si>
    <t>Wolf</t>
  </si>
  <si>
    <t>pr20</t>
  </si>
  <si>
    <t>Wo2</t>
  </si>
  <si>
    <t>pr21</t>
  </si>
  <si>
    <t>Wo3</t>
  </si>
  <si>
    <t>pr22</t>
  </si>
  <si>
    <t>F1</t>
  </si>
  <si>
    <t>Fuchs</t>
  </si>
  <si>
    <t>pr23</t>
  </si>
  <si>
    <t>F2</t>
  </si>
  <si>
    <t>pr24</t>
  </si>
  <si>
    <t>F3</t>
  </si>
  <si>
    <t>pr25</t>
  </si>
  <si>
    <t>Ele1</t>
  </si>
  <si>
    <t>Elefant</t>
  </si>
  <si>
    <t>pr26</t>
  </si>
  <si>
    <t>Ele2</t>
  </si>
  <si>
    <t>pr27</t>
  </si>
  <si>
    <t>Ele3</t>
  </si>
  <si>
    <t>pr28</t>
  </si>
  <si>
    <t>E1</t>
  </si>
  <si>
    <t>Elch</t>
  </si>
  <si>
    <t>pr29</t>
  </si>
  <si>
    <t>E2</t>
  </si>
  <si>
    <t>pr30</t>
  </si>
  <si>
    <t>E3</t>
  </si>
  <si>
    <t>pr31</t>
  </si>
  <si>
    <t>Wi1</t>
  </si>
  <si>
    <t>Wisent</t>
  </si>
  <si>
    <t>pr32</t>
  </si>
  <si>
    <t>Wi2</t>
  </si>
  <si>
    <t>pr33</t>
  </si>
  <si>
    <t>Wi3</t>
  </si>
  <si>
    <t>wh</t>
  </si>
  <si>
    <t>BB1</t>
  </si>
  <si>
    <t>Braunbär</t>
  </si>
  <si>
    <t>BB2</t>
  </si>
  <si>
    <t>BB3</t>
  </si>
  <si>
    <t>WoK1</t>
  </si>
  <si>
    <t>WoK2</t>
  </si>
  <si>
    <t>WoK3</t>
  </si>
  <si>
    <t>WbK1</t>
  </si>
  <si>
    <t>WbK2</t>
  </si>
  <si>
    <t>WbK3</t>
  </si>
  <si>
    <t>FK1</t>
  </si>
  <si>
    <t>FK2</t>
  </si>
  <si>
    <t>FK3</t>
  </si>
  <si>
    <t>wi</t>
  </si>
  <si>
    <t>wj</t>
  </si>
  <si>
    <t>Einwaage</t>
  </si>
  <si>
    <t>c(N)</t>
  </si>
  <si>
    <t>c(C)</t>
  </si>
  <si>
    <t>mg</t>
  </si>
  <si>
    <t>%</t>
  </si>
  <si>
    <t>Mittelwert</t>
  </si>
  <si>
    <t>CV</t>
  </si>
  <si>
    <t>Stickstoff</t>
  </si>
  <si>
    <t>Sollwert</t>
  </si>
  <si>
    <t>Istwert</t>
  </si>
  <si>
    <t>Richtigkeit [%]</t>
  </si>
  <si>
    <t>Acetanilid</t>
  </si>
  <si>
    <t>Hay</t>
  </si>
  <si>
    <t>Kohlenstoff</t>
  </si>
  <si>
    <t>Richtigkeit</t>
  </si>
  <si>
    <t>Analysenlauf</t>
  </si>
  <si>
    <t>C/N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</si>
</sst>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ill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0" fillId="2" borderId="0" xfId="0" applyFill="1"/>
    <xf numFmtId="2" fontId="0" fillId="2" borderId="0" xfId="0" applyNumberFormat="1" applyFill="1"/>
    <xf numFmtId="164" fontId="2" fillId="2" borderId="0" xfId="0" applyNumberFormat="1" applyFont="1" applyFill="1"/>
    <xf numFmtId="164" fontId="1" fillId="2" borderId="0" xfId="0" applyNumberFormat="1" applyFont="1" applyFill="1"/>
    <xf numFmtId="0" fontId="0" fillId="0" borderId="1" xfId="0" applyBorder="1"/>
    <xf numFmtId="2" fontId="0" fillId="0" borderId="1" xfId="0" applyNumberFormat="1" applyBorder="1"/>
    <xf numFmtId="164" fontId="1" fillId="0" borderId="1" xfId="0" applyNumberFormat="1" applyFont="1" applyBorder="1"/>
    <xf numFmtId="164" fontId="0" fillId="0" borderId="1" xfId="0" applyNumberForma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1"/>
  <sheetViews>
    <sheetView tabSelected="1" workbookViewId="0">
      <selection activeCell="R24" sqref="R24"/>
    </sheetView>
  </sheetViews>
  <sheetFormatPr baseColWidth="10" defaultRowHeight="15" x14ac:dyDescent="0.25"/>
  <sheetData>
    <row r="1" spans="1:13" x14ac:dyDescent="0.25">
      <c r="I1" t="s">
        <v>98</v>
      </c>
      <c r="J1" t="s">
        <v>98</v>
      </c>
      <c r="K1" t="s">
        <v>99</v>
      </c>
      <c r="L1" t="s">
        <v>99</v>
      </c>
    </row>
    <row r="2" spans="1:13" x14ac:dyDescent="0.25">
      <c r="A2" t="s">
        <v>108</v>
      </c>
      <c r="F2" s="1" t="s">
        <v>93</v>
      </c>
      <c r="G2" s="1" t="s">
        <v>94</v>
      </c>
      <c r="H2" s="1" t="s">
        <v>95</v>
      </c>
      <c r="I2" s="1" t="s">
        <v>94</v>
      </c>
      <c r="J2" s="1" t="s">
        <v>95</v>
      </c>
      <c r="K2" s="1" t="s">
        <v>94</v>
      </c>
      <c r="L2" s="1" t="s">
        <v>95</v>
      </c>
      <c r="M2" s="1" t="s">
        <v>109</v>
      </c>
    </row>
    <row r="3" spans="1:13" x14ac:dyDescent="0.25">
      <c r="F3" s="2" t="s">
        <v>96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97</v>
      </c>
      <c r="L3" s="3" t="s">
        <v>97</v>
      </c>
    </row>
    <row r="4" spans="1:13" x14ac:dyDescent="0.25">
      <c r="A4" t="s">
        <v>77</v>
      </c>
      <c r="B4" t="s">
        <v>0</v>
      </c>
      <c r="C4">
        <v>414</v>
      </c>
      <c r="D4" t="s">
        <v>1</v>
      </c>
      <c r="E4" t="s">
        <v>2</v>
      </c>
      <c r="F4">
        <v>5.5</v>
      </c>
      <c r="G4">
        <v>1.9229082733973279</v>
      </c>
      <c r="H4">
        <v>45.641942367959189</v>
      </c>
      <c r="I4" s="4">
        <f>AVERAGE(G4:G6)</f>
        <v>1.8930701466578643</v>
      </c>
      <c r="J4" s="4">
        <f>AVERAGE(H4:H6)</f>
        <v>45.39793766185894</v>
      </c>
      <c r="K4" s="5">
        <f>STDEV(G4:G6)/I4*100</f>
        <v>1.6125424659000704</v>
      </c>
      <c r="L4" s="5">
        <f>STDEV(H4:H6)/J4*100</f>
        <v>0.52708457264372954</v>
      </c>
      <c r="M4">
        <f>H4/G4</f>
        <v>23.735891617607209</v>
      </c>
    </row>
    <row r="5" spans="1:13" x14ac:dyDescent="0.25">
      <c r="A5" t="s">
        <v>77</v>
      </c>
      <c r="B5" t="s">
        <v>3</v>
      </c>
      <c r="C5">
        <v>414</v>
      </c>
      <c r="D5" t="s">
        <v>4</v>
      </c>
      <c r="E5" t="s">
        <v>2</v>
      </c>
      <c r="F5">
        <v>5.73</v>
      </c>
      <c r="G5">
        <v>1.8618988369382619</v>
      </c>
      <c r="H5">
        <v>45.388202135462826</v>
      </c>
      <c r="M5">
        <f t="shared" ref="M5:M68" si="0">H5/G5</f>
        <v>24.377372838419063</v>
      </c>
    </row>
    <row r="6" spans="1:13" x14ac:dyDescent="0.25">
      <c r="A6" t="s">
        <v>77</v>
      </c>
      <c r="B6" t="s">
        <v>5</v>
      </c>
      <c r="C6">
        <v>414</v>
      </c>
      <c r="D6" t="s">
        <v>6</v>
      </c>
      <c r="E6" t="s">
        <v>2</v>
      </c>
      <c r="F6">
        <v>5.93</v>
      </c>
      <c r="G6">
        <v>1.8944033296380034</v>
      </c>
      <c r="H6">
        <v>45.163668482154812</v>
      </c>
      <c r="M6">
        <f t="shared" si="0"/>
        <v>23.840577017347737</v>
      </c>
    </row>
    <row r="7" spans="1:13" x14ac:dyDescent="0.25">
      <c r="A7" t="s">
        <v>77</v>
      </c>
      <c r="B7" t="s">
        <v>7</v>
      </c>
      <c r="C7">
        <v>414</v>
      </c>
      <c r="D7" t="s">
        <v>8</v>
      </c>
      <c r="E7" t="s">
        <v>9</v>
      </c>
      <c r="F7">
        <v>5.31</v>
      </c>
      <c r="G7">
        <v>1.5613678483499376</v>
      </c>
      <c r="H7">
        <v>48.137208066865171</v>
      </c>
      <c r="I7" s="4">
        <f t="shared" ref="I7:J7" si="1">AVERAGE(G7:G9)</f>
        <v>1.5052083456054011</v>
      </c>
      <c r="J7" s="4">
        <f t="shared" si="1"/>
        <v>48.571239348578239</v>
      </c>
      <c r="K7" s="5">
        <f t="shared" ref="K7:L7" si="2">STDEV(G7:G9)/I7*100</f>
        <v>3.2315048997196261</v>
      </c>
      <c r="L7" s="5">
        <f t="shared" si="2"/>
        <v>0.80731412066722186</v>
      </c>
      <c r="M7">
        <f t="shared" si="0"/>
        <v>30.830151983555218</v>
      </c>
    </row>
    <row r="8" spans="1:13" x14ac:dyDescent="0.25">
      <c r="A8" t="s">
        <v>77</v>
      </c>
      <c r="B8" t="s">
        <v>10</v>
      </c>
      <c r="C8">
        <v>414</v>
      </c>
      <c r="D8" t="s">
        <v>11</v>
      </c>
      <c r="E8" t="s">
        <v>9</v>
      </c>
      <c r="F8">
        <v>6.17</v>
      </c>
      <c r="G8">
        <v>1.4764088471943988</v>
      </c>
      <c r="H8">
        <v>48.676573883760931</v>
      </c>
      <c r="M8">
        <f t="shared" si="0"/>
        <v>32.969576128089734</v>
      </c>
    </row>
    <row r="9" spans="1:13" x14ac:dyDescent="0.25">
      <c r="A9" t="s">
        <v>77</v>
      </c>
      <c r="B9" t="s">
        <v>12</v>
      </c>
      <c r="C9">
        <v>414</v>
      </c>
      <c r="D9" t="s">
        <v>13</v>
      </c>
      <c r="E9" t="s">
        <v>9</v>
      </c>
      <c r="F9">
        <v>5.42</v>
      </c>
      <c r="G9">
        <v>1.477848341271867</v>
      </c>
      <c r="H9">
        <v>48.899936095108629</v>
      </c>
      <c r="M9">
        <f t="shared" si="0"/>
        <v>33.088602348076073</v>
      </c>
    </row>
    <row r="10" spans="1:13" x14ac:dyDescent="0.25">
      <c r="A10" t="s">
        <v>77</v>
      </c>
      <c r="B10" t="s">
        <v>14</v>
      </c>
      <c r="C10">
        <v>414</v>
      </c>
      <c r="D10" t="s">
        <v>15</v>
      </c>
      <c r="E10" t="s">
        <v>16</v>
      </c>
      <c r="F10">
        <v>5.5</v>
      </c>
      <c r="G10">
        <v>2.5240547861484806</v>
      </c>
      <c r="H10">
        <v>47.419546515105019</v>
      </c>
      <c r="I10" s="4">
        <f t="shared" ref="I10:J10" si="3">AVERAGE(G10:G12)</f>
        <v>2.5456412568144864</v>
      </c>
      <c r="J10" s="4">
        <f t="shared" si="3"/>
        <v>47.375169622895498</v>
      </c>
      <c r="K10" s="5">
        <f t="shared" ref="K10:L10" si="4">STDEV(G10:G12)/I10*100</f>
        <v>3.3662350537058856</v>
      </c>
      <c r="L10" s="5">
        <f t="shared" si="4"/>
        <v>0.28416718076157349</v>
      </c>
      <c r="M10">
        <f t="shared" si="0"/>
        <v>18.787051206389901</v>
      </c>
    </row>
    <row r="11" spans="1:13" x14ac:dyDescent="0.25">
      <c r="A11" t="s">
        <v>77</v>
      </c>
      <c r="B11" t="s">
        <v>17</v>
      </c>
      <c r="C11">
        <v>414</v>
      </c>
      <c r="D11" t="s">
        <v>18</v>
      </c>
      <c r="E11" t="s">
        <v>16</v>
      </c>
      <c r="F11">
        <v>5.51</v>
      </c>
      <c r="G11">
        <v>2.4728062489253526</v>
      </c>
      <c r="H11">
        <v>47.223958604761229</v>
      </c>
      <c r="M11">
        <f t="shared" si="0"/>
        <v>19.097314488461887</v>
      </c>
    </row>
    <row r="12" spans="1:13" x14ac:dyDescent="0.25">
      <c r="A12" t="s">
        <v>77</v>
      </c>
      <c r="B12" t="s">
        <v>19</v>
      </c>
      <c r="C12">
        <v>414</v>
      </c>
      <c r="D12" t="s">
        <v>20</v>
      </c>
      <c r="E12" t="s">
        <v>16</v>
      </c>
      <c r="F12">
        <v>6.28</v>
      </c>
      <c r="G12">
        <v>2.6400627353696264</v>
      </c>
      <c r="H12">
        <v>47.482003748820262</v>
      </c>
      <c r="M12">
        <f t="shared" si="0"/>
        <v>17.985180091628568</v>
      </c>
    </row>
    <row r="13" spans="1:13" x14ac:dyDescent="0.25">
      <c r="A13" t="s">
        <v>77</v>
      </c>
      <c r="B13" t="s">
        <v>21</v>
      </c>
      <c r="C13">
        <v>414</v>
      </c>
      <c r="D13" t="s">
        <v>22</v>
      </c>
      <c r="E13" t="s">
        <v>23</v>
      </c>
      <c r="F13">
        <v>6.9</v>
      </c>
      <c r="G13">
        <v>2.5218310072215062</v>
      </c>
      <c r="H13">
        <v>40.514395254555829</v>
      </c>
      <c r="I13" s="4">
        <f t="shared" ref="I13:J13" si="5">AVERAGE(G13:G15)</f>
        <v>2.4820765880204254</v>
      </c>
      <c r="J13" s="4">
        <f t="shared" si="5"/>
        <v>41.356992155547978</v>
      </c>
      <c r="K13" s="5">
        <f t="shared" ref="K13:L13" si="6">STDEV(G13:G15)/I13*100</f>
        <v>2.0571852178962731</v>
      </c>
      <c r="L13" s="5">
        <f t="shared" si="6"/>
        <v>2.225304286889719</v>
      </c>
      <c r="M13">
        <f t="shared" si="0"/>
        <v>16.065467962975692</v>
      </c>
    </row>
    <row r="14" spans="1:13" x14ac:dyDescent="0.25">
      <c r="A14" t="s">
        <v>77</v>
      </c>
      <c r="B14" t="s">
        <v>24</v>
      </c>
      <c r="C14">
        <v>414</v>
      </c>
      <c r="D14" t="s">
        <v>25</v>
      </c>
      <c r="E14" t="s">
        <v>23</v>
      </c>
      <c r="F14">
        <v>5.86</v>
      </c>
      <c r="G14">
        <v>2.4244912040045854</v>
      </c>
      <c r="H14">
        <v>41.217478908437876</v>
      </c>
      <c r="M14">
        <f t="shared" si="0"/>
        <v>17.000465433884873</v>
      </c>
    </row>
    <row r="15" spans="1:13" x14ac:dyDescent="0.25">
      <c r="A15" t="s">
        <v>77</v>
      </c>
      <c r="B15" t="s">
        <v>26</v>
      </c>
      <c r="C15">
        <v>414</v>
      </c>
      <c r="D15" t="s">
        <v>27</v>
      </c>
      <c r="E15" t="s">
        <v>23</v>
      </c>
      <c r="F15">
        <v>5.77</v>
      </c>
      <c r="G15">
        <v>2.4999075528351851</v>
      </c>
      <c r="H15">
        <v>42.339102303650229</v>
      </c>
      <c r="M15">
        <f t="shared" si="0"/>
        <v>16.936267205414367</v>
      </c>
    </row>
    <row r="16" spans="1:13" x14ac:dyDescent="0.25">
      <c r="A16" t="s">
        <v>77</v>
      </c>
      <c r="B16" t="s">
        <v>28</v>
      </c>
      <c r="C16">
        <v>414</v>
      </c>
      <c r="D16" t="s">
        <v>29</v>
      </c>
      <c r="E16" t="s">
        <v>30</v>
      </c>
      <c r="F16">
        <v>5.3</v>
      </c>
      <c r="G16">
        <v>2.5746543255429377</v>
      </c>
      <c r="H16">
        <v>37.14546721355331</v>
      </c>
      <c r="I16" s="4">
        <f t="shared" ref="I16:J16" si="7">AVERAGE(G16:G18)</f>
        <v>2.4543664020211451</v>
      </c>
      <c r="J16" s="4">
        <f t="shared" si="7"/>
        <v>37.913828359617753</v>
      </c>
      <c r="K16" s="5">
        <f t="shared" ref="K16:L16" si="8">STDEV(G16:G18)/I16*100</f>
        <v>4.2715019280682069</v>
      </c>
      <c r="L16" s="5">
        <f t="shared" si="8"/>
        <v>1.764193295570281</v>
      </c>
      <c r="M16">
        <f t="shared" si="0"/>
        <v>14.427360925711902</v>
      </c>
    </row>
    <row r="17" spans="1:13" x14ac:dyDescent="0.25">
      <c r="A17" t="s">
        <v>77</v>
      </c>
      <c r="B17" t="s">
        <v>31</v>
      </c>
      <c r="C17">
        <v>414</v>
      </c>
      <c r="D17" t="s">
        <v>32</v>
      </c>
      <c r="E17" t="s">
        <v>30</v>
      </c>
      <c r="F17">
        <v>5.2</v>
      </c>
      <c r="G17">
        <v>2.4060200016199143</v>
      </c>
      <c r="H17">
        <v>38.230132252627712</v>
      </c>
      <c r="M17">
        <f t="shared" si="0"/>
        <v>15.889365934983209</v>
      </c>
    </row>
    <row r="18" spans="1:13" x14ac:dyDescent="0.25">
      <c r="A18" t="s">
        <v>77</v>
      </c>
      <c r="B18" t="s">
        <v>33</v>
      </c>
      <c r="C18">
        <v>414</v>
      </c>
      <c r="D18" t="s">
        <v>34</v>
      </c>
      <c r="E18" t="s">
        <v>30</v>
      </c>
      <c r="F18">
        <v>6.41</v>
      </c>
      <c r="G18">
        <v>2.3824248789005837</v>
      </c>
      <c r="H18">
        <v>38.36588561267223</v>
      </c>
      <c r="M18">
        <f t="shared" si="0"/>
        <v>16.103712630123688</v>
      </c>
    </row>
    <row r="19" spans="1:13" x14ac:dyDescent="0.25">
      <c r="A19" s="12" t="s">
        <v>77</v>
      </c>
      <c r="B19" s="12" t="s">
        <v>35</v>
      </c>
      <c r="C19" s="12">
        <v>715</v>
      </c>
      <c r="D19" s="12" t="s">
        <v>36</v>
      </c>
      <c r="E19" s="12" t="s">
        <v>37</v>
      </c>
      <c r="F19" s="12">
        <v>6.52</v>
      </c>
      <c r="G19" s="12">
        <v>7.2813498872915803</v>
      </c>
      <c r="H19" s="12">
        <v>39.713457520882841</v>
      </c>
      <c r="I19" s="13">
        <f t="shared" ref="I19:J19" si="9">AVERAGE(G19:G21)</f>
        <v>7.7404508428047221</v>
      </c>
      <c r="J19" s="13">
        <f t="shared" si="9"/>
        <v>41.687226520159214</v>
      </c>
      <c r="K19" s="14">
        <f t="shared" ref="K19:L19" si="10">STDEV(G19:G21)/I19*100</f>
        <v>6.0450203063748269</v>
      </c>
      <c r="L19" s="15">
        <f t="shared" si="10"/>
        <v>4.144962781209963</v>
      </c>
      <c r="M19">
        <f t="shared" si="0"/>
        <v>5.4541339360983416</v>
      </c>
    </row>
    <row r="20" spans="1:13" x14ac:dyDescent="0.25">
      <c r="A20" t="s">
        <v>77</v>
      </c>
      <c r="B20" t="s">
        <v>38</v>
      </c>
      <c r="C20">
        <v>715</v>
      </c>
      <c r="D20" t="s">
        <v>39</v>
      </c>
      <c r="E20" t="s">
        <v>37</v>
      </c>
      <c r="F20">
        <v>5.15</v>
      </c>
      <c r="G20">
        <v>7.7233006705898664</v>
      </c>
      <c r="H20">
        <v>42.421357064934014</v>
      </c>
      <c r="M20">
        <f t="shared" si="0"/>
        <v>5.4926460686003677</v>
      </c>
    </row>
    <row r="21" spans="1:13" x14ac:dyDescent="0.25">
      <c r="A21" t="s">
        <v>77</v>
      </c>
      <c r="B21" t="s">
        <v>40</v>
      </c>
      <c r="C21">
        <v>715</v>
      </c>
      <c r="D21" t="s">
        <v>41</v>
      </c>
      <c r="E21" t="s">
        <v>37</v>
      </c>
      <c r="F21">
        <v>3.54</v>
      </c>
      <c r="G21">
        <v>8.216701970532716</v>
      </c>
      <c r="H21">
        <v>42.926864974660781</v>
      </c>
      <c r="M21">
        <f t="shared" si="0"/>
        <v>5.2243424586419183</v>
      </c>
    </row>
    <row r="22" spans="1:13" x14ac:dyDescent="0.25">
      <c r="A22" t="s">
        <v>77</v>
      </c>
      <c r="B22" t="s">
        <v>42</v>
      </c>
      <c r="C22">
        <v>715</v>
      </c>
      <c r="D22" t="s">
        <v>43</v>
      </c>
      <c r="E22" t="s">
        <v>44</v>
      </c>
      <c r="F22">
        <v>5.83</v>
      </c>
      <c r="G22">
        <v>3.8134028128165331</v>
      </c>
      <c r="H22">
        <v>29.481264002794301</v>
      </c>
      <c r="I22" s="4">
        <f t="shared" ref="I22:J22" si="11">AVERAGE(G22:G24)</f>
        <v>3.9096656038646169</v>
      </c>
      <c r="J22" s="4">
        <f t="shared" si="11"/>
        <v>29.185645089597248</v>
      </c>
      <c r="K22" s="6">
        <f t="shared" ref="K22:L22" si="12">STDEV(G22:G24)/I22*100</f>
        <v>5.727597680036526</v>
      </c>
      <c r="L22" s="6">
        <f t="shared" si="12"/>
        <v>7.1562243061038258</v>
      </c>
      <c r="M22">
        <f t="shared" si="0"/>
        <v>7.7309598408303994</v>
      </c>
    </row>
    <row r="23" spans="1:13" x14ac:dyDescent="0.25">
      <c r="A23" t="s">
        <v>77</v>
      </c>
      <c r="B23" t="s">
        <v>45</v>
      </c>
      <c r="C23">
        <v>715</v>
      </c>
      <c r="D23" t="s">
        <v>46</v>
      </c>
      <c r="E23" t="s">
        <v>44</v>
      </c>
      <c r="F23">
        <v>6.42</v>
      </c>
      <c r="G23">
        <v>4.1656303792015397</v>
      </c>
      <c r="H23">
        <v>31.110675769926974</v>
      </c>
      <c r="M23">
        <f t="shared" si="0"/>
        <v>7.4684196479021772</v>
      </c>
    </row>
    <row r="24" spans="1:13" x14ac:dyDescent="0.25">
      <c r="A24" t="s">
        <v>77</v>
      </c>
      <c r="B24" t="s">
        <v>47</v>
      </c>
      <c r="C24">
        <v>715</v>
      </c>
      <c r="D24" t="s">
        <v>48</v>
      </c>
      <c r="E24" t="s">
        <v>44</v>
      </c>
      <c r="F24">
        <v>2.63</v>
      </c>
      <c r="G24">
        <v>3.749963619575778</v>
      </c>
      <c r="H24">
        <v>26.964995496070472</v>
      </c>
      <c r="M24">
        <f t="shared" si="0"/>
        <v>7.1907352261515918</v>
      </c>
    </row>
    <row r="25" spans="1:13" x14ac:dyDescent="0.25">
      <c r="A25" t="s">
        <v>77</v>
      </c>
      <c r="B25" t="s">
        <v>49</v>
      </c>
      <c r="C25">
        <v>715</v>
      </c>
      <c r="D25" t="s">
        <v>50</v>
      </c>
      <c r="E25" t="s">
        <v>51</v>
      </c>
      <c r="F25">
        <v>5.39</v>
      </c>
      <c r="G25">
        <v>2.2092063582531618</v>
      </c>
      <c r="H25">
        <v>14.077586328430266</v>
      </c>
      <c r="I25" s="4">
        <f t="shared" ref="I25:J25" si="13">AVERAGE(G25:G27)</f>
        <v>2.1113625163028877</v>
      </c>
      <c r="J25" s="4">
        <f t="shared" si="13"/>
        <v>13.407495273177256</v>
      </c>
      <c r="K25" s="6">
        <f t="shared" ref="K25:L25" si="14">STDEV(G25:G27)/I25*100</f>
        <v>5.9110621744882277</v>
      </c>
      <c r="L25" s="6">
        <f t="shared" si="14"/>
        <v>6.4166620293592214</v>
      </c>
      <c r="M25">
        <f t="shared" si="0"/>
        <v>6.3722369238342829</v>
      </c>
    </row>
    <row r="26" spans="1:13" x14ac:dyDescent="0.25">
      <c r="A26" t="s">
        <v>77</v>
      </c>
      <c r="B26" t="s">
        <v>52</v>
      </c>
      <c r="C26">
        <v>715</v>
      </c>
      <c r="D26" t="s">
        <v>53</v>
      </c>
      <c r="E26" t="s">
        <v>51</v>
      </c>
      <c r="F26">
        <v>6.86</v>
      </c>
      <c r="G26">
        <v>1.9708111069172669</v>
      </c>
      <c r="H26">
        <v>13.707566328454359</v>
      </c>
      <c r="M26">
        <f t="shared" si="0"/>
        <v>6.9552917985608813</v>
      </c>
    </row>
    <row r="27" spans="1:13" x14ac:dyDescent="0.25">
      <c r="A27" t="s">
        <v>77</v>
      </c>
      <c r="B27" t="s">
        <v>54</v>
      </c>
      <c r="C27">
        <v>715</v>
      </c>
      <c r="D27" t="s">
        <v>55</v>
      </c>
      <c r="E27" t="s">
        <v>51</v>
      </c>
      <c r="F27">
        <v>2.56</v>
      </c>
      <c r="G27">
        <v>2.1540700837382345</v>
      </c>
      <c r="H27">
        <v>12.437333162647143</v>
      </c>
      <c r="M27">
        <f t="shared" si="0"/>
        <v>5.7738758160844244</v>
      </c>
    </row>
    <row r="28" spans="1:13" x14ac:dyDescent="0.25">
      <c r="A28" t="s">
        <v>77</v>
      </c>
      <c r="B28" t="s">
        <v>56</v>
      </c>
      <c r="C28">
        <v>715</v>
      </c>
      <c r="D28" t="s">
        <v>57</v>
      </c>
      <c r="E28" t="s">
        <v>58</v>
      </c>
      <c r="F28">
        <v>5.71</v>
      </c>
      <c r="G28">
        <v>1.6956140059639504</v>
      </c>
      <c r="H28">
        <v>41.081706301644225</v>
      </c>
      <c r="I28" s="4">
        <f t="shared" ref="I28:J28" si="15">AVERAGE(G28:G30)</f>
        <v>1.7451818133660171</v>
      </c>
      <c r="J28" s="4">
        <f t="shared" si="15"/>
        <v>40.591306234896855</v>
      </c>
      <c r="K28" s="5">
        <f t="shared" ref="K28:L28" si="16">STDEV(G28:G30)/I28*100</f>
        <v>3.1239155791528517</v>
      </c>
      <c r="L28" s="5">
        <f t="shared" si="16"/>
        <v>1.076375696397788</v>
      </c>
      <c r="M28">
        <f t="shared" si="0"/>
        <v>24.228218307438091</v>
      </c>
    </row>
    <row r="29" spans="1:13" x14ac:dyDescent="0.25">
      <c r="A29" t="s">
        <v>77</v>
      </c>
      <c r="B29" t="s">
        <v>59</v>
      </c>
      <c r="C29">
        <v>715</v>
      </c>
      <c r="D29" t="s">
        <v>60</v>
      </c>
      <c r="E29" t="s">
        <v>58</v>
      </c>
      <c r="F29">
        <v>6.22</v>
      </c>
      <c r="G29">
        <v>1.8035735642228639</v>
      </c>
      <c r="H29">
        <v>40.243512298460814</v>
      </c>
      <c r="M29">
        <f t="shared" si="0"/>
        <v>22.313208120125232</v>
      </c>
    </row>
    <row r="30" spans="1:13" x14ac:dyDescent="0.25">
      <c r="A30" t="s">
        <v>77</v>
      </c>
      <c r="B30" t="s">
        <v>61</v>
      </c>
      <c r="C30">
        <v>715</v>
      </c>
      <c r="D30" t="s">
        <v>62</v>
      </c>
      <c r="E30" t="s">
        <v>58</v>
      </c>
      <c r="F30">
        <v>6.41</v>
      </c>
      <c r="G30">
        <v>1.736357869911237</v>
      </c>
      <c r="H30">
        <v>40.448700104585519</v>
      </c>
      <c r="M30">
        <f t="shared" si="0"/>
        <v>23.295140250467647</v>
      </c>
    </row>
    <row r="31" spans="1:13" x14ac:dyDescent="0.25">
      <c r="A31" t="s">
        <v>77</v>
      </c>
      <c r="B31" t="s">
        <v>63</v>
      </c>
      <c r="C31">
        <v>715</v>
      </c>
      <c r="D31" t="s">
        <v>64</v>
      </c>
      <c r="E31" t="s">
        <v>65</v>
      </c>
      <c r="F31">
        <v>5.44</v>
      </c>
      <c r="G31">
        <v>1.9983960688215385</v>
      </c>
      <c r="H31">
        <v>46.58391967932387</v>
      </c>
      <c r="I31" s="4">
        <f t="shared" ref="I31:J31" si="17">AVERAGE(G31:G33)</f>
        <v>1.9171406150061585</v>
      </c>
      <c r="J31" s="4">
        <f t="shared" si="17"/>
        <v>46.416577902886672</v>
      </c>
      <c r="K31" s="6">
        <f t="shared" ref="K31:L31" si="18">STDEV(G31:G33)/I31*100</f>
        <v>5.1487714926746637</v>
      </c>
      <c r="L31" s="5">
        <f t="shared" si="18"/>
        <v>1.3123980781970377</v>
      </c>
      <c r="M31">
        <f t="shared" si="0"/>
        <v>23.310654182178499</v>
      </c>
    </row>
    <row r="32" spans="1:13" x14ac:dyDescent="0.25">
      <c r="A32" t="s">
        <v>77</v>
      </c>
      <c r="B32" t="s">
        <v>66</v>
      </c>
      <c r="C32">
        <v>715</v>
      </c>
      <c r="D32" t="s">
        <v>67</v>
      </c>
      <c r="E32" t="s">
        <v>65</v>
      </c>
      <c r="F32">
        <v>6.24</v>
      </c>
      <c r="G32">
        <v>1.9457347596621426</v>
      </c>
      <c r="H32">
        <v>45.741226380374975</v>
      </c>
      <c r="M32">
        <f t="shared" si="0"/>
        <v>23.508459286772201</v>
      </c>
    </row>
    <row r="33" spans="1:13" x14ac:dyDescent="0.25">
      <c r="A33" t="s">
        <v>77</v>
      </c>
      <c r="B33" t="s">
        <v>68</v>
      </c>
      <c r="C33">
        <v>715</v>
      </c>
      <c r="D33" t="s">
        <v>69</v>
      </c>
      <c r="E33" t="s">
        <v>65</v>
      </c>
      <c r="F33">
        <v>5.58</v>
      </c>
      <c r="G33">
        <v>1.8072910165347942</v>
      </c>
      <c r="H33">
        <v>46.92458764896115</v>
      </c>
      <c r="M33">
        <f t="shared" si="0"/>
        <v>25.964046310002644</v>
      </c>
    </row>
    <row r="34" spans="1:13" x14ac:dyDescent="0.25">
      <c r="A34" t="s">
        <v>77</v>
      </c>
      <c r="B34" t="s">
        <v>70</v>
      </c>
      <c r="C34">
        <v>715</v>
      </c>
      <c r="D34" t="s">
        <v>71</v>
      </c>
      <c r="E34" t="s">
        <v>72</v>
      </c>
      <c r="F34">
        <v>5.33</v>
      </c>
      <c r="G34">
        <v>1.9334564700825692</v>
      </c>
      <c r="H34">
        <v>37.929684934592402</v>
      </c>
      <c r="I34" s="4">
        <f t="shared" ref="I34:J34" si="19">AVERAGE(G34:G36)</f>
        <v>1.762394735373862</v>
      </c>
      <c r="J34" s="4">
        <f t="shared" si="19"/>
        <v>38.176154303660425</v>
      </c>
      <c r="K34" s="7">
        <f t="shared" ref="K34:L34" si="20">STDEV(G34:G36)/I34*100</f>
        <v>11.110956739925763</v>
      </c>
      <c r="L34" s="7">
        <f t="shared" si="20"/>
        <v>12.902291442079205</v>
      </c>
      <c r="M34">
        <f t="shared" si="0"/>
        <v>19.617553082523031</v>
      </c>
    </row>
    <row r="35" spans="1:13" x14ac:dyDescent="0.25">
      <c r="A35" t="s">
        <v>77</v>
      </c>
      <c r="B35" t="s">
        <v>73</v>
      </c>
      <c r="C35">
        <v>715</v>
      </c>
      <c r="D35" t="s">
        <v>74</v>
      </c>
      <c r="E35" t="s">
        <v>72</v>
      </c>
      <c r="F35">
        <v>5.82</v>
      </c>
      <c r="G35">
        <v>1.8049203411108599</v>
      </c>
      <c r="H35">
        <v>43.220360649251667</v>
      </c>
      <c r="M35">
        <f t="shared" si="0"/>
        <v>23.94585493044595</v>
      </c>
    </row>
    <row r="36" spans="1:13" x14ac:dyDescent="0.25">
      <c r="A36" t="s">
        <v>77</v>
      </c>
      <c r="B36" t="s">
        <v>75</v>
      </c>
      <c r="C36">
        <v>715</v>
      </c>
      <c r="D36" t="s">
        <v>76</v>
      </c>
      <c r="E36" t="s">
        <v>72</v>
      </c>
      <c r="F36">
        <v>6.35</v>
      </c>
      <c r="G36">
        <v>1.5488073949281573</v>
      </c>
      <c r="H36">
        <v>33.3784173271372</v>
      </c>
      <c r="M36">
        <f t="shared" si="0"/>
        <v>21.551044653092895</v>
      </c>
    </row>
    <row r="37" spans="1:13" x14ac:dyDescent="0.25">
      <c r="A37" t="s">
        <v>91</v>
      </c>
      <c r="B37" t="s">
        <v>0</v>
      </c>
      <c r="C37">
        <v>715</v>
      </c>
      <c r="D37" t="s">
        <v>78</v>
      </c>
      <c r="E37" t="s">
        <v>79</v>
      </c>
      <c r="F37">
        <v>5.58</v>
      </c>
      <c r="G37">
        <v>2.4945050159741173</v>
      </c>
      <c r="H37">
        <v>39.170485495682527</v>
      </c>
      <c r="I37" s="4">
        <f t="shared" ref="I37:J37" si="21">AVERAGE(G37:G39)</f>
        <v>2.4677679845244911</v>
      </c>
      <c r="J37" s="4">
        <f t="shared" si="21"/>
        <v>40.246109707248564</v>
      </c>
      <c r="K37" s="5">
        <f t="shared" ref="K37:L37" si="22">STDEV(G37:G39)/I37*100</f>
        <v>2.1812332104966812</v>
      </c>
      <c r="L37" s="5">
        <f t="shared" si="22"/>
        <v>2.3147116654562061</v>
      </c>
      <c r="M37">
        <f t="shared" si="0"/>
        <v>15.702708651554364</v>
      </c>
    </row>
    <row r="38" spans="1:13" x14ac:dyDescent="0.25">
      <c r="A38" t="s">
        <v>91</v>
      </c>
      <c r="B38" t="s">
        <v>3</v>
      </c>
      <c r="C38">
        <v>715</v>
      </c>
      <c r="D38" t="s">
        <v>80</v>
      </c>
      <c r="E38" t="s">
        <v>79</v>
      </c>
      <c r="F38">
        <v>5.17</v>
      </c>
      <c r="G38">
        <v>2.5029924488049229</v>
      </c>
      <c r="H38">
        <v>40.794799061114411</v>
      </c>
      <c r="M38">
        <f t="shared" si="0"/>
        <v>16.298410760524774</v>
      </c>
    </row>
    <row r="39" spans="1:13" x14ac:dyDescent="0.25">
      <c r="A39" t="s">
        <v>91</v>
      </c>
      <c r="B39" t="s">
        <v>5</v>
      </c>
      <c r="C39">
        <v>715</v>
      </c>
      <c r="D39" t="s">
        <v>81</v>
      </c>
      <c r="E39" t="s">
        <v>79</v>
      </c>
      <c r="F39">
        <v>5.36</v>
      </c>
      <c r="G39">
        <v>2.405806488794433</v>
      </c>
      <c r="H39">
        <v>40.773044564948748</v>
      </c>
      <c r="M39">
        <f t="shared" si="0"/>
        <v>16.947765647344486</v>
      </c>
    </row>
    <row r="40" spans="1:13" x14ac:dyDescent="0.25">
      <c r="A40" s="8" t="s">
        <v>91</v>
      </c>
      <c r="B40" s="8" t="s">
        <v>7</v>
      </c>
      <c r="C40" s="8">
        <v>715</v>
      </c>
      <c r="D40" s="8" t="s">
        <v>82</v>
      </c>
      <c r="E40" s="8" t="s">
        <v>44</v>
      </c>
      <c r="F40" s="8">
        <v>6.06</v>
      </c>
      <c r="G40" s="8">
        <v>0.76111203205523137</v>
      </c>
      <c r="H40" s="8">
        <v>11.790780202571865</v>
      </c>
      <c r="I40" s="9">
        <f t="shared" ref="I40:J40" si="23">AVERAGE(G40:G42)</f>
        <v>0.74198957402129373</v>
      </c>
      <c r="J40" s="9">
        <f t="shared" si="23"/>
        <v>11.239464286657622</v>
      </c>
      <c r="K40" s="10">
        <f t="shared" ref="K40:L40" si="24">STDEV(G40:G42)/I40*100</f>
        <v>16.727384189456217</v>
      </c>
      <c r="L40" s="10">
        <f t="shared" si="24"/>
        <v>21.625717606358243</v>
      </c>
      <c r="M40">
        <f t="shared" si="0"/>
        <v>15.491517287846852</v>
      </c>
    </row>
    <row r="41" spans="1:13" x14ac:dyDescent="0.25">
      <c r="A41" s="8" t="s">
        <v>91</v>
      </c>
      <c r="B41" s="8" t="s">
        <v>10</v>
      </c>
      <c r="C41" s="8">
        <v>715</v>
      </c>
      <c r="D41" s="8" t="s">
        <v>83</v>
      </c>
      <c r="E41" s="8" t="s">
        <v>44</v>
      </c>
      <c r="F41" s="8">
        <v>5.75</v>
      </c>
      <c r="G41" s="8">
        <v>0.85543400668976255</v>
      </c>
      <c r="H41" s="8">
        <v>13.347065947612958</v>
      </c>
      <c r="I41" s="8"/>
      <c r="J41" s="8"/>
      <c r="K41" s="8"/>
      <c r="L41" s="8"/>
      <c r="M41">
        <f t="shared" si="0"/>
        <v>15.602683366846199</v>
      </c>
    </row>
    <row r="42" spans="1:13" x14ac:dyDescent="0.25">
      <c r="A42" s="8" t="s">
        <v>91</v>
      </c>
      <c r="B42" s="8" t="s">
        <v>12</v>
      </c>
      <c r="C42" s="8">
        <v>715</v>
      </c>
      <c r="D42" s="8" t="s">
        <v>84</v>
      </c>
      <c r="E42" s="8" t="s">
        <v>44</v>
      </c>
      <c r="F42" s="8">
        <v>2.44</v>
      </c>
      <c r="G42" s="8">
        <v>0.60942268331888716</v>
      </c>
      <c r="H42" s="8">
        <v>8.5805467097880488</v>
      </c>
      <c r="I42" s="8"/>
      <c r="J42" s="8"/>
      <c r="K42" s="8"/>
      <c r="L42" s="8"/>
      <c r="M42">
        <f t="shared" si="0"/>
        <v>14.079795427139004</v>
      </c>
    </row>
    <row r="43" spans="1:13" x14ac:dyDescent="0.25">
      <c r="A43" t="s">
        <v>91</v>
      </c>
      <c r="B43" t="s">
        <v>14</v>
      </c>
      <c r="C43">
        <v>715</v>
      </c>
      <c r="D43" t="s">
        <v>1</v>
      </c>
      <c r="E43" t="s">
        <v>2</v>
      </c>
      <c r="F43">
        <v>5.92</v>
      </c>
      <c r="G43">
        <v>2.4819454139883192</v>
      </c>
      <c r="H43">
        <v>44.546177745805174</v>
      </c>
      <c r="I43" s="4">
        <f t="shared" ref="I43:J43" si="25">AVERAGE(G43:G45)</f>
        <v>2.4724061303509179</v>
      </c>
      <c r="J43" s="4">
        <f t="shared" si="25"/>
        <v>44.554185474149733</v>
      </c>
      <c r="K43" s="5">
        <f t="shared" ref="K43:L43" si="26">STDEV(G43:G45)/I43*100</f>
        <v>2.3949832618901725</v>
      </c>
      <c r="L43" s="5">
        <f t="shared" si="26"/>
        <v>4.3954307551958158E-2</v>
      </c>
      <c r="M43">
        <f t="shared" si="0"/>
        <v>17.948089226596835</v>
      </c>
    </row>
    <row r="44" spans="1:13" x14ac:dyDescent="0.25">
      <c r="A44" t="s">
        <v>91</v>
      </c>
      <c r="B44" t="s">
        <v>17</v>
      </c>
      <c r="C44">
        <v>715</v>
      </c>
      <c r="D44" t="s">
        <v>4</v>
      </c>
      <c r="E44" t="s">
        <v>2</v>
      </c>
      <c r="F44">
        <v>5.63</v>
      </c>
      <c r="G44">
        <v>2.4090018967235292</v>
      </c>
      <c r="H44">
        <v>44.539874861826284</v>
      </c>
      <c r="M44">
        <f t="shared" si="0"/>
        <v>18.488933081540839</v>
      </c>
    </row>
    <row r="45" spans="1:13" x14ac:dyDescent="0.25">
      <c r="A45" t="s">
        <v>91</v>
      </c>
      <c r="B45" t="s">
        <v>19</v>
      </c>
      <c r="C45">
        <v>715</v>
      </c>
      <c r="D45" t="s">
        <v>6</v>
      </c>
      <c r="E45" t="s">
        <v>2</v>
      </c>
      <c r="F45">
        <v>5.45</v>
      </c>
      <c r="G45">
        <v>2.5262710803409059</v>
      </c>
      <c r="H45">
        <v>44.576503814817727</v>
      </c>
      <c r="M45">
        <f t="shared" si="0"/>
        <v>17.64517836652842</v>
      </c>
    </row>
    <row r="46" spans="1:13" x14ac:dyDescent="0.25">
      <c r="A46" t="s">
        <v>91</v>
      </c>
      <c r="B46" t="s">
        <v>21</v>
      </c>
      <c r="C46">
        <v>715</v>
      </c>
      <c r="D46" t="s">
        <v>8</v>
      </c>
      <c r="E46" t="s">
        <v>9</v>
      </c>
      <c r="F46">
        <v>6.4</v>
      </c>
      <c r="G46">
        <v>1.2927008219270162</v>
      </c>
      <c r="H46">
        <v>46.216466644229058</v>
      </c>
      <c r="I46" s="4">
        <f t="shared" ref="I46:J46" si="27">AVERAGE(G46:G48)</f>
        <v>1.3318595542246998</v>
      </c>
      <c r="J46" s="4">
        <f t="shared" si="27"/>
        <v>46.579095923073105</v>
      </c>
      <c r="K46" s="5">
        <f t="shared" ref="K46:L46" si="28">STDEV(G46:G48)/I46*100</f>
        <v>3.4979568699260613</v>
      </c>
      <c r="L46" s="5">
        <f t="shared" si="28"/>
        <v>0.77762640844903341</v>
      </c>
      <c r="M46">
        <f t="shared" si="0"/>
        <v>35.751866062353571</v>
      </c>
    </row>
    <row r="47" spans="1:13" x14ac:dyDescent="0.25">
      <c r="A47" t="s">
        <v>91</v>
      </c>
      <c r="B47" t="s">
        <v>24</v>
      </c>
      <c r="C47">
        <v>715</v>
      </c>
      <c r="D47" t="s">
        <v>11</v>
      </c>
      <c r="E47" t="s">
        <v>9</v>
      </c>
      <c r="F47">
        <v>5.77</v>
      </c>
      <c r="G47">
        <v>1.3194956088153007</v>
      </c>
      <c r="H47">
        <v>46.940887893981099</v>
      </c>
      <c r="M47">
        <f t="shared" si="0"/>
        <v>35.574872383339439</v>
      </c>
    </row>
    <row r="48" spans="1:13" x14ac:dyDescent="0.25">
      <c r="A48" t="s">
        <v>91</v>
      </c>
      <c r="B48" t="s">
        <v>26</v>
      </c>
      <c r="C48">
        <v>715</v>
      </c>
      <c r="D48" t="s">
        <v>13</v>
      </c>
      <c r="E48" t="s">
        <v>9</v>
      </c>
      <c r="F48">
        <v>6.08</v>
      </c>
      <c r="G48">
        <v>1.383382231931783</v>
      </c>
      <c r="H48">
        <v>46.579933231009143</v>
      </c>
      <c r="M48">
        <f t="shared" si="0"/>
        <v>33.671050672643076</v>
      </c>
    </row>
    <row r="49" spans="1:13" x14ac:dyDescent="0.25">
      <c r="A49" t="s">
        <v>91</v>
      </c>
      <c r="B49" t="s">
        <v>28</v>
      </c>
      <c r="C49">
        <v>715</v>
      </c>
      <c r="D49" t="s">
        <v>15</v>
      </c>
      <c r="E49" t="s">
        <v>16</v>
      </c>
      <c r="F49">
        <v>5.61</v>
      </c>
      <c r="G49">
        <v>2.6493158377078743</v>
      </c>
      <c r="H49">
        <v>44.122978614627662</v>
      </c>
      <c r="I49" s="4">
        <f t="shared" ref="I49:J49" si="29">AVERAGE(G49:G51)</f>
        <v>2.6270255802405629</v>
      </c>
      <c r="J49" s="4">
        <f t="shared" si="29"/>
        <v>44.367898974646664</v>
      </c>
      <c r="K49" s="5">
        <f t="shared" ref="K49:L49" si="30">STDEV(G49:G51)/I49*100</f>
        <v>0.74361220320957655</v>
      </c>
      <c r="L49" s="5">
        <f t="shared" si="30"/>
        <v>0.47876159274778934</v>
      </c>
      <c r="M49">
        <f t="shared" si="0"/>
        <v>16.654480370600822</v>
      </c>
    </row>
    <row r="50" spans="1:13" x14ac:dyDescent="0.25">
      <c r="A50" t="s">
        <v>91</v>
      </c>
      <c r="B50" t="s">
        <v>31</v>
      </c>
      <c r="C50">
        <v>715</v>
      </c>
      <c r="D50" t="s">
        <v>18</v>
      </c>
      <c r="E50" t="s">
        <v>16</v>
      </c>
      <c r="F50">
        <v>6.29</v>
      </c>
      <c r="G50">
        <v>2.6188754410541897</v>
      </c>
      <c r="H50">
        <v>44.501816262929133</v>
      </c>
      <c r="M50">
        <f t="shared" si="0"/>
        <v>16.99271968620836</v>
      </c>
    </row>
    <row r="51" spans="1:13" x14ac:dyDescent="0.25">
      <c r="A51" t="s">
        <v>91</v>
      </c>
      <c r="B51" t="s">
        <v>33</v>
      </c>
      <c r="C51">
        <v>715</v>
      </c>
      <c r="D51" t="s">
        <v>20</v>
      </c>
      <c r="E51" t="s">
        <v>16</v>
      </c>
      <c r="F51">
        <v>6.01</v>
      </c>
      <c r="G51">
        <v>2.6128854619596251</v>
      </c>
      <c r="H51">
        <v>44.478902046383212</v>
      </c>
      <c r="M51">
        <f t="shared" si="0"/>
        <v>17.022905402452928</v>
      </c>
    </row>
    <row r="52" spans="1:13" x14ac:dyDescent="0.25">
      <c r="A52" t="s">
        <v>91</v>
      </c>
      <c r="B52" t="s">
        <v>35</v>
      </c>
      <c r="C52">
        <v>715</v>
      </c>
      <c r="D52" t="s">
        <v>22</v>
      </c>
      <c r="E52" t="s">
        <v>23</v>
      </c>
      <c r="F52">
        <v>6.73</v>
      </c>
      <c r="G52">
        <v>3.0852369821229955</v>
      </c>
      <c r="H52">
        <v>41.612554229072657</v>
      </c>
      <c r="I52" s="4">
        <f t="shared" ref="I52" si="31">AVERAGE(G52:G54)</f>
        <v>3.0403724866296824</v>
      </c>
      <c r="J52" s="4">
        <f>AVERAGE(H52:H54)</f>
        <v>41.809395142364842</v>
      </c>
      <c r="K52" s="5">
        <f t="shared" ref="K52:L52" si="32">STDEV(G52:G54)/I52*100</f>
        <v>1.3615803677232221</v>
      </c>
      <c r="L52" s="5">
        <f t="shared" si="32"/>
        <v>1.7895625248176932</v>
      </c>
      <c r="M52">
        <f t="shared" si="0"/>
        <v>13.48763627241317</v>
      </c>
    </row>
    <row r="53" spans="1:13" x14ac:dyDescent="0.25">
      <c r="A53" t="s">
        <v>91</v>
      </c>
      <c r="B53" t="s">
        <v>38</v>
      </c>
      <c r="C53">
        <v>715</v>
      </c>
      <c r="D53" t="s">
        <v>25</v>
      </c>
      <c r="E53" t="s">
        <v>23</v>
      </c>
      <c r="F53">
        <v>5.29</v>
      </c>
      <c r="G53">
        <v>3.0036537451289758</v>
      </c>
      <c r="H53">
        <v>41.179288754490301</v>
      </c>
      <c r="M53">
        <f t="shared" si="0"/>
        <v>13.709732295631857</v>
      </c>
    </row>
    <row r="54" spans="1:13" x14ac:dyDescent="0.25">
      <c r="A54" t="s">
        <v>91</v>
      </c>
      <c r="B54" t="s">
        <v>40</v>
      </c>
      <c r="C54">
        <v>715</v>
      </c>
      <c r="D54" t="s">
        <v>27</v>
      </c>
      <c r="E54" t="s">
        <v>23</v>
      </c>
      <c r="F54">
        <v>6.56</v>
      </c>
      <c r="G54">
        <v>3.0322267326370755</v>
      </c>
      <c r="H54">
        <v>42.636342443531554</v>
      </c>
      <c r="M54">
        <f t="shared" si="0"/>
        <v>14.061066735089252</v>
      </c>
    </row>
    <row r="55" spans="1:13" x14ac:dyDescent="0.25">
      <c r="A55" t="s">
        <v>91</v>
      </c>
      <c r="B55" t="s">
        <v>42</v>
      </c>
      <c r="C55">
        <v>715</v>
      </c>
      <c r="D55" t="s">
        <v>29</v>
      </c>
      <c r="E55" t="s">
        <v>30</v>
      </c>
      <c r="F55">
        <v>6.93</v>
      </c>
      <c r="G55">
        <v>1.6610953051947084</v>
      </c>
      <c r="H55">
        <v>19.852885739150032</v>
      </c>
      <c r="I55" s="4">
        <f t="shared" ref="I55:J55" si="33">AVERAGE(G55:G57)</f>
        <v>1.5857533625477267</v>
      </c>
      <c r="J55" s="4">
        <f t="shared" si="33"/>
        <v>19.342299939762992</v>
      </c>
      <c r="K55" s="5">
        <f t="shared" ref="K55:L55" si="34">STDEV(G55:G57)/I55*100</f>
        <v>4.114993203859596</v>
      </c>
      <c r="L55" s="5">
        <f t="shared" si="34"/>
        <v>2.8978170137305574</v>
      </c>
      <c r="M55">
        <f t="shared" si="0"/>
        <v>11.951683733657257</v>
      </c>
    </row>
    <row r="56" spans="1:13" x14ac:dyDescent="0.25">
      <c r="A56" t="s">
        <v>91</v>
      </c>
      <c r="B56" t="s">
        <v>45</v>
      </c>
      <c r="C56">
        <v>715</v>
      </c>
      <c r="D56" t="s">
        <v>32</v>
      </c>
      <c r="E56" t="s">
        <v>30</v>
      </c>
      <c r="F56">
        <v>5.25</v>
      </c>
      <c r="G56">
        <v>1.5472269987402845</v>
      </c>
      <c r="H56">
        <v>19.431451308562931</v>
      </c>
      <c r="M56">
        <f t="shared" si="0"/>
        <v>12.558888465870591</v>
      </c>
    </row>
    <row r="57" spans="1:13" x14ac:dyDescent="0.25">
      <c r="A57" t="s">
        <v>91</v>
      </c>
      <c r="B57" t="s">
        <v>47</v>
      </c>
      <c r="C57">
        <v>715</v>
      </c>
      <c r="D57" t="s">
        <v>34</v>
      </c>
      <c r="E57" t="s">
        <v>30</v>
      </c>
      <c r="F57">
        <v>6.64</v>
      </c>
      <c r="G57">
        <v>1.5489377837081877</v>
      </c>
      <c r="H57">
        <v>18.742562771576004</v>
      </c>
      <c r="M57">
        <f t="shared" si="0"/>
        <v>12.100268305616471</v>
      </c>
    </row>
    <row r="58" spans="1:13" x14ac:dyDescent="0.25">
      <c r="A58" s="12" t="s">
        <v>91</v>
      </c>
      <c r="B58" s="12" t="s">
        <v>49</v>
      </c>
      <c r="C58" s="12">
        <v>300</v>
      </c>
      <c r="D58" s="12" t="s">
        <v>29</v>
      </c>
      <c r="E58" s="12" t="s">
        <v>30</v>
      </c>
      <c r="F58" s="12">
        <v>6.08</v>
      </c>
      <c r="G58" s="12">
        <v>1.9709303727442327</v>
      </c>
      <c r="H58" s="12">
        <v>22.029252670501247</v>
      </c>
      <c r="I58" s="13">
        <f t="shared" ref="I58:J58" si="35">AVERAGE(G58:G60)</f>
        <v>1.9208027596889716</v>
      </c>
      <c r="J58" s="13">
        <f t="shared" si="35"/>
        <v>21.12384332873858</v>
      </c>
      <c r="K58" s="15">
        <f t="shared" ref="K58:L58" si="36">STDEV(G58:G60)/I58*100</f>
        <v>2.8247464894528354</v>
      </c>
      <c r="L58" s="15">
        <f t="shared" si="36"/>
        <v>3.9562048542869812</v>
      </c>
      <c r="M58">
        <f t="shared" si="0"/>
        <v>11.177083155823881</v>
      </c>
    </row>
    <row r="59" spans="1:13" x14ac:dyDescent="0.25">
      <c r="A59" t="s">
        <v>91</v>
      </c>
      <c r="B59" t="s">
        <v>52</v>
      </c>
      <c r="C59">
        <v>300</v>
      </c>
      <c r="D59" t="s">
        <v>32</v>
      </c>
      <c r="E59" t="s">
        <v>30</v>
      </c>
      <c r="F59">
        <v>5.61</v>
      </c>
      <c r="G59">
        <v>1.9282862509420042</v>
      </c>
      <c r="H59">
        <v>20.960230575369231</v>
      </c>
      <c r="M59">
        <f t="shared" si="0"/>
        <v>10.869875032884647</v>
      </c>
    </row>
    <row r="60" spans="1:13" x14ac:dyDescent="0.25">
      <c r="A60" t="s">
        <v>91</v>
      </c>
      <c r="B60" t="s">
        <v>54</v>
      </c>
      <c r="C60">
        <v>300</v>
      </c>
      <c r="D60" t="s">
        <v>34</v>
      </c>
      <c r="E60" t="s">
        <v>30</v>
      </c>
      <c r="F60">
        <v>6.4</v>
      </c>
      <c r="G60">
        <v>1.8631916553806784</v>
      </c>
      <c r="H60">
        <v>20.382046740345267</v>
      </c>
      <c r="M60">
        <f t="shared" si="0"/>
        <v>10.939318390292438</v>
      </c>
    </row>
    <row r="61" spans="1:13" x14ac:dyDescent="0.25">
      <c r="A61" s="8" t="s">
        <v>91</v>
      </c>
      <c r="B61" s="8" t="s">
        <v>56</v>
      </c>
      <c r="C61" s="8">
        <v>300</v>
      </c>
      <c r="D61" s="8" t="s">
        <v>85</v>
      </c>
      <c r="E61" s="8" t="s">
        <v>30</v>
      </c>
      <c r="F61" s="8">
        <v>6.97</v>
      </c>
      <c r="G61" s="8">
        <v>1.8461035742720695</v>
      </c>
      <c r="H61" s="8">
        <v>21.8421669200089</v>
      </c>
      <c r="I61" s="9">
        <f t="shared" ref="I61:J61" si="37">AVERAGE(G61:G63)</f>
        <v>1.6638924177737875</v>
      </c>
      <c r="J61" s="9">
        <f t="shared" si="37"/>
        <v>20.268443476260938</v>
      </c>
      <c r="K61" s="10">
        <f t="shared" ref="K61:L61" si="38">STDEV(G61:G63)/I61*100</f>
        <v>11.867813373592334</v>
      </c>
      <c r="L61" s="10">
        <f t="shared" si="38"/>
        <v>8.9964659174347119</v>
      </c>
      <c r="M61">
        <f t="shared" si="0"/>
        <v>11.831495927102251</v>
      </c>
    </row>
    <row r="62" spans="1:13" x14ac:dyDescent="0.25">
      <c r="A62" s="8" t="s">
        <v>91</v>
      </c>
      <c r="B62" s="8" t="s">
        <v>59</v>
      </c>
      <c r="C62" s="8">
        <v>300</v>
      </c>
      <c r="D62" s="8" t="s">
        <v>86</v>
      </c>
      <c r="E62" s="8" t="s">
        <v>30</v>
      </c>
      <c r="F62" s="8">
        <v>6.49</v>
      </c>
      <c r="G62" s="8">
        <v>1.6914999070424992</v>
      </c>
      <c r="H62" s="8">
        <v>20.692982797963388</v>
      </c>
      <c r="I62" s="8"/>
      <c r="J62" s="8"/>
      <c r="K62" s="8"/>
      <c r="L62" s="8"/>
      <c r="M62">
        <f t="shared" si="0"/>
        <v>12.233511046503105</v>
      </c>
    </row>
    <row r="63" spans="1:13" x14ac:dyDescent="0.25">
      <c r="A63" s="8" t="s">
        <v>91</v>
      </c>
      <c r="B63" s="8" t="s">
        <v>61</v>
      </c>
      <c r="C63" s="8">
        <v>300</v>
      </c>
      <c r="D63" s="8" t="s">
        <v>87</v>
      </c>
      <c r="E63" s="8" t="s">
        <v>30</v>
      </c>
      <c r="F63" s="8">
        <v>6.62</v>
      </c>
      <c r="G63" s="8">
        <v>1.454073772006794</v>
      </c>
      <c r="H63" s="8">
        <v>18.270180710810529</v>
      </c>
      <c r="I63" s="8"/>
      <c r="J63" s="8"/>
      <c r="K63" s="8"/>
      <c r="L63" s="8"/>
      <c r="M63">
        <f t="shared" si="0"/>
        <v>12.564823781667911</v>
      </c>
    </row>
    <row r="64" spans="1:13" x14ac:dyDescent="0.25">
      <c r="A64" s="12" t="s">
        <v>91</v>
      </c>
      <c r="B64" s="12" t="s">
        <v>63</v>
      </c>
      <c r="C64" s="12">
        <v>1214</v>
      </c>
      <c r="D64" s="12" t="s">
        <v>50</v>
      </c>
      <c r="E64" s="12" t="s">
        <v>51</v>
      </c>
      <c r="F64" s="12">
        <v>5.98</v>
      </c>
      <c r="G64" s="12">
        <v>6.3023948469281734</v>
      </c>
      <c r="H64" s="12">
        <v>39.086787025649777</v>
      </c>
      <c r="I64" s="13">
        <f t="shared" ref="I64:J64" si="39">AVERAGE(G64:G66)</f>
        <v>5.7392511489489335</v>
      </c>
      <c r="J64" s="13">
        <f t="shared" si="39"/>
        <v>36.747822876704561</v>
      </c>
      <c r="K64" s="14">
        <f t="shared" ref="K64:L64" si="40">STDEV(G64:G66)/I64*100</f>
        <v>8.7609962169214164</v>
      </c>
      <c r="L64" s="14">
        <f t="shared" si="40"/>
        <v>6.4623801829576735</v>
      </c>
      <c r="M64">
        <f t="shared" si="0"/>
        <v>6.2018943552387737</v>
      </c>
    </row>
    <row r="65" spans="1:13" x14ac:dyDescent="0.25">
      <c r="A65" s="16" t="s">
        <v>91</v>
      </c>
      <c r="B65" s="16" t="s">
        <v>66</v>
      </c>
      <c r="C65" s="16">
        <v>1214</v>
      </c>
      <c r="D65" s="16" t="s">
        <v>53</v>
      </c>
      <c r="E65" s="16" t="s">
        <v>51</v>
      </c>
      <c r="F65" s="16">
        <v>6.36</v>
      </c>
      <c r="G65" s="16">
        <v>5.580053255837047</v>
      </c>
      <c r="H65" s="16">
        <v>36.817910965456797</v>
      </c>
      <c r="I65" s="16"/>
      <c r="J65" s="16"/>
      <c r="K65" s="16"/>
      <c r="L65" s="16"/>
      <c r="M65">
        <f t="shared" si="0"/>
        <v>6.5981289563756773</v>
      </c>
    </row>
    <row r="66" spans="1:13" x14ac:dyDescent="0.25">
      <c r="A66" t="s">
        <v>91</v>
      </c>
      <c r="B66" t="s">
        <v>68</v>
      </c>
      <c r="C66">
        <v>1214</v>
      </c>
      <c r="D66" t="s">
        <v>55</v>
      </c>
      <c r="E66" t="s">
        <v>51</v>
      </c>
      <c r="F66">
        <v>2.96</v>
      </c>
      <c r="G66">
        <v>5.3353053440815774</v>
      </c>
      <c r="H66">
        <v>34.338770639007109</v>
      </c>
      <c r="M66">
        <f t="shared" si="0"/>
        <v>6.4361397191819405</v>
      </c>
    </row>
    <row r="67" spans="1:13" x14ac:dyDescent="0.25">
      <c r="A67" s="8" t="s">
        <v>91</v>
      </c>
      <c r="B67" s="8" t="s">
        <v>70</v>
      </c>
      <c r="C67" s="8">
        <v>1214</v>
      </c>
      <c r="D67" s="8" t="s">
        <v>88</v>
      </c>
      <c r="E67" s="8" t="s">
        <v>51</v>
      </c>
      <c r="F67" s="8">
        <v>6.93</v>
      </c>
      <c r="G67" s="8">
        <v>1.5492620457182122</v>
      </c>
      <c r="H67" s="8">
        <v>11.284991952367161</v>
      </c>
      <c r="I67" s="9">
        <f t="shared" ref="I67:J67" si="41">AVERAGE(G67:G69)</f>
        <v>1.4523100051015156</v>
      </c>
      <c r="J67" s="9">
        <f t="shared" si="41"/>
        <v>10.306882334827884</v>
      </c>
      <c r="K67" s="11">
        <f t="shared" ref="K67:L67" si="42">STDEV(G67:G69)/I67*100</f>
        <v>7.5493493946776677</v>
      </c>
      <c r="L67" s="11">
        <f t="shared" si="42"/>
        <v>8.8259184449900623</v>
      </c>
      <c r="M67">
        <f t="shared" si="0"/>
        <v>7.2841079296792719</v>
      </c>
    </row>
    <row r="68" spans="1:13" x14ac:dyDescent="0.25">
      <c r="A68" s="8" t="s">
        <v>91</v>
      </c>
      <c r="B68" s="8" t="s">
        <v>73</v>
      </c>
      <c r="C68" s="8">
        <v>1214</v>
      </c>
      <c r="D68" s="8" t="s">
        <v>89</v>
      </c>
      <c r="E68" s="8" t="s">
        <v>51</v>
      </c>
      <c r="F68" s="8">
        <v>5.12</v>
      </c>
      <c r="G68" s="8">
        <v>1.3333276273221335</v>
      </c>
      <c r="H68" s="8">
        <v>9.4861824155600836</v>
      </c>
      <c r="I68" s="8"/>
      <c r="J68" s="8"/>
      <c r="K68" s="8"/>
      <c r="L68" s="8"/>
      <c r="M68">
        <f t="shared" si="0"/>
        <v>7.1146672589483595</v>
      </c>
    </row>
    <row r="69" spans="1:13" x14ac:dyDescent="0.25">
      <c r="A69" s="8" t="s">
        <v>91</v>
      </c>
      <c r="B69" s="8" t="s">
        <v>75</v>
      </c>
      <c r="C69" s="8">
        <v>1214</v>
      </c>
      <c r="D69" s="8" t="s">
        <v>90</v>
      </c>
      <c r="E69" s="8" t="s">
        <v>51</v>
      </c>
      <c r="F69" s="8">
        <v>2.59</v>
      </c>
      <c r="G69" s="8">
        <v>1.4743403422642016</v>
      </c>
      <c r="H69" s="8">
        <v>10.149472636556411</v>
      </c>
      <c r="I69" s="8"/>
      <c r="J69" s="8"/>
      <c r="K69" s="8"/>
      <c r="L69" s="8"/>
      <c r="M69">
        <f t="shared" ref="M69:M84" si="43">H69/G69</f>
        <v>6.884077133078697</v>
      </c>
    </row>
    <row r="70" spans="1:13" x14ac:dyDescent="0.25">
      <c r="A70" t="s">
        <v>92</v>
      </c>
      <c r="B70" t="s">
        <v>0</v>
      </c>
      <c r="C70">
        <v>1214</v>
      </c>
      <c r="D70" t="s">
        <v>1</v>
      </c>
      <c r="E70" t="s">
        <v>2</v>
      </c>
      <c r="F70">
        <v>5.17</v>
      </c>
      <c r="G70">
        <v>2.003565225975998</v>
      </c>
      <c r="H70">
        <v>44.27243566525874</v>
      </c>
      <c r="I70" s="4">
        <f t="shared" ref="I70:J70" si="44">AVERAGE(G70:G72)</f>
        <v>2.0135150186385364</v>
      </c>
      <c r="J70" s="4">
        <f t="shared" si="44"/>
        <v>44.248676129616562</v>
      </c>
      <c r="K70" s="5">
        <f t="shared" ref="K70:L70" si="45">STDEV(G70:G72)/I70*100</f>
        <v>2.3662527346917654</v>
      </c>
      <c r="L70" s="5">
        <f t="shared" si="45"/>
        <v>7.3230546427490495E-2</v>
      </c>
      <c r="M70">
        <f t="shared" si="43"/>
        <v>22.096827740505567</v>
      </c>
    </row>
    <row r="71" spans="1:13" x14ac:dyDescent="0.25">
      <c r="A71" t="s">
        <v>92</v>
      </c>
      <c r="B71" t="s">
        <v>3</v>
      </c>
      <c r="C71">
        <v>1214</v>
      </c>
      <c r="D71" t="s">
        <v>4</v>
      </c>
      <c r="E71" t="s">
        <v>2</v>
      </c>
      <c r="F71">
        <v>5.47</v>
      </c>
      <c r="G71">
        <v>2.0653491013738914</v>
      </c>
      <c r="H71">
        <v>44.26182840582414</v>
      </c>
      <c r="M71">
        <f t="shared" si="43"/>
        <v>21.430676478073714</v>
      </c>
    </row>
    <row r="72" spans="1:13" x14ac:dyDescent="0.25">
      <c r="A72" t="s">
        <v>92</v>
      </c>
      <c r="B72" t="s">
        <v>5</v>
      </c>
      <c r="C72">
        <v>1214</v>
      </c>
      <c r="D72" t="s">
        <v>6</v>
      </c>
      <c r="E72" t="s">
        <v>2</v>
      </c>
      <c r="F72">
        <v>5.16</v>
      </c>
      <c r="G72">
        <v>1.9716307285657197</v>
      </c>
      <c r="H72">
        <v>44.2117643177668</v>
      </c>
      <c r="M72">
        <f t="shared" si="43"/>
        <v>22.423957832067792</v>
      </c>
    </row>
    <row r="73" spans="1:13" x14ac:dyDescent="0.25">
      <c r="A73" t="s">
        <v>92</v>
      </c>
      <c r="B73" t="s">
        <v>7</v>
      </c>
      <c r="C73">
        <v>1214</v>
      </c>
      <c r="D73" t="s">
        <v>8</v>
      </c>
      <c r="E73" t="s">
        <v>9</v>
      </c>
      <c r="F73">
        <v>6.71</v>
      </c>
      <c r="G73">
        <v>1.1065949613597152</v>
      </c>
      <c r="H73">
        <v>46.462364879315217</v>
      </c>
      <c r="I73" s="4">
        <f t="shared" ref="I73:J73" si="46">AVERAGE(G73:G75)</f>
        <v>1.0888941502633311</v>
      </c>
      <c r="J73" s="4">
        <f t="shared" si="46"/>
        <v>46.244313119405071</v>
      </c>
      <c r="K73" s="5">
        <f t="shared" ref="K73:L73" si="47">STDEV(G73:G75)/I73*100</f>
        <v>2.7236667175216223</v>
      </c>
      <c r="L73" s="5">
        <f t="shared" si="47"/>
        <v>0.78908057286004551</v>
      </c>
      <c r="M73">
        <f t="shared" si="43"/>
        <v>41.986785139727317</v>
      </c>
    </row>
    <row r="74" spans="1:13" x14ac:dyDescent="0.25">
      <c r="A74" t="s">
        <v>92</v>
      </c>
      <c r="B74" t="s">
        <v>10</v>
      </c>
      <c r="C74">
        <v>1214</v>
      </c>
      <c r="D74" t="s">
        <v>11</v>
      </c>
      <c r="E74" t="s">
        <v>9</v>
      </c>
      <c r="F74">
        <v>5.18</v>
      </c>
      <c r="G74">
        <v>1.0546547926537464</v>
      </c>
      <c r="H74">
        <v>45.823044302161414</v>
      </c>
      <c r="M74">
        <f t="shared" si="43"/>
        <v>43.448381993183219</v>
      </c>
    </row>
    <row r="75" spans="1:13" x14ac:dyDescent="0.25">
      <c r="A75" t="s">
        <v>92</v>
      </c>
      <c r="B75" t="s">
        <v>12</v>
      </c>
      <c r="C75">
        <v>1214</v>
      </c>
      <c r="D75" t="s">
        <v>13</v>
      </c>
      <c r="E75" t="s">
        <v>9</v>
      </c>
      <c r="F75">
        <v>6.19</v>
      </c>
      <c r="G75">
        <v>1.1054326967765313</v>
      </c>
      <c r="H75">
        <v>46.447530176738574</v>
      </c>
      <c r="M75">
        <f t="shared" si="43"/>
        <v>42.017510710675289</v>
      </c>
    </row>
    <row r="76" spans="1:13" x14ac:dyDescent="0.25">
      <c r="A76" t="s">
        <v>92</v>
      </c>
      <c r="B76" t="s">
        <v>14</v>
      </c>
      <c r="C76">
        <v>1214</v>
      </c>
      <c r="D76" t="s">
        <v>15</v>
      </c>
      <c r="E76" t="s">
        <v>16</v>
      </c>
      <c r="F76">
        <v>5.85</v>
      </c>
      <c r="G76">
        <v>2.1403001956113337</v>
      </c>
      <c r="H76">
        <v>46.396339755149853</v>
      </c>
      <c r="I76" s="4">
        <f t="shared" ref="I76:J76" si="48">AVERAGE(G76:G78)</f>
        <v>2.2269877513629317</v>
      </c>
      <c r="J76" s="4">
        <f t="shared" si="48"/>
        <v>46.030818296535905</v>
      </c>
      <c r="K76" s="5">
        <f t="shared" ref="K76:L76" si="49">STDEV(G76:G78)/I76*100</f>
        <v>4.8921617474653791</v>
      </c>
      <c r="L76" s="5">
        <f t="shared" si="49"/>
        <v>0.79512198226575903</v>
      </c>
      <c r="M76">
        <f t="shared" si="43"/>
        <v>21.677491713678826</v>
      </c>
    </row>
    <row r="77" spans="1:13" x14ac:dyDescent="0.25">
      <c r="A77" t="s">
        <v>92</v>
      </c>
      <c r="B77" t="s">
        <v>17</v>
      </c>
      <c r="C77">
        <v>1214</v>
      </c>
      <c r="D77" t="s">
        <v>18</v>
      </c>
      <c r="E77" t="s">
        <v>16</v>
      </c>
      <c r="F77">
        <v>6.67</v>
      </c>
      <c r="G77">
        <v>2.1913784847795093</v>
      </c>
      <c r="H77">
        <v>45.66433932411671</v>
      </c>
      <c r="M77">
        <f t="shared" si="43"/>
        <v>20.838180004633628</v>
      </c>
    </row>
    <row r="78" spans="1:13" x14ac:dyDescent="0.25">
      <c r="A78" t="s">
        <v>92</v>
      </c>
      <c r="B78" t="s">
        <v>19</v>
      </c>
      <c r="C78">
        <v>1214</v>
      </c>
      <c r="D78" t="s">
        <v>20</v>
      </c>
      <c r="E78" t="s">
        <v>16</v>
      </c>
      <c r="F78">
        <v>6.28</v>
      </c>
      <c r="G78">
        <v>2.3492845736979526</v>
      </c>
      <c r="H78">
        <v>46.031775810341145</v>
      </c>
      <c r="M78">
        <f t="shared" si="43"/>
        <v>19.593954825950959</v>
      </c>
    </row>
    <row r="79" spans="1:13" x14ac:dyDescent="0.25">
      <c r="A79" t="s">
        <v>92</v>
      </c>
      <c r="B79" t="s">
        <v>21</v>
      </c>
      <c r="C79">
        <v>1214</v>
      </c>
      <c r="D79" t="s">
        <v>22</v>
      </c>
      <c r="E79" t="s">
        <v>23</v>
      </c>
      <c r="F79">
        <v>5.25</v>
      </c>
      <c r="G79">
        <v>3.4441775819903757</v>
      </c>
      <c r="H79">
        <v>37.33991060684636</v>
      </c>
      <c r="I79" s="4">
        <f t="shared" ref="I79:J79" si="50">AVERAGE(G79:G81)</f>
        <v>3.4549511013942151</v>
      </c>
      <c r="J79" s="4">
        <f t="shared" si="50"/>
        <v>39.28528990935262</v>
      </c>
      <c r="K79" s="5">
        <f t="shared" ref="K79:L79" si="51">STDEV(G79:G81)/I79*100</f>
        <v>1.7656839812306728</v>
      </c>
      <c r="L79" s="5">
        <f t="shared" si="51"/>
        <v>4.6456845375476643</v>
      </c>
      <c r="M79">
        <f t="shared" si="43"/>
        <v>10.841459163458053</v>
      </c>
    </row>
    <row r="80" spans="1:13" x14ac:dyDescent="0.25">
      <c r="A80" t="s">
        <v>92</v>
      </c>
      <c r="B80" t="s">
        <v>24</v>
      </c>
      <c r="C80">
        <v>1214</v>
      </c>
      <c r="D80" t="s">
        <v>25</v>
      </c>
      <c r="E80" t="s">
        <v>23</v>
      </c>
      <c r="F80">
        <v>6.88</v>
      </c>
      <c r="G80">
        <v>3.5206236611425181</v>
      </c>
      <c r="H80">
        <v>39.556190871735673</v>
      </c>
      <c r="M80">
        <f t="shared" si="43"/>
        <v>11.235563547538858</v>
      </c>
    </row>
    <row r="81" spans="1:13" x14ac:dyDescent="0.25">
      <c r="A81" t="s">
        <v>92</v>
      </c>
      <c r="B81" t="s">
        <v>26</v>
      </c>
      <c r="C81">
        <v>1214</v>
      </c>
      <c r="D81" t="s">
        <v>27</v>
      </c>
      <c r="E81" t="s">
        <v>23</v>
      </c>
      <c r="F81">
        <v>6.72</v>
      </c>
      <c r="G81">
        <v>3.4000520610497511</v>
      </c>
      <c r="H81">
        <v>40.959768249475815</v>
      </c>
      <c r="M81">
        <f t="shared" si="43"/>
        <v>12.046806200029087</v>
      </c>
    </row>
    <row r="82" spans="1:13" x14ac:dyDescent="0.25">
      <c r="A82" t="s">
        <v>92</v>
      </c>
      <c r="B82" t="s">
        <v>28</v>
      </c>
      <c r="C82">
        <v>1214</v>
      </c>
      <c r="D82" t="s">
        <v>29</v>
      </c>
      <c r="E82" t="s">
        <v>30</v>
      </c>
      <c r="F82">
        <v>5.67</v>
      </c>
      <c r="G82">
        <v>1.3164939343662247</v>
      </c>
      <c r="H82">
        <v>15.148537494551082</v>
      </c>
      <c r="I82" s="4">
        <f t="shared" ref="I82:J82" si="52">AVERAGE(G82:G84)</f>
        <v>1.0492583147131591</v>
      </c>
      <c r="J82" s="4">
        <f t="shared" si="52"/>
        <v>12.068815231005233</v>
      </c>
      <c r="K82" s="7">
        <f t="shared" ref="K82:L82" si="53">STDEV(G82:G84)/I82*100</f>
        <v>22.312421900630149</v>
      </c>
      <c r="L82" s="7">
        <f t="shared" si="53"/>
        <v>22.401120377583915</v>
      </c>
      <c r="M82">
        <f t="shared" si="43"/>
        <v>11.506727907442857</v>
      </c>
    </row>
    <row r="83" spans="1:13" x14ac:dyDescent="0.25">
      <c r="A83" t="s">
        <v>92</v>
      </c>
      <c r="B83" t="s">
        <v>31</v>
      </c>
      <c r="C83">
        <v>1214</v>
      </c>
      <c r="D83" t="s">
        <v>32</v>
      </c>
      <c r="E83" t="s">
        <v>30</v>
      </c>
      <c r="F83">
        <v>6.3</v>
      </c>
      <c r="G83">
        <v>0.88030428038446151</v>
      </c>
      <c r="H83">
        <v>10.086614006892967</v>
      </c>
      <c r="M83">
        <f t="shared" si="43"/>
        <v>11.458099468160906</v>
      </c>
    </row>
    <row r="84" spans="1:13" x14ac:dyDescent="0.25">
      <c r="A84" t="s">
        <v>92</v>
      </c>
      <c r="B84" t="s">
        <v>33</v>
      </c>
      <c r="C84">
        <v>1214</v>
      </c>
      <c r="D84" t="s">
        <v>34</v>
      </c>
      <c r="E84" t="s">
        <v>30</v>
      </c>
      <c r="F84">
        <v>6.76</v>
      </c>
      <c r="G84">
        <v>0.95097672938879108</v>
      </c>
      <c r="H84">
        <v>10.971294191571653</v>
      </c>
      <c r="M84">
        <f t="shared" si="43"/>
        <v>11.536869255069039</v>
      </c>
    </row>
    <row r="89" spans="1:13" x14ac:dyDescent="0.25">
      <c r="A89" t="s">
        <v>77</v>
      </c>
      <c r="B89" t="s">
        <v>100</v>
      </c>
      <c r="C89" t="s">
        <v>101</v>
      </c>
      <c r="D89" t="s">
        <v>102</v>
      </c>
      <c r="E89" t="s">
        <v>103</v>
      </c>
    </row>
    <row r="90" spans="1:13" x14ac:dyDescent="0.25">
      <c r="B90" t="s">
        <v>104</v>
      </c>
      <c r="C90">
        <v>10.36</v>
      </c>
      <c r="D90">
        <v>10.40781142244702</v>
      </c>
      <c r="E90" s="5">
        <v>100.46150021667009</v>
      </c>
    </row>
    <row r="91" spans="1:13" x14ac:dyDescent="0.25">
      <c r="B91" t="s">
        <v>105</v>
      </c>
      <c r="C91">
        <v>3.72</v>
      </c>
      <c r="D91">
        <v>3.6380647490552076</v>
      </c>
      <c r="E91" s="5">
        <v>97.797439490731392</v>
      </c>
    </row>
    <row r="92" spans="1:13" x14ac:dyDescent="0.25">
      <c r="E92" s="5"/>
    </row>
    <row r="93" spans="1:13" x14ac:dyDescent="0.25">
      <c r="B93" t="s">
        <v>106</v>
      </c>
      <c r="C93" t="s">
        <v>101</v>
      </c>
      <c r="D93" t="s">
        <v>102</v>
      </c>
      <c r="E93" s="5" t="s">
        <v>107</v>
      </c>
    </row>
    <row r="94" spans="1:13" x14ac:dyDescent="0.25">
      <c r="B94" t="s">
        <v>104</v>
      </c>
      <c r="C94">
        <v>71.09</v>
      </c>
      <c r="D94">
        <v>70.877111039793036</v>
      </c>
      <c r="E94" s="5">
        <v>99.70053599633286</v>
      </c>
    </row>
    <row r="95" spans="1:13" x14ac:dyDescent="0.25">
      <c r="B95" t="s">
        <v>105</v>
      </c>
      <c r="C95">
        <v>44.488</v>
      </c>
      <c r="D95">
        <v>44.927236062099745</v>
      </c>
      <c r="E95" s="5">
        <v>100.98731357242346</v>
      </c>
    </row>
    <row r="96" spans="1:13" x14ac:dyDescent="0.25">
      <c r="E96" s="5"/>
    </row>
    <row r="97" spans="1:5" x14ac:dyDescent="0.25">
      <c r="A97" t="s">
        <v>91</v>
      </c>
      <c r="B97" t="s">
        <v>100</v>
      </c>
      <c r="C97" t="s">
        <v>101</v>
      </c>
      <c r="D97" t="s">
        <v>102</v>
      </c>
      <c r="E97" s="5" t="s">
        <v>103</v>
      </c>
    </row>
    <row r="98" spans="1:5" x14ac:dyDescent="0.25">
      <c r="B98" t="s">
        <v>104</v>
      </c>
      <c r="C98">
        <v>10.36</v>
      </c>
      <c r="D98">
        <v>10.507412452066815</v>
      </c>
      <c r="E98" s="5">
        <v>101.42290011647506</v>
      </c>
    </row>
    <row r="99" spans="1:5" x14ac:dyDescent="0.25">
      <c r="B99" t="s">
        <v>105</v>
      </c>
      <c r="C99">
        <v>3.72</v>
      </c>
      <c r="D99">
        <v>3.7107602634421135</v>
      </c>
      <c r="E99" s="5">
        <v>99.751619985003046</v>
      </c>
    </row>
    <row r="100" spans="1:5" x14ac:dyDescent="0.25">
      <c r="E100" s="5"/>
    </row>
    <row r="101" spans="1:5" x14ac:dyDescent="0.25">
      <c r="B101" t="s">
        <v>106</v>
      </c>
      <c r="C101" t="s">
        <v>101</v>
      </c>
      <c r="D101" t="s">
        <v>102</v>
      </c>
      <c r="E101" s="5" t="s">
        <v>107</v>
      </c>
    </row>
    <row r="102" spans="1:5" x14ac:dyDescent="0.25">
      <c r="B102" t="s">
        <v>104</v>
      </c>
      <c r="C102">
        <v>71.09</v>
      </c>
      <c r="D102">
        <v>71.590757706018508</v>
      </c>
      <c r="E102" s="5">
        <v>100.70439964273245</v>
      </c>
    </row>
    <row r="103" spans="1:5" x14ac:dyDescent="0.25">
      <c r="B103" t="s">
        <v>105</v>
      </c>
      <c r="C103">
        <v>44.488</v>
      </c>
      <c r="D103">
        <v>44.848151750398593</v>
      </c>
      <c r="E103" s="5">
        <v>100.80954808127717</v>
      </c>
    </row>
    <row r="104" spans="1:5" x14ac:dyDescent="0.25">
      <c r="E104" s="5"/>
    </row>
    <row r="105" spans="1:5" x14ac:dyDescent="0.25">
      <c r="A105" t="s">
        <v>92</v>
      </c>
      <c r="B105" t="s">
        <v>100</v>
      </c>
      <c r="C105" t="s">
        <v>101</v>
      </c>
      <c r="D105" t="s">
        <v>102</v>
      </c>
      <c r="E105" s="5" t="s">
        <v>103</v>
      </c>
    </row>
    <row r="106" spans="1:5" x14ac:dyDescent="0.25">
      <c r="B106" t="s">
        <v>104</v>
      </c>
      <c r="C106">
        <v>10.36</v>
      </c>
      <c r="D106">
        <v>10.464231527437629</v>
      </c>
      <c r="E106" s="5">
        <v>101.00609582468756</v>
      </c>
    </row>
    <row r="107" spans="1:5" x14ac:dyDescent="0.25">
      <c r="B107" t="s">
        <v>105</v>
      </c>
      <c r="C107">
        <v>3.72</v>
      </c>
      <c r="D107">
        <v>3.7143267830234428</v>
      </c>
      <c r="E107" s="5">
        <v>99.847494167296844</v>
      </c>
    </row>
    <row r="108" spans="1:5" x14ac:dyDescent="0.25">
      <c r="E108" s="5"/>
    </row>
    <row r="109" spans="1:5" x14ac:dyDescent="0.25">
      <c r="B109" t="s">
        <v>106</v>
      </c>
      <c r="C109" t="s">
        <v>101</v>
      </c>
      <c r="D109" t="s">
        <v>102</v>
      </c>
      <c r="E109" s="5" t="s">
        <v>107</v>
      </c>
    </row>
    <row r="110" spans="1:5" x14ac:dyDescent="0.25">
      <c r="B110" t="s">
        <v>104</v>
      </c>
      <c r="C110">
        <v>71.09</v>
      </c>
      <c r="D110">
        <v>71.568585459882911</v>
      </c>
      <c r="E110" s="5">
        <v>100.67321066237574</v>
      </c>
    </row>
    <row r="111" spans="1:5" x14ac:dyDescent="0.25">
      <c r="B111" t="s">
        <v>105</v>
      </c>
      <c r="C111">
        <v>44.488</v>
      </c>
      <c r="D111">
        <v>44.775382209693255</v>
      </c>
      <c r="E111" s="5">
        <v>100.64597691443369</v>
      </c>
    </row>
  </sheetData>
  <phoneticPr fontId="3" type="noConversion"/>
  <pageMargins left="0.7" right="0.7" top="0.78740157499999996" bottom="0.78740157499999996" header="0.3" footer="0.3"/>
  <pageSetup paperSize="9" scale="58" orientation="portrait" horizontalDpi="4294967292" verticalDpi="4294967292"/>
  <rowBreaks count="1" manualBreakCount="1">
    <brk id="113" max="16383" man="1"/>
  </rowBreaks>
  <colBreaks count="1" manualBreakCount="1">
    <brk id="14" max="1048575" man="1"/>
  </colBreaks>
  <extLst>
    <ext xmlns:mx="http://schemas.microsoft.com/office/mac/excel/2008/main" uri="{64002731-A6B0-56B0-2670-7721B7C09600}">
      <mx:PLV Mode="0" OnePage="0" WScale="46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</dc:creator>
  <cp:lastModifiedBy>Kevin</cp:lastModifiedBy>
  <cp:lastPrinted>2016-03-01T08:45:29Z</cp:lastPrinted>
  <dcterms:created xsi:type="dcterms:W3CDTF">2016-02-24T08:24:16Z</dcterms:created>
  <dcterms:modified xsi:type="dcterms:W3CDTF">2021-04-26T20:20:58Z</dcterms:modified>
</cp:coreProperties>
</file>