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ocuments\7. Doctorat\3. Data\0. Chemical composition\0. Samples\0_test_protocole\2_test_protocole_ICP\"/>
    </mc:Choice>
  </mc:AlternateContent>
  <xr:revisionPtr revIDLastSave="0" documentId="13_ncr:1_{8567DAA6-AE1E-42C3-949E-D56677C42118}" xr6:coauthVersionLast="36" xr6:coauthVersionMax="36" xr10:uidLastSave="{00000000-0000-0000-0000-000000000000}"/>
  <bookViews>
    <workbookView xWindow="0" yWindow="0" windowWidth="28800" windowHeight="12810" activeTab="1" xr2:uid="{76C8E2DD-FBD7-4D55-A509-BF7468CBD81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3" i="1"/>
  <c r="P5" i="1"/>
  <c r="P6" i="1"/>
  <c r="P7" i="1"/>
  <c r="P8" i="1"/>
  <c r="P9" i="1"/>
  <c r="P10" i="1"/>
  <c r="Q10" i="1" s="1"/>
  <c r="P11" i="1"/>
  <c r="P12" i="1"/>
  <c r="P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P20" i="1"/>
  <c r="P21" i="1"/>
  <c r="P22" i="1"/>
  <c r="Q22" i="1" s="1"/>
  <c r="P23" i="1"/>
  <c r="Q23" i="1" s="1"/>
  <c r="P24" i="1"/>
  <c r="Q24" i="1" s="1"/>
  <c r="P25" i="1"/>
  <c r="Q25" i="1" s="1"/>
  <c r="P26" i="1"/>
  <c r="Q26" i="1" s="1"/>
  <c r="P27" i="1"/>
  <c r="P28" i="1"/>
  <c r="P29" i="1"/>
  <c r="Q29" i="1" s="1"/>
  <c r="P30" i="1"/>
  <c r="P31" i="1"/>
  <c r="Q31" i="1" s="1"/>
  <c r="P32" i="1"/>
  <c r="Q32" i="1" s="1"/>
  <c r="P33" i="1"/>
  <c r="Q33" i="1" s="1"/>
  <c r="P34" i="1"/>
  <c r="P35" i="1"/>
  <c r="P36" i="1"/>
  <c r="P37" i="1"/>
  <c r="P38" i="1"/>
  <c r="P39" i="1"/>
  <c r="Q39" i="1" s="1"/>
  <c r="P40" i="1"/>
  <c r="Q40" i="1" s="1"/>
  <c r="P41" i="1"/>
  <c r="Q41" i="1" s="1"/>
  <c r="P42" i="1"/>
  <c r="Q42" i="1" s="1"/>
  <c r="P43" i="1"/>
  <c r="P44" i="1"/>
  <c r="P45" i="1"/>
  <c r="P46" i="1"/>
  <c r="Q46" i="1" s="1"/>
  <c r="P47" i="1"/>
  <c r="Q47" i="1" s="1"/>
  <c r="P48" i="1"/>
  <c r="Q48" i="1" s="1"/>
  <c r="P49" i="1"/>
  <c r="Q49" i="1" s="1"/>
  <c r="P50" i="1"/>
  <c r="Q50" i="1" s="1"/>
  <c r="P51" i="1"/>
  <c r="P52" i="1"/>
  <c r="P53" i="1"/>
  <c r="P2" i="1"/>
  <c r="R39" i="1"/>
  <c r="R38" i="1"/>
  <c r="R37" i="1"/>
  <c r="R33" i="1"/>
  <c r="R32" i="1"/>
  <c r="Q4" i="1"/>
  <c r="Q5" i="1"/>
  <c r="Q6" i="1"/>
  <c r="Q7" i="1"/>
  <c r="Q8" i="1"/>
  <c r="Q9" i="1"/>
  <c r="Q11" i="1"/>
  <c r="Q12" i="1"/>
  <c r="Q13" i="1"/>
  <c r="Q19" i="1"/>
  <c r="Q20" i="1"/>
  <c r="Q21" i="1"/>
  <c r="Q27" i="1"/>
  <c r="Q28" i="1"/>
  <c r="Q30" i="1"/>
  <c r="Q37" i="1"/>
  <c r="Q38" i="1"/>
  <c r="Q43" i="1"/>
  <c r="Q44" i="1"/>
  <c r="Q45" i="1"/>
  <c r="Q51" i="1"/>
  <c r="Q52" i="1"/>
  <c r="Q53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2" i="1"/>
  <c r="N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2" i="1"/>
</calcChain>
</file>

<file path=xl/sharedStrings.xml><?xml version="1.0" encoding="utf-8"?>
<sst xmlns="http://schemas.openxmlformats.org/spreadsheetml/2006/main" count="152" uniqueCount="46">
  <si>
    <t>N° bombe</t>
  </si>
  <si>
    <t>Code echantillon</t>
  </si>
  <si>
    <t>Masse echantillon (mg)</t>
  </si>
  <si>
    <t>Masse filtre (mg)</t>
  </si>
  <si>
    <t>Masse tube (mg)</t>
  </si>
  <si>
    <t>Masse filtre + residus (mg)</t>
  </si>
  <si>
    <t>Volume final (mL)</t>
  </si>
  <si>
    <t>blanc</t>
  </si>
  <si>
    <t>A6024</t>
  </si>
  <si>
    <t>A8024</t>
  </si>
  <si>
    <t>A10024</t>
  </si>
  <si>
    <t>A6048</t>
  </si>
  <si>
    <t>A8048</t>
  </si>
  <si>
    <t>A10048</t>
  </si>
  <si>
    <t>A601320</t>
  </si>
  <si>
    <t>N6024</t>
  </si>
  <si>
    <t>N8024</t>
  </si>
  <si>
    <t>N10024</t>
  </si>
  <si>
    <t>N6048</t>
  </si>
  <si>
    <t>N8048</t>
  </si>
  <si>
    <t>N10048</t>
  </si>
  <si>
    <t>N601320</t>
  </si>
  <si>
    <t>Ref. Lichen</t>
  </si>
  <si>
    <t>ERM-CD281</t>
  </si>
  <si>
    <t>Blanc</t>
  </si>
  <si>
    <t>4 mL de H2O2 au lieu de 2 mL</t>
  </si>
  <si>
    <t>Session</t>
  </si>
  <si>
    <t>Masse résidus (mg)</t>
  </si>
  <si>
    <t>Masse tube + solution (mg)</t>
  </si>
  <si>
    <t>Masse solution (mg)</t>
  </si>
  <si>
    <t>Commentaires</t>
  </si>
  <si>
    <t>Concentration finale (ppm)</t>
  </si>
  <si>
    <t xml:space="preserve">Masse P solution </t>
  </si>
  <si>
    <t>cible référence</t>
  </si>
  <si>
    <t>P échantillon (g/g)</t>
  </si>
  <si>
    <t>interval reference</t>
  </si>
  <si>
    <t>autoclavage</t>
  </si>
  <si>
    <t>NA</t>
  </si>
  <si>
    <t>temperature</t>
  </si>
  <si>
    <t>duree</t>
  </si>
  <si>
    <t>bombe</t>
  </si>
  <si>
    <t>session</t>
  </si>
  <si>
    <t>echantillon</t>
  </si>
  <si>
    <t>P echantilon (g/g)</t>
  </si>
  <si>
    <t>duree (h)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</si>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</sst>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3D9D-4B37-48DC-8906-392575E07E08}">
  <dimension ref="A1:T53"/>
  <sheetViews>
    <sheetView workbookViewId="0">
      <selection activeCell="D20" sqref="D20"/>
    </sheetView>
  </sheetViews>
  <sheetFormatPr defaultRowHeight="15" x14ac:dyDescent="0.25"/>
  <cols>
    <col min="1" max="1" width="11" bestFit="1" customWidth="1"/>
    <col min="2" max="2" width="9.85546875" customWidth="1"/>
    <col min="3" max="3" width="16.140625" bestFit="1" customWidth="1"/>
    <col min="4" max="6" width="16.140625" customWidth="1"/>
    <col min="7" max="7" width="22" bestFit="1" customWidth="1"/>
    <col min="8" max="8" width="16.140625" bestFit="1" customWidth="1"/>
    <col min="9" max="9" width="15.85546875" bestFit="1" customWidth="1"/>
    <col min="10" max="10" width="24.7109375" bestFit="1" customWidth="1"/>
    <col min="11" max="11" width="24.7109375" customWidth="1"/>
    <col min="12" max="12" width="28.140625" bestFit="1" customWidth="1"/>
    <col min="13" max="13" width="28.140625" customWidth="1"/>
    <col min="14" max="14" width="17" bestFit="1" customWidth="1"/>
    <col min="15" max="15" width="25.5703125" bestFit="1" customWidth="1"/>
    <col min="16" max="19" width="25.5703125" customWidth="1"/>
    <col min="20" max="20" width="27" bestFit="1" customWidth="1"/>
    <col min="21" max="21" width="28.140625" customWidth="1"/>
    <col min="22" max="22" width="17" bestFit="1" customWidth="1"/>
    <col min="23" max="23" width="27" bestFit="1" customWidth="1"/>
  </cols>
  <sheetData>
    <row r="1" spans="1:20" x14ac:dyDescent="0.25">
      <c r="A1" t="s">
        <v>0</v>
      </c>
      <c r="B1" t="s">
        <v>26</v>
      </c>
      <c r="C1" t="s">
        <v>1</v>
      </c>
      <c r="D1" t="s">
        <v>36</v>
      </c>
      <c r="E1" t="s">
        <v>38</v>
      </c>
      <c r="F1" t="s">
        <v>39</v>
      </c>
      <c r="G1" t="s">
        <v>2</v>
      </c>
      <c r="H1" t="s">
        <v>3</v>
      </c>
      <c r="I1" t="s">
        <v>4</v>
      </c>
      <c r="J1" t="s">
        <v>5</v>
      </c>
      <c r="K1" t="s">
        <v>27</v>
      </c>
      <c r="L1" t="s">
        <v>28</v>
      </c>
      <c r="M1" t="s">
        <v>29</v>
      </c>
      <c r="N1" t="s">
        <v>6</v>
      </c>
      <c r="O1" t="s">
        <v>31</v>
      </c>
      <c r="P1" t="s">
        <v>32</v>
      </c>
      <c r="Q1" t="s">
        <v>34</v>
      </c>
      <c r="R1" t="s">
        <v>33</v>
      </c>
      <c r="S1" t="s">
        <v>35</v>
      </c>
      <c r="T1" t="s">
        <v>30</v>
      </c>
    </row>
    <row r="2" spans="1:20" x14ac:dyDescent="0.25">
      <c r="A2">
        <v>1</v>
      </c>
      <c r="B2">
        <v>1</v>
      </c>
      <c r="C2" t="s">
        <v>7</v>
      </c>
      <c r="D2" t="s">
        <v>37</v>
      </c>
      <c r="E2" t="s">
        <v>37</v>
      </c>
      <c r="F2" t="s">
        <v>37</v>
      </c>
      <c r="G2">
        <v>0</v>
      </c>
      <c r="H2">
        <v>825.2</v>
      </c>
      <c r="I2">
        <v>6439.8</v>
      </c>
      <c r="J2">
        <v>823.2</v>
      </c>
      <c r="K2">
        <f>J2-H2</f>
        <v>-2</v>
      </c>
      <c r="L2">
        <v>21446.799999999999</v>
      </c>
      <c r="M2">
        <f>L2-I2</f>
        <v>15007</v>
      </c>
      <c r="N2">
        <f>M2/1000</f>
        <v>15.007</v>
      </c>
      <c r="O2">
        <v>-0.21</v>
      </c>
      <c r="P2">
        <f>O2*M2/1000000</f>
        <v>-3.15147E-3</v>
      </c>
    </row>
    <row r="3" spans="1:20" x14ac:dyDescent="0.25">
      <c r="A3">
        <v>2</v>
      </c>
      <c r="B3">
        <v>1</v>
      </c>
      <c r="C3" t="s">
        <v>7</v>
      </c>
      <c r="D3" t="s">
        <v>37</v>
      </c>
      <c r="E3" t="s">
        <v>37</v>
      </c>
      <c r="F3" t="s">
        <v>37</v>
      </c>
      <c r="G3">
        <v>0</v>
      </c>
      <c r="H3">
        <v>821.3</v>
      </c>
      <c r="I3">
        <v>6458</v>
      </c>
      <c r="J3">
        <v>821.2</v>
      </c>
      <c r="K3">
        <f t="shared" ref="K3:K53" si="0">J3-H3</f>
        <v>-9.9999999999909051E-2</v>
      </c>
      <c r="L3">
        <v>21034.7</v>
      </c>
      <c r="M3">
        <f t="shared" ref="M3:M53" si="1">L3-I3</f>
        <v>14576.7</v>
      </c>
      <c r="N3">
        <f t="shared" ref="N3:N53" si="2">M3/1000</f>
        <v>14.576700000000001</v>
      </c>
      <c r="O3">
        <v>-0.21</v>
      </c>
      <c r="P3">
        <f t="shared" ref="P3:P53" si="3">O3*M3/1000000</f>
        <v>-3.061107E-3</v>
      </c>
    </row>
    <row r="4" spans="1:20" x14ac:dyDescent="0.25">
      <c r="A4">
        <v>3</v>
      </c>
      <c r="B4">
        <v>1</v>
      </c>
      <c r="C4" t="s">
        <v>8</v>
      </c>
      <c r="D4">
        <v>1</v>
      </c>
      <c r="E4">
        <v>60</v>
      </c>
      <c r="F4">
        <v>24</v>
      </c>
      <c r="G4">
        <v>100.8</v>
      </c>
      <c r="H4">
        <v>812</v>
      </c>
      <c r="I4">
        <v>6495</v>
      </c>
      <c r="J4">
        <v>820.2</v>
      </c>
      <c r="K4">
        <f t="shared" si="0"/>
        <v>8.2000000000000455</v>
      </c>
      <c r="L4">
        <v>21603.200000000001</v>
      </c>
      <c r="M4">
        <f t="shared" si="1"/>
        <v>15108.2</v>
      </c>
      <c r="N4">
        <f t="shared" si="2"/>
        <v>15.1082</v>
      </c>
      <c r="O4">
        <v>18.34</v>
      </c>
      <c r="P4">
        <f>O4*M4/1000000</f>
        <v>0.27708438800000001</v>
      </c>
      <c r="Q4">
        <f t="shared" ref="Q4:Q53" si="4">P4/G4</f>
        <v>2.7488530555555557E-3</v>
      </c>
    </row>
    <row r="5" spans="1:20" x14ac:dyDescent="0.25">
      <c r="A5">
        <v>4</v>
      </c>
      <c r="B5">
        <v>1</v>
      </c>
      <c r="C5" t="s">
        <v>8</v>
      </c>
      <c r="D5">
        <v>1</v>
      </c>
      <c r="E5">
        <v>60</v>
      </c>
      <c r="F5">
        <v>24</v>
      </c>
      <c r="G5">
        <v>105.1</v>
      </c>
      <c r="H5">
        <v>822.3</v>
      </c>
      <c r="I5">
        <v>6469.2</v>
      </c>
      <c r="J5">
        <v>831.8</v>
      </c>
      <c r="K5">
        <f t="shared" si="0"/>
        <v>9.5</v>
      </c>
      <c r="L5">
        <v>21194.1</v>
      </c>
      <c r="M5">
        <f t="shared" si="1"/>
        <v>14724.899999999998</v>
      </c>
      <c r="N5">
        <f t="shared" si="2"/>
        <v>14.724899999999998</v>
      </c>
      <c r="O5">
        <v>19.16</v>
      </c>
      <c r="P5">
        <f t="shared" si="3"/>
        <v>0.28212908399999997</v>
      </c>
      <c r="Q5">
        <f t="shared" si="4"/>
        <v>2.6843870980019029E-3</v>
      </c>
    </row>
    <row r="6" spans="1:20" x14ac:dyDescent="0.25">
      <c r="A6">
        <v>5</v>
      </c>
      <c r="B6">
        <v>1</v>
      </c>
      <c r="C6" t="s">
        <v>9</v>
      </c>
      <c r="D6">
        <v>1</v>
      </c>
      <c r="E6">
        <v>80</v>
      </c>
      <c r="F6">
        <v>24</v>
      </c>
      <c r="G6">
        <v>102.5</v>
      </c>
      <c r="H6">
        <v>801.4</v>
      </c>
      <c r="I6">
        <v>6425.7</v>
      </c>
      <c r="J6">
        <v>813.6</v>
      </c>
      <c r="K6">
        <f t="shared" si="0"/>
        <v>12.200000000000045</v>
      </c>
      <c r="L6">
        <v>21454.400000000001</v>
      </c>
      <c r="M6">
        <f t="shared" si="1"/>
        <v>15028.7</v>
      </c>
      <c r="N6">
        <f t="shared" si="2"/>
        <v>15.028700000000001</v>
      </c>
      <c r="O6">
        <v>15.67</v>
      </c>
      <c r="P6">
        <f t="shared" si="3"/>
        <v>0.23549972900000002</v>
      </c>
      <c r="Q6">
        <f t="shared" si="4"/>
        <v>2.2975583317073173E-3</v>
      </c>
    </row>
    <row r="7" spans="1:20" x14ac:dyDescent="0.25">
      <c r="A7">
        <v>6</v>
      </c>
      <c r="B7">
        <v>1</v>
      </c>
      <c r="C7" t="s">
        <v>9</v>
      </c>
      <c r="D7">
        <v>1</v>
      </c>
      <c r="E7">
        <v>80</v>
      </c>
      <c r="F7">
        <v>24</v>
      </c>
      <c r="G7">
        <v>95.8</v>
      </c>
      <c r="H7">
        <v>820</v>
      </c>
      <c r="I7">
        <v>6494.4</v>
      </c>
      <c r="J7">
        <v>828.9</v>
      </c>
      <c r="K7">
        <f t="shared" si="0"/>
        <v>8.8999999999999773</v>
      </c>
      <c r="L7">
        <v>22170.799999999999</v>
      </c>
      <c r="M7">
        <f t="shared" si="1"/>
        <v>15676.4</v>
      </c>
      <c r="N7">
        <f t="shared" si="2"/>
        <v>15.676399999999999</v>
      </c>
      <c r="O7">
        <v>15.01</v>
      </c>
      <c r="P7">
        <f t="shared" si="3"/>
        <v>0.235302764</v>
      </c>
      <c r="Q7">
        <f t="shared" si="4"/>
        <v>2.4561875156576202E-3</v>
      </c>
    </row>
    <row r="8" spans="1:20" x14ac:dyDescent="0.25">
      <c r="A8">
        <v>7</v>
      </c>
      <c r="B8">
        <v>1</v>
      </c>
      <c r="C8" t="s">
        <v>10</v>
      </c>
      <c r="D8">
        <v>1</v>
      </c>
      <c r="E8">
        <v>100</v>
      </c>
      <c r="F8">
        <v>24</v>
      </c>
      <c r="G8">
        <v>100.9</v>
      </c>
      <c r="H8">
        <v>803.2</v>
      </c>
      <c r="I8">
        <v>6399.3</v>
      </c>
      <c r="J8">
        <v>813.3</v>
      </c>
      <c r="K8">
        <f t="shared" si="0"/>
        <v>10.099999999999909</v>
      </c>
      <c r="L8">
        <v>20925.2</v>
      </c>
      <c r="M8">
        <f t="shared" si="1"/>
        <v>14525.900000000001</v>
      </c>
      <c r="N8">
        <f t="shared" si="2"/>
        <v>14.525900000000002</v>
      </c>
      <c r="O8">
        <v>18.5</v>
      </c>
      <c r="P8">
        <f t="shared" si="3"/>
        <v>0.26872915000000003</v>
      </c>
      <c r="Q8">
        <f t="shared" si="4"/>
        <v>2.6633216055500495E-3</v>
      </c>
    </row>
    <row r="9" spans="1:20" x14ac:dyDescent="0.25">
      <c r="A9">
        <v>8</v>
      </c>
      <c r="B9">
        <v>1</v>
      </c>
      <c r="C9" t="s">
        <v>10</v>
      </c>
      <c r="D9">
        <v>1</v>
      </c>
      <c r="E9">
        <v>100</v>
      </c>
      <c r="F9">
        <v>24</v>
      </c>
      <c r="G9">
        <v>101.5</v>
      </c>
      <c r="H9">
        <v>817.2</v>
      </c>
      <c r="I9">
        <v>6417.3</v>
      </c>
      <c r="J9">
        <v>826.8</v>
      </c>
      <c r="K9">
        <f t="shared" si="0"/>
        <v>9.5999999999999091</v>
      </c>
      <c r="L9">
        <v>21118.400000000001</v>
      </c>
      <c r="M9">
        <f t="shared" si="1"/>
        <v>14701.100000000002</v>
      </c>
      <c r="N9">
        <f t="shared" si="2"/>
        <v>14.701100000000002</v>
      </c>
      <c r="O9">
        <v>18.73</v>
      </c>
      <c r="P9">
        <f t="shared" si="3"/>
        <v>0.27535160300000006</v>
      </c>
      <c r="Q9">
        <f t="shared" si="4"/>
        <v>2.712823674876848E-3</v>
      </c>
    </row>
    <row r="10" spans="1:20" x14ac:dyDescent="0.25">
      <c r="A10">
        <v>9</v>
      </c>
      <c r="B10">
        <v>1</v>
      </c>
      <c r="C10" t="s">
        <v>11</v>
      </c>
      <c r="D10">
        <v>1</v>
      </c>
      <c r="E10">
        <v>60</v>
      </c>
      <c r="F10">
        <v>48</v>
      </c>
      <c r="G10">
        <v>98.5</v>
      </c>
      <c r="H10">
        <v>824.5</v>
      </c>
      <c r="I10">
        <v>6431.2</v>
      </c>
      <c r="J10">
        <v>831.9</v>
      </c>
      <c r="K10">
        <f t="shared" si="0"/>
        <v>7.3999999999999773</v>
      </c>
      <c r="L10">
        <v>21504.6</v>
      </c>
      <c r="M10">
        <f t="shared" si="1"/>
        <v>15073.399999999998</v>
      </c>
      <c r="N10">
        <f t="shared" si="2"/>
        <v>15.073399999999998</v>
      </c>
      <c r="O10">
        <v>20.11</v>
      </c>
      <c r="P10">
        <f t="shared" si="3"/>
        <v>0.30312607399999997</v>
      </c>
      <c r="Q10">
        <f t="shared" si="4"/>
        <v>3.0774220710659897E-3</v>
      </c>
    </row>
    <row r="11" spans="1:20" x14ac:dyDescent="0.25">
      <c r="A11">
        <v>10</v>
      </c>
      <c r="B11">
        <v>1</v>
      </c>
      <c r="C11" t="s">
        <v>11</v>
      </c>
      <c r="D11">
        <v>1</v>
      </c>
      <c r="E11">
        <v>60</v>
      </c>
      <c r="F11">
        <v>48</v>
      </c>
      <c r="G11">
        <v>99.8</v>
      </c>
      <c r="H11">
        <v>815.8</v>
      </c>
      <c r="I11">
        <v>6461.6</v>
      </c>
      <c r="J11">
        <v>823.4</v>
      </c>
      <c r="K11">
        <f t="shared" si="0"/>
        <v>7.6000000000000227</v>
      </c>
      <c r="L11">
        <v>21763.1</v>
      </c>
      <c r="M11">
        <f t="shared" si="1"/>
        <v>15301.499999999998</v>
      </c>
      <c r="N11">
        <f t="shared" si="2"/>
        <v>15.301499999999999</v>
      </c>
      <c r="O11">
        <v>17.690000000000001</v>
      </c>
      <c r="P11">
        <f t="shared" si="3"/>
        <v>0.27068353499999998</v>
      </c>
      <c r="Q11">
        <f t="shared" si="4"/>
        <v>2.7122598697394786E-3</v>
      </c>
    </row>
    <row r="12" spans="1:20" x14ac:dyDescent="0.25">
      <c r="A12">
        <v>11</v>
      </c>
      <c r="B12">
        <v>1</v>
      </c>
      <c r="C12" t="s">
        <v>12</v>
      </c>
      <c r="D12">
        <v>1</v>
      </c>
      <c r="E12">
        <v>80</v>
      </c>
      <c r="F12">
        <v>48</v>
      </c>
      <c r="G12">
        <v>101.1</v>
      </c>
      <c r="H12">
        <v>902.3</v>
      </c>
      <c r="I12">
        <v>6455.8</v>
      </c>
      <c r="J12">
        <v>908.3</v>
      </c>
      <c r="K12">
        <f t="shared" si="0"/>
        <v>6</v>
      </c>
      <c r="L12">
        <v>21598.6</v>
      </c>
      <c r="M12">
        <f t="shared" si="1"/>
        <v>15142.8</v>
      </c>
      <c r="N12">
        <f t="shared" si="2"/>
        <v>15.142799999999999</v>
      </c>
      <c r="O12">
        <v>18.11</v>
      </c>
      <c r="P12">
        <f t="shared" si="3"/>
        <v>0.27423610799999992</v>
      </c>
      <c r="Q12">
        <f t="shared" si="4"/>
        <v>2.712523323442136E-3</v>
      </c>
    </row>
    <row r="13" spans="1:20" x14ac:dyDescent="0.25">
      <c r="A13">
        <v>12</v>
      </c>
      <c r="B13">
        <v>1</v>
      </c>
      <c r="C13" t="s">
        <v>12</v>
      </c>
      <c r="D13">
        <v>1</v>
      </c>
      <c r="E13">
        <v>80</v>
      </c>
      <c r="F13">
        <v>48</v>
      </c>
      <c r="G13">
        <v>99.9</v>
      </c>
      <c r="H13">
        <v>894.5</v>
      </c>
      <c r="I13">
        <v>6466.1</v>
      </c>
      <c r="J13">
        <v>903.7</v>
      </c>
      <c r="K13">
        <f t="shared" si="0"/>
        <v>9.2000000000000455</v>
      </c>
      <c r="L13">
        <v>21291.1</v>
      </c>
      <c r="M13">
        <f t="shared" si="1"/>
        <v>14824.999999999998</v>
      </c>
      <c r="N13">
        <f t="shared" si="2"/>
        <v>14.824999999999998</v>
      </c>
      <c r="O13">
        <v>17.809999999999999</v>
      </c>
      <c r="P13">
        <f t="shared" si="3"/>
        <v>0.26403324999999994</v>
      </c>
      <c r="Q13">
        <f t="shared" si="4"/>
        <v>2.6429754754754746E-3</v>
      </c>
    </row>
    <row r="14" spans="1:20" x14ac:dyDescent="0.25">
      <c r="A14">
        <v>13</v>
      </c>
      <c r="B14">
        <v>1</v>
      </c>
      <c r="C14" t="s">
        <v>13</v>
      </c>
      <c r="D14">
        <v>1</v>
      </c>
      <c r="E14">
        <v>100</v>
      </c>
      <c r="F14">
        <v>48</v>
      </c>
      <c r="G14">
        <v>100.2</v>
      </c>
      <c r="H14">
        <v>915</v>
      </c>
      <c r="I14">
        <v>6434.8</v>
      </c>
      <c r="J14">
        <v>925.5</v>
      </c>
      <c r="K14">
        <f t="shared" si="0"/>
        <v>10.5</v>
      </c>
      <c r="L14">
        <v>20681.099999999999</v>
      </c>
      <c r="M14">
        <f t="shared" si="1"/>
        <v>14246.3</v>
      </c>
      <c r="N14">
        <f t="shared" si="2"/>
        <v>14.2463</v>
      </c>
      <c r="O14">
        <v>19.690000000000001</v>
      </c>
      <c r="P14">
        <f t="shared" si="3"/>
        <v>0.28050964699999997</v>
      </c>
      <c r="Q14">
        <f t="shared" si="4"/>
        <v>2.7994974750498998E-3</v>
      </c>
    </row>
    <row r="15" spans="1:20" x14ac:dyDescent="0.25">
      <c r="A15">
        <v>14</v>
      </c>
      <c r="B15">
        <v>1</v>
      </c>
      <c r="C15" t="s">
        <v>13</v>
      </c>
      <c r="D15">
        <v>1</v>
      </c>
      <c r="E15">
        <v>100</v>
      </c>
      <c r="F15">
        <v>48</v>
      </c>
      <c r="G15">
        <v>106.3</v>
      </c>
      <c r="H15">
        <v>897.4</v>
      </c>
      <c r="I15">
        <v>6464.8</v>
      </c>
      <c r="J15">
        <v>906.9</v>
      </c>
      <c r="K15">
        <f t="shared" si="0"/>
        <v>9.5</v>
      </c>
      <c r="L15">
        <v>21252.5</v>
      </c>
      <c r="M15">
        <f t="shared" si="1"/>
        <v>14787.7</v>
      </c>
      <c r="N15">
        <f t="shared" si="2"/>
        <v>14.787700000000001</v>
      </c>
      <c r="O15">
        <v>20.94</v>
      </c>
      <c r="P15">
        <f t="shared" si="3"/>
        <v>0.30965443800000003</v>
      </c>
      <c r="Q15">
        <f t="shared" si="4"/>
        <v>2.9130238758231426E-3</v>
      </c>
    </row>
    <row r="16" spans="1:20" x14ac:dyDescent="0.25">
      <c r="A16">
        <v>15</v>
      </c>
      <c r="B16">
        <v>1</v>
      </c>
      <c r="C16" t="s">
        <v>14</v>
      </c>
      <c r="D16">
        <v>1</v>
      </c>
      <c r="E16">
        <v>60</v>
      </c>
      <c r="F16">
        <v>1320</v>
      </c>
      <c r="G16">
        <v>100.1</v>
      </c>
      <c r="H16">
        <v>896.7</v>
      </c>
      <c r="I16">
        <v>6417.8</v>
      </c>
      <c r="J16">
        <v>904.9</v>
      </c>
      <c r="K16">
        <f t="shared" si="0"/>
        <v>8.1999999999999318</v>
      </c>
      <c r="L16">
        <v>21802.400000000001</v>
      </c>
      <c r="M16">
        <f t="shared" si="1"/>
        <v>15384.600000000002</v>
      </c>
      <c r="N16">
        <f t="shared" si="2"/>
        <v>15.384600000000002</v>
      </c>
      <c r="O16">
        <v>17.97</v>
      </c>
      <c r="P16">
        <f t="shared" si="3"/>
        <v>0.27646126200000004</v>
      </c>
      <c r="Q16">
        <f t="shared" si="4"/>
        <v>2.7618507692307699E-3</v>
      </c>
    </row>
    <row r="17" spans="1:18" x14ac:dyDescent="0.25">
      <c r="A17">
        <v>16</v>
      </c>
      <c r="B17">
        <v>1</v>
      </c>
      <c r="C17" t="s">
        <v>14</v>
      </c>
      <c r="D17">
        <v>1</v>
      </c>
      <c r="E17">
        <v>60</v>
      </c>
      <c r="F17">
        <v>1320</v>
      </c>
      <c r="G17">
        <v>96.6</v>
      </c>
      <c r="H17">
        <v>904.6</v>
      </c>
      <c r="I17">
        <v>6429</v>
      </c>
      <c r="J17">
        <v>915</v>
      </c>
      <c r="K17">
        <f t="shared" si="0"/>
        <v>10.399999999999977</v>
      </c>
      <c r="L17">
        <v>21742.7</v>
      </c>
      <c r="M17">
        <f t="shared" si="1"/>
        <v>15313.7</v>
      </c>
      <c r="N17">
        <f t="shared" si="2"/>
        <v>15.313700000000001</v>
      </c>
      <c r="O17">
        <v>16.63</v>
      </c>
      <c r="P17">
        <f t="shared" si="3"/>
        <v>0.25466683099999998</v>
      </c>
      <c r="Q17">
        <f t="shared" si="4"/>
        <v>2.6363025983436855E-3</v>
      </c>
    </row>
    <row r="18" spans="1:18" x14ac:dyDescent="0.25">
      <c r="A18">
        <v>17</v>
      </c>
      <c r="B18">
        <v>1</v>
      </c>
      <c r="C18" t="s">
        <v>15</v>
      </c>
      <c r="D18">
        <v>0</v>
      </c>
      <c r="E18">
        <v>60</v>
      </c>
      <c r="F18">
        <v>24</v>
      </c>
      <c r="G18">
        <v>108.4</v>
      </c>
      <c r="H18">
        <v>893.3</v>
      </c>
      <c r="I18">
        <v>6434.2</v>
      </c>
      <c r="J18">
        <v>906.6</v>
      </c>
      <c r="K18">
        <f t="shared" si="0"/>
        <v>13.300000000000068</v>
      </c>
      <c r="L18">
        <v>21592.5</v>
      </c>
      <c r="M18">
        <f t="shared" si="1"/>
        <v>15158.3</v>
      </c>
      <c r="N18">
        <f t="shared" si="2"/>
        <v>15.158299999999999</v>
      </c>
      <c r="O18">
        <v>20.27</v>
      </c>
      <c r="P18">
        <f t="shared" si="3"/>
        <v>0.307258741</v>
      </c>
      <c r="Q18">
        <f t="shared" si="4"/>
        <v>2.8344902306273062E-3</v>
      </c>
    </row>
    <row r="19" spans="1:18" x14ac:dyDescent="0.25">
      <c r="A19">
        <v>18</v>
      </c>
      <c r="B19">
        <v>1</v>
      </c>
      <c r="C19" t="s">
        <v>15</v>
      </c>
      <c r="D19">
        <v>0</v>
      </c>
      <c r="E19">
        <v>60</v>
      </c>
      <c r="F19">
        <v>24</v>
      </c>
      <c r="G19">
        <v>107.4</v>
      </c>
      <c r="H19">
        <v>892</v>
      </c>
      <c r="I19">
        <v>6469.9</v>
      </c>
      <c r="J19">
        <v>902.6</v>
      </c>
      <c r="K19">
        <f t="shared" si="0"/>
        <v>10.600000000000023</v>
      </c>
      <c r="L19">
        <v>20794.099999999999</v>
      </c>
      <c r="M19">
        <f t="shared" si="1"/>
        <v>14324.199999999999</v>
      </c>
      <c r="N19">
        <f t="shared" si="2"/>
        <v>14.324199999999999</v>
      </c>
      <c r="O19">
        <v>20.53</v>
      </c>
      <c r="P19">
        <f t="shared" si="3"/>
        <v>0.29407582599999998</v>
      </c>
      <c r="Q19">
        <f t="shared" si="4"/>
        <v>2.7381361824953443E-3</v>
      </c>
    </row>
    <row r="20" spans="1:18" x14ac:dyDescent="0.25">
      <c r="A20">
        <v>19</v>
      </c>
      <c r="B20">
        <v>1</v>
      </c>
      <c r="C20" t="s">
        <v>16</v>
      </c>
      <c r="D20">
        <v>0</v>
      </c>
      <c r="E20">
        <v>80</v>
      </c>
      <c r="F20">
        <v>24</v>
      </c>
      <c r="G20">
        <v>99.8</v>
      </c>
      <c r="H20">
        <v>886.2</v>
      </c>
      <c r="I20">
        <v>6456.2</v>
      </c>
      <c r="J20">
        <v>895.6</v>
      </c>
      <c r="K20">
        <f t="shared" si="0"/>
        <v>9.3999999999999773</v>
      </c>
      <c r="L20">
        <v>21334.7</v>
      </c>
      <c r="M20">
        <f t="shared" si="1"/>
        <v>14878.5</v>
      </c>
      <c r="N20">
        <f t="shared" si="2"/>
        <v>14.878500000000001</v>
      </c>
      <c r="O20">
        <v>17.7</v>
      </c>
      <c r="P20">
        <f t="shared" si="3"/>
        <v>0.26334944999999998</v>
      </c>
      <c r="Q20">
        <f t="shared" si="4"/>
        <v>2.6387720440881764E-3</v>
      </c>
    </row>
    <row r="21" spans="1:18" x14ac:dyDescent="0.25">
      <c r="A21">
        <v>20</v>
      </c>
      <c r="B21">
        <v>1</v>
      </c>
      <c r="C21" t="s">
        <v>16</v>
      </c>
      <c r="D21">
        <v>0</v>
      </c>
      <c r="E21">
        <v>80</v>
      </c>
      <c r="F21">
        <v>24</v>
      </c>
      <c r="G21">
        <v>103.1</v>
      </c>
      <c r="H21">
        <v>874.4</v>
      </c>
      <c r="I21">
        <v>6460.9</v>
      </c>
      <c r="J21">
        <v>883.2</v>
      </c>
      <c r="K21">
        <f t="shared" si="0"/>
        <v>8.8000000000000682</v>
      </c>
      <c r="L21">
        <v>21389.1</v>
      </c>
      <c r="M21">
        <f t="shared" si="1"/>
        <v>14928.199999999999</v>
      </c>
      <c r="N21">
        <f t="shared" si="2"/>
        <v>14.928199999999999</v>
      </c>
      <c r="O21">
        <v>18.53</v>
      </c>
      <c r="P21">
        <f t="shared" si="3"/>
        <v>0.27661954599999999</v>
      </c>
      <c r="Q21">
        <f t="shared" si="4"/>
        <v>2.683021784675073E-3</v>
      </c>
    </row>
    <row r="22" spans="1:18" x14ac:dyDescent="0.25">
      <c r="A22">
        <v>21</v>
      </c>
      <c r="B22">
        <v>1</v>
      </c>
      <c r="C22" t="s">
        <v>17</v>
      </c>
      <c r="D22">
        <v>0</v>
      </c>
      <c r="E22">
        <v>100</v>
      </c>
      <c r="F22">
        <v>24</v>
      </c>
      <c r="G22">
        <v>102.9</v>
      </c>
      <c r="H22">
        <v>900.4</v>
      </c>
      <c r="I22">
        <v>6434.1</v>
      </c>
      <c r="J22">
        <v>910.4</v>
      </c>
      <c r="K22">
        <f t="shared" si="0"/>
        <v>10</v>
      </c>
      <c r="L22">
        <v>21351</v>
      </c>
      <c r="M22">
        <f t="shared" si="1"/>
        <v>14916.9</v>
      </c>
      <c r="N22">
        <f t="shared" si="2"/>
        <v>14.9169</v>
      </c>
      <c r="O22">
        <v>18.61</v>
      </c>
      <c r="P22">
        <f t="shared" si="3"/>
        <v>0.27760350899999997</v>
      </c>
      <c r="Q22">
        <f t="shared" si="4"/>
        <v>2.6977989212827983E-3</v>
      </c>
    </row>
    <row r="23" spans="1:18" x14ac:dyDescent="0.25">
      <c r="A23">
        <v>22</v>
      </c>
      <c r="B23">
        <v>1</v>
      </c>
      <c r="C23" t="s">
        <v>17</v>
      </c>
      <c r="D23">
        <v>0</v>
      </c>
      <c r="E23">
        <v>100</v>
      </c>
      <c r="F23">
        <v>24</v>
      </c>
      <c r="G23">
        <v>109.7</v>
      </c>
      <c r="H23">
        <v>900</v>
      </c>
      <c r="I23">
        <v>6438.1</v>
      </c>
      <c r="J23">
        <v>910.9</v>
      </c>
      <c r="K23">
        <f t="shared" si="0"/>
        <v>10.899999999999977</v>
      </c>
      <c r="L23">
        <v>21241.200000000001</v>
      </c>
      <c r="M23">
        <f t="shared" si="1"/>
        <v>14803.1</v>
      </c>
      <c r="N23">
        <f t="shared" si="2"/>
        <v>14.803100000000001</v>
      </c>
      <c r="O23">
        <v>19.88</v>
      </c>
      <c r="P23">
        <f t="shared" si="3"/>
        <v>0.29428562799999997</v>
      </c>
      <c r="Q23">
        <f t="shared" si="4"/>
        <v>2.6826401823154054E-3</v>
      </c>
    </row>
    <row r="24" spans="1:18" x14ac:dyDescent="0.25">
      <c r="A24">
        <v>23</v>
      </c>
      <c r="B24">
        <v>1</v>
      </c>
      <c r="C24" t="s">
        <v>18</v>
      </c>
      <c r="D24">
        <v>0</v>
      </c>
      <c r="E24">
        <v>60</v>
      </c>
      <c r="F24">
        <v>48</v>
      </c>
      <c r="G24">
        <v>103.1</v>
      </c>
      <c r="H24">
        <v>896.9</v>
      </c>
      <c r="I24">
        <v>6442.8</v>
      </c>
      <c r="J24">
        <v>908.5</v>
      </c>
      <c r="K24">
        <f t="shared" si="0"/>
        <v>11.600000000000023</v>
      </c>
      <c r="L24">
        <v>21370.2</v>
      </c>
      <c r="M24">
        <f t="shared" si="1"/>
        <v>14927.400000000001</v>
      </c>
      <c r="N24">
        <f t="shared" si="2"/>
        <v>14.927400000000002</v>
      </c>
      <c r="O24">
        <v>18.809999999999999</v>
      </c>
      <c r="P24">
        <f t="shared" si="3"/>
        <v>0.28078439400000005</v>
      </c>
      <c r="Q24">
        <f t="shared" si="4"/>
        <v>2.7234179825412225E-3</v>
      </c>
    </row>
    <row r="25" spans="1:18" x14ac:dyDescent="0.25">
      <c r="A25">
        <v>24</v>
      </c>
      <c r="B25">
        <v>1</v>
      </c>
      <c r="C25" t="s">
        <v>18</v>
      </c>
      <c r="D25">
        <v>0</v>
      </c>
      <c r="E25">
        <v>60</v>
      </c>
      <c r="F25">
        <v>48</v>
      </c>
      <c r="G25">
        <v>103.7</v>
      </c>
      <c r="H25">
        <v>876.3</v>
      </c>
      <c r="I25">
        <v>6461.3</v>
      </c>
      <c r="J25">
        <v>887.1</v>
      </c>
      <c r="K25">
        <f t="shared" si="0"/>
        <v>10.800000000000068</v>
      </c>
      <c r="L25">
        <v>21228.5</v>
      </c>
      <c r="M25">
        <f t="shared" si="1"/>
        <v>14767.2</v>
      </c>
      <c r="N25">
        <f t="shared" si="2"/>
        <v>14.767200000000001</v>
      </c>
      <c r="O25">
        <v>19.059999999999999</v>
      </c>
      <c r="P25">
        <f t="shared" si="3"/>
        <v>0.281462832</v>
      </c>
      <c r="Q25">
        <f t="shared" si="4"/>
        <v>2.7142028158148503E-3</v>
      </c>
    </row>
    <row r="26" spans="1:18" x14ac:dyDescent="0.25">
      <c r="A26">
        <v>25</v>
      </c>
      <c r="B26">
        <v>1</v>
      </c>
      <c r="C26" t="s">
        <v>19</v>
      </c>
      <c r="D26">
        <v>0</v>
      </c>
      <c r="E26">
        <v>80</v>
      </c>
      <c r="F26">
        <v>48</v>
      </c>
      <c r="G26">
        <v>105.9</v>
      </c>
      <c r="H26">
        <v>889.8</v>
      </c>
      <c r="I26">
        <v>6461.6</v>
      </c>
      <c r="J26">
        <v>898</v>
      </c>
      <c r="K26">
        <f t="shared" si="0"/>
        <v>8.2000000000000455</v>
      </c>
      <c r="L26">
        <v>21093</v>
      </c>
      <c r="M26">
        <f t="shared" si="1"/>
        <v>14631.4</v>
      </c>
      <c r="N26">
        <f t="shared" si="2"/>
        <v>14.631399999999999</v>
      </c>
      <c r="O26">
        <v>21.13</v>
      </c>
      <c r="P26">
        <f t="shared" si="3"/>
        <v>0.30916148199999999</v>
      </c>
      <c r="Q26">
        <f t="shared" si="4"/>
        <v>2.9193718791312557E-3</v>
      </c>
    </row>
    <row r="27" spans="1:18" x14ac:dyDescent="0.25">
      <c r="A27">
        <v>26</v>
      </c>
      <c r="B27">
        <v>1</v>
      </c>
      <c r="C27" t="s">
        <v>19</v>
      </c>
      <c r="D27">
        <v>0</v>
      </c>
      <c r="E27">
        <v>80</v>
      </c>
      <c r="F27">
        <v>48</v>
      </c>
      <c r="G27">
        <v>102.2</v>
      </c>
      <c r="H27">
        <v>888.8</v>
      </c>
      <c r="I27">
        <v>6426.9</v>
      </c>
      <c r="J27">
        <v>900.8</v>
      </c>
      <c r="K27">
        <f t="shared" si="0"/>
        <v>12</v>
      </c>
      <c r="L27">
        <v>21621</v>
      </c>
      <c r="M27">
        <f t="shared" si="1"/>
        <v>15194.1</v>
      </c>
      <c r="N27">
        <f t="shared" si="2"/>
        <v>15.194100000000001</v>
      </c>
      <c r="O27">
        <v>19.239999999999998</v>
      </c>
      <c r="P27">
        <f t="shared" si="3"/>
        <v>0.29233448400000001</v>
      </c>
      <c r="Q27">
        <f t="shared" si="4"/>
        <v>2.8604156947162427E-3</v>
      </c>
    </row>
    <row r="28" spans="1:18" x14ac:dyDescent="0.25">
      <c r="A28">
        <v>27</v>
      </c>
      <c r="B28">
        <v>1</v>
      </c>
      <c r="C28" t="s">
        <v>20</v>
      </c>
      <c r="D28">
        <v>0</v>
      </c>
      <c r="E28">
        <v>100</v>
      </c>
      <c r="F28">
        <v>48</v>
      </c>
      <c r="G28">
        <v>103.2</v>
      </c>
      <c r="H28">
        <v>899.8</v>
      </c>
      <c r="I28">
        <v>6404.7</v>
      </c>
      <c r="J28">
        <v>913.4</v>
      </c>
      <c r="K28">
        <f t="shared" si="0"/>
        <v>13.600000000000023</v>
      </c>
      <c r="L28">
        <v>21238.7</v>
      </c>
      <c r="M28">
        <f t="shared" si="1"/>
        <v>14834</v>
      </c>
      <c r="N28">
        <f t="shared" si="2"/>
        <v>14.834</v>
      </c>
      <c r="O28">
        <v>18.559999999999999</v>
      </c>
      <c r="P28">
        <f t="shared" si="3"/>
        <v>0.27531903999999996</v>
      </c>
      <c r="Q28">
        <f t="shared" si="4"/>
        <v>2.6678201550387592E-3</v>
      </c>
    </row>
    <row r="29" spans="1:18" x14ac:dyDescent="0.25">
      <c r="A29">
        <v>28</v>
      </c>
      <c r="B29">
        <v>1</v>
      </c>
      <c r="C29" t="s">
        <v>20</v>
      </c>
      <c r="D29">
        <v>0</v>
      </c>
      <c r="E29">
        <v>100</v>
      </c>
      <c r="F29">
        <v>48</v>
      </c>
      <c r="G29">
        <v>108.5</v>
      </c>
      <c r="H29">
        <v>884.7</v>
      </c>
      <c r="I29">
        <v>6442.2</v>
      </c>
      <c r="J29">
        <v>895.3</v>
      </c>
      <c r="K29">
        <f t="shared" si="0"/>
        <v>10.599999999999909</v>
      </c>
      <c r="L29">
        <v>21195.5</v>
      </c>
      <c r="M29">
        <f t="shared" si="1"/>
        <v>14753.3</v>
      </c>
      <c r="N29">
        <f t="shared" si="2"/>
        <v>14.753299999999999</v>
      </c>
      <c r="O29">
        <v>20.68</v>
      </c>
      <c r="P29">
        <f t="shared" si="3"/>
        <v>0.30509824400000002</v>
      </c>
      <c r="Q29">
        <f t="shared" si="4"/>
        <v>2.8119653824884793E-3</v>
      </c>
    </row>
    <row r="30" spans="1:18" x14ac:dyDescent="0.25">
      <c r="A30">
        <v>29</v>
      </c>
      <c r="B30">
        <v>1</v>
      </c>
      <c r="C30" t="s">
        <v>21</v>
      </c>
      <c r="D30">
        <v>0</v>
      </c>
      <c r="E30">
        <v>60</v>
      </c>
      <c r="F30">
        <v>1320</v>
      </c>
      <c r="G30">
        <v>104.5</v>
      </c>
      <c r="H30">
        <v>900.5</v>
      </c>
      <c r="I30">
        <v>6445.2</v>
      </c>
      <c r="J30">
        <v>911.6</v>
      </c>
      <c r="K30">
        <f t="shared" si="0"/>
        <v>11.100000000000023</v>
      </c>
      <c r="L30">
        <v>20739.2</v>
      </c>
      <c r="M30">
        <f t="shared" si="1"/>
        <v>14294</v>
      </c>
      <c r="N30">
        <f t="shared" si="2"/>
        <v>14.294</v>
      </c>
      <c r="O30">
        <v>18.61</v>
      </c>
      <c r="P30">
        <f t="shared" si="3"/>
        <v>0.26601133999999999</v>
      </c>
      <c r="Q30">
        <f t="shared" si="4"/>
        <v>2.5455630622009569E-3</v>
      </c>
    </row>
    <row r="31" spans="1:18" x14ac:dyDescent="0.25">
      <c r="A31">
        <v>30</v>
      </c>
      <c r="B31">
        <v>1</v>
      </c>
      <c r="C31" t="s">
        <v>21</v>
      </c>
      <c r="D31">
        <v>0</v>
      </c>
      <c r="E31">
        <v>60</v>
      </c>
      <c r="F31">
        <v>1320</v>
      </c>
      <c r="G31">
        <v>109.5</v>
      </c>
      <c r="H31">
        <v>883.6</v>
      </c>
      <c r="I31">
        <v>6432.3</v>
      </c>
      <c r="J31">
        <v>895.4</v>
      </c>
      <c r="K31">
        <f t="shared" si="0"/>
        <v>11.799999999999955</v>
      </c>
      <c r="L31">
        <v>21260.5</v>
      </c>
      <c r="M31">
        <f t="shared" si="1"/>
        <v>14828.2</v>
      </c>
      <c r="N31">
        <f t="shared" si="2"/>
        <v>14.828200000000001</v>
      </c>
      <c r="O31">
        <v>18.93</v>
      </c>
      <c r="P31">
        <f t="shared" si="3"/>
        <v>0.28069782599999998</v>
      </c>
      <c r="Q31">
        <f t="shared" si="4"/>
        <v>2.5634504657534246E-3</v>
      </c>
    </row>
    <row r="32" spans="1:18" x14ac:dyDescent="0.25">
      <c r="A32">
        <v>31</v>
      </c>
      <c r="B32">
        <v>1</v>
      </c>
      <c r="C32" t="s">
        <v>22</v>
      </c>
      <c r="D32" t="s">
        <v>37</v>
      </c>
      <c r="E32" t="s">
        <v>37</v>
      </c>
      <c r="F32" t="s">
        <v>37</v>
      </c>
      <c r="G32">
        <v>96</v>
      </c>
      <c r="H32">
        <v>881.2</v>
      </c>
      <c r="I32">
        <v>6467</v>
      </c>
      <c r="J32">
        <v>886</v>
      </c>
      <c r="K32">
        <f t="shared" si="0"/>
        <v>4.7999999999999545</v>
      </c>
      <c r="L32">
        <v>21212.5</v>
      </c>
      <c r="M32">
        <f t="shared" si="1"/>
        <v>14745.5</v>
      </c>
      <c r="N32">
        <f t="shared" si="2"/>
        <v>14.7455</v>
      </c>
      <c r="O32">
        <v>2.52</v>
      </c>
      <c r="P32">
        <f t="shared" si="3"/>
        <v>3.7158660000000003E-2</v>
      </c>
      <c r="Q32">
        <f t="shared" si="4"/>
        <v>3.8706937500000005E-4</v>
      </c>
      <c r="R32">
        <f>610*10^(-3)/10^3</f>
        <v>6.0999999999999997E-4</v>
      </c>
    </row>
    <row r="33" spans="1:20" x14ac:dyDescent="0.25">
      <c r="A33">
        <v>52</v>
      </c>
      <c r="B33">
        <v>1</v>
      </c>
      <c r="C33" t="s">
        <v>23</v>
      </c>
      <c r="D33" t="s">
        <v>37</v>
      </c>
      <c r="E33" t="s">
        <v>37</v>
      </c>
      <c r="F33" t="s">
        <v>37</v>
      </c>
      <c r="G33">
        <v>104.6</v>
      </c>
      <c r="H33">
        <v>889.2</v>
      </c>
      <c r="I33">
        <v>6458.6</v>
      </c>
      <c r="J33">
        <v>899.1</v>
      </c>
      <c r="K33">
        <f t="shared" si="0"/>
        <v>9.8999999999999773</v>
      </c>
      <c r="L33">
        <v>21341.200000000001</v>
      </c>
      <c r="M33">
        <f t="shared" si="1"/>
        <v>14882.6</v>
      </c>
      <c r="N33">
        <f t="shared" si="2"/>
        <v>14.8826</v>
      </c>
      <c r="O33">
        <v>14.29</v>
      </c>
      <c r="P33">
        <f t="shared" si="3"/>
        <v>0.21267235399999998</v>
      </c>
      <c r="Q33">
        <f t="shared" si="4"/>
        <v>2.0331965009560229E-3</v>
      </c>
      <c r="R33">
        <f>2.8/1000</f>
        <v>2.8E-3</v>
      </c>
    </row>
    <row r="34" spans="1:20" x14ac:dyDescent="0.25">
      <c r="A34">
        <v>31</v>
      </c>
      <c r="B34">
        <v>2</v>
      </c>
      <c r="C34" t="s">
        <v>24</v>
      </c>
      <c r="D34" t="s">
        <v>37</v>
      </c>
      <c r="E34" t="s">
        <v>37</v>
      </c>
      <c r="F34" t="s">
        <v>37</v>
      </c>
      <c r="G34">
        <v>0</v>
      </c>
      <c r="H34">
        <v>878.4</v>
      </c>
      <c r="I34">
        <v>6422.5</v>
      </c>
      <c r="J34">
        <v>877.8</v>
      </c>
      <c r="K34">
        <f t="shared" si="0"/>
        <v>-0.60000000000002274</v>
      </c>
      <c r="L34">
        <v>20754.7</v>
      </c>
      <c r="M34">
        <f t="shared" si="1"/>
        <v>14332.2</v>
      </c>
      <c r="N34">
        <f t="shared" si="2"/>
        <v>14.3322</v>
      </c>
      <c r="O34">
        <v>-0.21</v>
      </c>
      <c r="P34">
        <f t="shared" si="3"/>
        <v>-3.009762E-3</v>
      </c>
    </row>
    <row r="35" spans="1:20" x14ac:dyDescent="0.25">
      <c r="A35">
        <v>32</v>
      </c>
      <c r="B35">
        <v>2</v>
      </c>
      <c r="C35" t="s">
        <v>24</v>
      </c>
      <c r="D35" t="s">
        <v>37</v>
      </c>
      <c r="E35" t="s">
        <v>37</v>
      </c>
      <c r="F35" t="s">
        <v>37</v>
      </c>
      <c r="G35">
        <v>0</v>
      </c>
      <c r="H35">
        <v>893.7</v>
      </c>
      <c r="I35">
        <v>6435.7</v>
      </c>
      <c r="J35">
        <v>894.9</v>
      </c>
      <c r="K35">
        <f t="shared" si="0"/>
        <v>1.1999999999999318</v>
      </c>
      <c r="L35">
        <v>21024.799999999999</v>
      </c>
      <c r="M35">
        <f t="shared" si="1"/>
        <v>14589.099999999999</v>
      </c>
      <c r="N35">
        <f t="shared" si="2"/>
        <v>14.589099999999998</v>
      </c>
      <c r="O35">
        <v>-0.21</v>
      </c>
      <c r="P35">
        <f t="shared" si="3"/>
        <v>-3.0637109999999998E-3</v>
      </c>
    </row>
    <row r="36" spans="1:20" x14ac:dyDescent="0.25">
      <c r="A36">
        <v>33</v>
      </c>
      <c r="B36">
        <v>2</v>
      </c>
      <c r="C36" t="s">
        <v>24</v>
      </c>
      <c r="D36" t="s">
        <v>37</v>
      </c>
      <c r="E36" t="s">
        <v>37</v>
      </c>
      <c r="F36" t="s">
        <v>37</v>
      </c>
      <c r="G36">
        <v>0</v>
      </c>
      <c r="H36">
        <v>898.5</v>
      </c>
      <c r="I36">
        <v>6492.6</v>
      </c>
      <c r="J36">
        <v>900.4</v>
      </c>
      <c r="K36">
        <f t="shared" si="0"/>
        <v>1.8999999999999773</v>
      </c>
      <c r="L36">
        <v>21303.599999999999</v>
      </c>
      <c r="M36">
        <f t="shared" si="1"/>
        <v>14810.999999999998</v>
      </c>
      <c r="N36">
        <f t="shared" si="2"/>
        <v>14.810999999999998</v>
      </c>
      <c r="O36">
        <v>-0.21</v>
      </c>
      <c r="P36">
        <f t="shared" si="3"/>
        <v>-3.1103099999999994E-3</v>
      </c>
    </row>
    <row r="37" spans="1:20" x14ac:dyDescent="0.25">
      <c r="A37">
        <v>34</v>
      </c>
      <c r="B37">
        <v>2</v>
      </c>
      <c r="C37" t="s">
        <v>23</v>
      </c>
      <c r="D37" t="s">
        <v>37</v>
      </c>
      <c r="E37" t="s">
        <v>37</v>
      </c>
      <c r="F37" t="s">
        <v>37</v>
      </c>
      <c r="G37">
        <v>99.2</v>
      </c>
      <c r="H37">
        <v>892.6</v>
      </c>
      <c r="I37">
        <v>6457.7</v>
      </c>
      <c r="J37">
        <v>898.6</v>
      </c>
      <c r="K37">
        <f t="shared" si="0"/>
        <v>6</v>
      </c>
      <c r="L37">
        <v>21749.8</v>
      </c>
      <c r="M37">
        <f t="shared" si="1"/>
        <v>15292.099999999999</v>
      </c>
      <c r="N37">
        <f t="shared" si="2"/>
        <v>15.292099999999998</v>
      </c>
      <c r="O37">
        <v>13.04</v>
      </c>
      <c r="P37">
        <f t="shared" si="3"/>
        <v>0.19940898399999996</v>
      </c>
      <c r="Q37">
        <f t="shared" si="4"/>
        <v>2.0101712096774189E-3</v>
      </c>
      <c r="R37">
        <f>2.8/1000</f>
        <v>2.8E-3</v>
      </c>
    </row>
    <row r="38" spans="1:20" x14ac:dyDescent="0.25">
      <c r="A38">
        <v>35</v>
      </c>
      <c r="B38">
        <v>2</v>
      </c>
      <c r="C38" t="s">
        <v>23</v>
      </c>
      <c r="D38" t="s">
        <v>37</v>
      </c>
      <c r="E38" t="s">
        <v>37</v>
      </c>
      <c r="F38" t="s">
        <v>37</v>
      </c>
      <c r="G38">
        <v>102.5</v>
      </c>
      <c r="H38">
        <v>884.6</v>
      </c>
      <c r="I38">
        <v>6493.4</v>
      </c>
      <c r="J38">
        <v>889.7</v>
      </c>
      <c r="K38">
        <f t="shared" si="0"/>
        <v>5.1000000000000227</v>
      </c>
      <c r="L38">
        <v>21332.400000000001</v>
      </c>
      <c r="M38">
        <f t="shared" si="1"/>
        <v>14839.000000000002</v>
      </c>
      <c r="N38">
        <f t="shared" si="2"/>
        <v>14.839000000000002</v>
      </c>
      <c r="O38">
        <v>13.4</v>
      </c>
      <c r="P38">
        <f t="shared" si="3"/>
        <v>0.19884260000000004</v>
      </c>
      <c r="Q38">
        <f t="shared" si="4"/>
        <v>1.9399278048780491E-3</v>
      </c>
      <c r="R38">
        <f>2.8/1000</f>
        <v>2.8E-3</v>
      </c>
      <c r="T38" t="s">
        <v>25</v>
      </c>
    </row>
    <row r="39" spans="1:20" x14ac:dyDescent="0.25">
      <c r="A39">
        <v>36</v>
      </c>
      <c r="B39">
        <v>2</v>
      </c>
      <c r="C39" t="s">
        <v>23</v>
      </c>
      <c r="D39" t="s">
        <v>37</v>
      </c>
      <c r="E39" t="s">
        <v>37</v>
      </c>
      <c r="F39" t="s">
        <v>37</v>
      </c>
      <c r="G39">
        <v>94.5</v>
      </c>
      <c r="H39">
        <v>894.9</v>
      </c>
      <c r="I39">
        <v>6450.7</v>
      </c>
      <c r="J39">
        <v>900.9</v>
      </c>
      <c r="K39">
        <f t="shared" si="0"/>
        <v>6</v>
      </c>
      <c r="L39">
        <v>21328</v>
      </c>
      <c r="M39">
        <f t="shared" si="1"/>
        <v>14877.3</v>
      </c>
      <c r="N39">
        <f t="shared" si="2"/>
        <v>14.8773</v>
      </c>
      <c r="O39">
        <v>12.47</v>
      </c>
      <c r="P39">
        <f t="shared" si="3"/>
        <v>0.185519931</v>
      </c>
      <c r="Q39">
        <f t="shared" si="4"/>
        <v>1.963173873015873E-3</v>
      </c>
      <c r="R39">
        <f>2.8/1000</f>
        <v>2.8E-3</v>
      </c>
    </row>
    <row r="40" spans="1:20" x14ac:dyDescent="0.25">
      <c r="A40">
        <v>37</v>
      </c>
      <c r="B40">
        <v>2</v>
      </c>
      <c r="C40" t="s">
        <v>15</v>
      </c>
      <c r="D40">
        <v>0</v>
      </c>
      <c r="E40">
        <v>60</v>
      </c>
      <c r="F40">
        <v>24</v>
      </c>
      <c r="G40">
        <v>98.8</v>
      </c>
      <c r="H40">
        <v>877.4</v>
      </c>
      <c r="I40">
        <v>6400.3</v>
      </c>
      <c r="J40">
        <v>885</v>
      </c>
      <c r="K40">
        <f t="shared" si="0"/>
        <v>7.6000000000000227</v>
      </c>
      <c r="L40">
        <v>21286</v>
      </c>
      <c r="M40">
        <f t="shared" si="1"/>
        <v>14885.7</v>
      </c>
      <c r="N40">
        <f t="shared" si="2"/>
        <v>14.8857</v>
      </c>
      <c r="O40">
        <v>19.23</v>
      </c>
      <c r="P40">
        <f t="shared" si="3"/>
        <v>0.28625201099999997</v>
      </c>
      <c r="Q40">
        <f t="shared" si="4"/>
        <v>2.8972875607287448E-3</v>
      </c>
    </row>
    <row r="41" spans="1:20" x14ac:dyDescent="0.25">
      <c r="A41">
        <v>38</v>
      </c>
      <c r="B41">
        <v>2</v>
      </c>
      <c r="C41" t="s">
        <v>16</v>
      </c>
      <c r="D41">
        <v>0</v>
      </c>
      <c r="E41">
        <v>80</v>
      </c>
      <c r="F41">
        <v>24</v>
      </c>
      <c r="G41">
        <v>95.2</v>
      </c>
      <c r="H41">
        <v>882.4</v>
      </c>
      <c r="I41">
        <v>6436.5</v>
      </c>
      <c r="J41">
        <v>889.7</v>
      </c>
      <c r="K41">
        <f t="shared" si="0"/>
        <v>7.3000000000000682</v>
      </c>
      <c r="L41">
        <v>21212.9</v>
      </c>
      <c r="M41">
        <f t="shared" si="1"/>
        <v>14776.400000000001</v>
      </c>
      <c r="N41">
        <f t="shared" si="2"/>
        <v>14.776400000000001</v>
      </c>
      <c r="O41">
        <v>17.47</v>
      </c>
      <c r="P41">
        <f t="shared" si="3"/>
        <v>0.25814370800000003</v>
      </c>
      <c r="Q41">
        <f t="shared" si="4"/>
        <v>2.7115935714285716E-3</v>
      </c>
    </row>
    <row r="42" spans="1:20" x14ac:dyDescent="0.25">
      <c r="A42">
        <v>39</v>
      </c>
      <c r="B42">
        <v>2</v>
      </c>
      <c r="C42" t="s">
        <v>17</v>
      </c>
      <c r="D42">
        <v>0</v>
      </c>
      <c r="E42">
        <v>100</v>
      </c>
      <c r="F42">
        <v>24</v>
      </c>
      <c r="G42">
        <v>98.8</v>
      </c>
      <c r="H42">
        <v>890.6</v>
      </c>
      <c r="I42">
        <v>6431.8</v>
      </c>
      <c r="J42">
        <v>899.6</v>
      </c>
      <c r="K42">
        <f t="shared" si="0"/>
        <v>9</v>
      </c>
      <c r="L42">
        <v>21392.3</v>
      </c>
      <c r="M42">
        <f t="shared" si="1"/>
        <v>14960.5</v>
      </c>
      <c r="N42">
        <f t="shared" si="2"/>
        <v>14.9605</v>
      </c>
      <c r="O42">
        <v>17.690000000000001</v>
      </c>
      <c r="P42">
        <f t="shared" si="3"/>
        <v>0.26465124499999998</v>
      </c>
      <c r="Q42">
        <f t="shared" si="4"/>
        <v>2.6786563259109312E-3</v>
      </c>
    </row>
    <row r="43" spans="1:20" x14ac:dyDescent="0.25">
      <c r="A43">
        <v>40</v>
      </c>
      <c r="B43">
        <v>2</v>
      </c>
      <c r="C43" t="s">
        <v>21</v>
      </c>
      <c r="D43">
        <v>0</v>
      </c>
      <c r="E43">
        <v>60</v>
      </c>
      <c r="F43">
        <v>1320</v>
      </c>
      <c r="G43">
        <v>105.6</v>
      </c>
      <c r="H43">
        <v>882</v>
      </c>
      <c r="I43">
        <v>6458.1</v>
      </c>
      <c r="J43">
        <v>889.4</v>
      </c>
      <c r="K43">
        <f t="shared" si="0"/>
        <v>7.3999999999999773</v>
      </c>
      <c r="L43">
        <v>21446.2</v>
      </c>
      <c r="M43">
        <f t="shared" si="1"/>
        <v>14988.1</v>
      </c>
      <c r="N43">
        <f t="shared" si="2"/>
        <v>14.988100000000001</v>
      </c>
      <c r="O43">
        <v>20.03</v>
      </c>
      <c r="P43">
        <f t="shared" si="3"/>
        <v>0.30021164300000003</v>
      </c>
      <c r="Q43">
        <f t="shared" si="4"/>
        <v>2.8429132859848489E-3</v>
      </c>
    </row>
    <row r="44" spans="1:20" x14ac:dyDescent="0.25">
      <c r="A44">
        <v>41</v>
      </c>
      <c r="B44">
        <v>2</v>
      </c>
      <c r="C44" t="s">
        <v>18</v>
      </c>
      <c r="D44">
        <v>0</v>
      </c>
      <c r="E44">
        <v>60</v>
      </c>
      <c r="F44">
        <v>48</v>
      </c>
      <c r="G44">
        <v>96.5</v>
      </c>
      <c r="H44">
        <v>890.3</v>
      </c>
      <c r="I44">
        <v>6425.6</v>
      </c>
      <c r="J44">
        <v>898</v>
      </c>
      <c r="K44">
        <f t="shared" si="0"/>
        <v>7.7000000000000455</v>
      </c>
      <c r="L44">
        <v>21374.2</v>
      </c>
      <c r="M44">
        <f t="shared" si="1"/>
        <v>14948.6</v>
      </c>
      <c r="N44">
        <f t="shared" si="2"/>
        <v>14.948600000000001</v>
      </c>
      <c r="O44">
        <v>17.809999999999999</v>
      </c>
      <c r="P44">
        <f t="shared" si="3"/>
        <v>0.26623456600000001</v>
      </c>
      <c r="Q44">
        <f t="shared" si="4"/>
        <v>2.7589074196891191E-3</v>
      </c>
    </row>
    <row r="45" spans="1:20" x14ac:dyDescent="0.25">
      <c r="A45">
        <v>42</v>
      </c>
      <c r="B45">
        <v>2</v>
      </c>
      <c r="C45" t="s">
        <v>19</v>
      </c>
      <c r="D45">
        <v>0</v>
      </c>
      <c r="E45">
        <v>80</v>
      </c>
      <c r="F45">
        <v>48</v>
      </c>
      <c r="G45">
        <v>103.4</v>
      </c>
      <c r="H45">
        <v>895.4</v>
      </c>
      <c r="I45">
        <v>6430.2</v>
      </c>
      <c r="J45">
        <v>904</v>
      </c>
      <c r="K45">
        <f t="shared" si="0"/>
        <v>8.6000000000000227</v>
      </c>
      <c r="L45">
        <v>21175.8</v>
      </c>
      <c r="M45">
        <f t="shared" si="1"/>
        <v>14745.599999999999</v>
      </c>
      <c r="N45">
        <f t="shared" si="2"/>
        <v>14.745599999999998</v>
      </c>
      <c r="O45">
        <v>20.440000000000001</v>
      </c>
      <c r="P45">
        <f t="shared" si="3"/>
        <v>0.30140006400000002</v>
      </c>
      <c r="Q45">
        <f t="shared" si="4"/>
        <v>2.9148942359767892E-3</v>
      </c>
    </row>
    <row r="46" spans="1:20" x14ac:dyDescent="0.25">
      <c r="A46">
        <v>43</v>
      </c>
      <c r="B46">
        <v>2</v>
      </c>
      <c r="C46" t="s">
        <v>20</v>
      </c>
      <c r="D46">
        <v>0</v>
      </c>
      <c r="E46">
        <v>100</v>
      </c>
      <c r="F46">
        <v>48</v>
      </c>
      <c r="G46">
        <v>97</v>
      </c>
      <c r="H46">
        <v>889.9</v>
      </c>
      <c r="I46">
        <v>6441.1</v>
      </c>
      <c r="J46">
        <v>896.9</v>
      </c>
      <c r="K46">
        <f t="shared" si="0"/>
        <v>7</v>
      </c>
      <c r="L46">
        <v>21473</v>
      </c>
      <c r="M46">
        <f t="shared" si="1"/>
        <v>15031.9</v>
      </c>
      <c r="N46">
        <f t="shared" si="2"/>
        <v>15.0319</v>
      </c>
      <c r="O46">
        <v>18.07</v>
      </c>
      <c r="P46">
        <f t="shared" si="3"/>
        <v>0.271626433</v>
      </c>
      <c r="Q46">
        <f t="shared" si="4"/>
        <v>2.8002725051546394E-3</v>
      </c>
    </row>
    <row r="47" spans="1:20" x14ac:dyDescent="0.25">
      <c r="A47">
        <v>44</v>
      </c>
      <c r="B47">
        <v>2</v>
      </c>
      <c r="C47" t="s">
        <v>8</v>
      </c>
      <c r="D47">
        <v>1</v>
      </c>
      <c r="E47">
        <v>60</v>
      </c>
      <c r="F47">
        <v>24</v>
      </c>
      <c r="G47">
        <v>93.8</v>
      </c>
      <c r="H47">
        <v>889.8</v>
      </c>
      <c r="I47">
        <v>6495.2</v>
      </c>
      <c r="J47">
        <v>895.9</v>
      </c>
      <c r="K47">
        <f t="shared" si="0"/>
        <v>6.1000000000000227</v>
      </c>
      <c r="L47">
        <v>21240</v>
      </c>
      <c r="M47">
        <f t="shared" si="1"/>
        <v>14744.8</v>
      </c>
      <c r="N47">
        <f t="shared" si="2"/>
        <v>14.7448</v>
      </c>
      <c r="O47">
        <v>16.82</v>
      </c>
      <c r="P47">
        <f t="shared" si="3"/>
        <v>0.248007536</v>
      </c>
      <c r="Q47">
        <f t="shared" si="4"/>
        <v>2.6440035820895521E-3</v>
      </c>
    </row>
    <row r="48" spans="1:20" x14ac:dyDescent="0.25">
      <c r="A48">
        <v>45</v>
      </c>
      <c r="B48">
        <v>2</v>
      </c>
      <c r="C48" t="s">
        <v>9</v>
      </c>
      <c r="D48">
        <v>1</v>
      </c>
      <c r="E48">
        <v>80</v>
      </c>
      <c r="F48">
        <v>24</v>
      </c>
      <c r="G48">
        <v>100.2</v>
      </c>
      <c r="H48">
        <v>896.8</v>
      </c>
      <c r="I48">
        <v>6445.8</v>
      </c>
      <c r="J48">
        <v>904.3</v>
      </c>
      <c r="K48">
        <f t="shared" si="0"/>
        <v>7.5</v>
      </c>
      <c r="L48">
        <v>21354.400000000001</v>
      </c>
      <c r="M48">
        <f t="shared" si="1"/>
        <v>14908.600000000002</v>
      </c>
      <c r="N48">
        <f t="shared" si="2"/>
        <v>14.908600000000002</v>
      </c>
      <c r="O48">
        <v>17.7</v>
      </c>
      <c r="P48">
        <f t="shared" si="3"/>
        <v>0.26388222000000006</v>
      </c>
      <c r="Q48">
        <f t="shared" si="4"/>
        <v>2.6335550898203596E-3</v>
      </c>
    </row>
    <row r="49" spans="1:17" x14ac:dyDescent="0.25">
      <c r="A49">
        <v>46</v>
      </c>
      <c r="B49">
        <v>2</v>
      </c>
      <c r="C49" t="s">
        <v>10</v>
      </c>
      <c r="D49">
        <v>1</v>
      </c>
      <c r="E49">
        <v>100</v>
      </c>
      <c r="F49">
        <v>24</v>
      </c>
      <c r="G49">
        <v>96.8</v>
      </c>
      <c r="H49">
        <v>881.4</v>
      </c>
      <c r="I49">
        <v>6438</v>
      </c>
      <c r="J49">
        <v>888.6</v>
      </c>
      <c r="K49">
        <f t="shared" si="0"/>
        <v>7.2000000000000455</v>
      </c>
      <c r="L49">
        <v>21143</v>
      </c>
      <c r="M49">
        <f t="shared" si="1"/>
        <v>14705</v>
      </c>
      <c r="N49">
        <f t="shared" si="2"/>
        <v>14.705</v>
      </c>
      <c r="O49">
        <v>16.84</v>
      </c>
      <c r="P49">
        <f t="shared" si="3"/>
        <v>0.24763220000000002</v>
      </c>
      <c r="Q49">
        <f t="shared" si="4"/>
        <v>2.558183884297521E-3</v>
      </c>
    </row>
    <row r="50" spans="1:17" x14ac:dyDescent="0.25">
      <c r="A50">
        <v>47</v>
      </c>
      <c r="B50">
        <v>2</v>
      </c>
      <c r="C50" t="s">
        <v>14</v>
      </c>
      <c r="D50">
        <v>1</v>
      </c>
      <c r="E50">
        <v>60</v>
      </c>
      <c r="F50">
        <v>1320</v>
      </c>
      <c r="G50">
        <v>96.7</v>
      </c>
      <c r="H50">
        <v>888.9</v>
      </c>
      <c r="I50">
        <v>6435.1</v>
      </c>
      <c r="J50">
        <v>896.6</v>
      </c>
      <c r="K50">
        <f t="shared" si="0"/>
        <v>7.7000000000000455</v>
      </c>
      <c r="L50">
        <v>21316.799999999999</v>
      </c>
      <c r="M50">
        <f t="shared" si="1"/>
        <v>14881.699999999999</v>
      </c>
      <c r="N50">
        <f t="shared" si="2"/>
        <v>14.881699999999999</v>
      </c>
      <c r="O50">
        <v>16.03</v>
      </c>
      <c r="P50">
        <f t="shared" si="3"/>
        <v>0.23855365100000001</v>
      </c>
      <c r="Q50">
        <f t="shared" si="4"/>
        <v>2.4669457187176834E-3</v>
      </c>
    </row>
    <row r="51" spans="1:17" x14ac:dyDescent="0.25">
      <c r="A51">
        <v>48</v>
      </c>
      <c r="B51">
        <v>2</v>
      </c>
      <c r="C51" t="s">
        <v>11</v>
      </c>
      <c r="D51">
        <v>1</v>
      </c>
      <c r="E51">
        <v>60</v>
      </c>
      <c r="F51">
        <v>48</v>
      </c>
      <c r="G51">
        <v>95.9</v>
      </c>
      <c r="H51">
        <v>881.6</v>
      </c>
      <c r="I51">
        <v>6489.1</v>
      </c>
      <c r="J51">
        <v>890.3</v>
      </c>
      <c r="K51">
        <f t="shared" si="0"/>
        <v>8.6999999999999318</v>
      </c>
      <c r="L51">
        <v>21419</v>
      </c>
      <c r="M51">
        <f t="shared" si="1"/>
        <v>14929.9</v>
      </c>
      <c r="N51">
        <f t="shared" si="2"/>
        <v>14.9299</v>
      </c>
      <c r="O51">
        <v>16.739999999999998</v>
      </c>
      <c r="P51">
        <f t="shared" si="3"/>
        <v>0.24992652599999998</v>
      </c>
      <c r="Q51">
        <f t="shared" si="4"/>
        <v>2.6061160166840455E-3</v>
      </c>
    </row>
    <row r="52" spans="1:17" x14ac:dyDescent="0.25">
      <c r="A52">
        <v>49</v>
      </c>
      <c r="B52">
        <v>2</v>
      </c>
      <c r="C52" t="s">
        <v>12</v>
      </c>
      <c r="D52">
        <v>1</v>
      </c>
      <c r="E52">
        <v>80</v>
      </c>
      <c r="F52">
        <v>48</v>
      </c>
      <c r="G52">
        <v>102.7</v>
      </c>
      <c r="H52">
        <v>873.5</v>
      </c>
      <c r="I52">
        <v>6436</v>
      </c>
      <c r="J52">
        <v>884.8</v>
      </c>
      <c r="K52">
        <f t="shared" si="0"/>
        <v>11.299999999999955</v>
      </c>
      <c r="L52">
        <v>21268.2</v>
      </c>
      <c r="M52">
        <f t="shared" si="1"/>
        <v>14832.2</v>
      </c>
      <c r="N52">
        <f t="shared" si="2"/>
        <v>14.8322</v>
      </c>
      <c r="O52">
        <v>19.260000000000002</v>
      </c>
      <c r="P52">
        <f t="shared" si="3"/>
        <v>0.285668172</v>
      </c>
      <c r="Q52">
        <f t="shared" si="4"/>
        <v>2.7815790847127556E-3</v>
      </c>
    </row>
    <row r="53" spans="1:17" x14ac:dyDescent="0.25">
      <c r="A53">
        <v>50</v>
      </c>
      <c r="B53">
        <v>2</v>
      </c>
      <c r="C53" t="s">
        <v>13</v>
      </c>
      <c r="D53">
        <v>1</v>
      </c>
      <c r="E53">
        <v>100</v>
      </c>
      <c r="F53">
        <v>48</v>
      </c>
      <c r="G53">
        <v>101.9</v>
      </c>
      <c r="H53">
        <v>880.5</v>
      </c>
      <c r="I53">
        <v>6492.9</v>
      </c>
      <c r="J53">
        <v>891</v>
      </c>
      <c r="K53">
        <f t="shared" si="0"/>
        <v>10.5</v>
      </c>
      <c r="L53">
        <v>21322.5</v>
      </c>
      <c r="M53">
        <f t="shared" si="1"/>
        <v>14829.6</v>
      </c>
      <c r="N53">
        <f t="shared" si="2"/>
        <v>14.829600000000001</v>
      </c>
      <c r="O53">
        <v>18.260000000000002</v>
      </c>
      <c r="P53">
        <f t="shared" si="3"/>
        <v>0.27078849600000005</v>
      </c>
      <c r="Q53">
        <f t="shared" si="4"/>
        <v>2.6573944651619237E-3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B2A5-F04F-443D-A43C-25852AB0A64E}">
  <dimension ref="A1:G43"/>
  <sheetViews>
    <sheetView tabSelected="1" workbookViewId="0">
      <selection activeCell="E9" sqref="E9"/>
    </sheetView>
  </sheetViews>
  <sheetFormatPr defaultRowHeight="15" x14ac:dyDescent="0.25"/>
  <cols>
    <col min="1" max="1" width="11" bestFit="1" customWidth="1"/>
    <col min="2" max="2" width="9.85546875" customWidth="1"/>
    <col min="3" max="3" width="16.140625" bestFit="1" customWidth="1"/>
    <col min="4" max="6" width="16.140625" customWidth="1"/>
    <col min="7" max="7" width="25.5703125" customWidth="1"/>
  </cols>
  <sheetData>
    <row r="1" spans="1:7" x14ac:dyDescent="0.25">
      <c r="A1" t="s">
        <v>40</v>
      </c>
      <c r="B1" t="s">
        <v>41</v>
      </c>
      <c r="C1" t="s">
        <v>42</v>
      </c>
      <c r="D1" t="s">
        <v>36</v>
      </c>
      <c r="E1" t="s">
        <v>45</v>
      </c>
      <c r="F1" t="s">
        <v>44</v>
      </c>
      <c r="G1" t="s">
        <v>43</v>
      </c>
    </row>
    <row r="2" spans="1:7" x14ac:dyDescent="0.25">
      <c r="A2">
        <v>3</v>
      </c>
      <c r="B2">
        <v>1</v>
      </c>
      <c r="C2" t="s">
        <v>8</v>
      </c>
      <c r="D2">
        <v>1</v>
      </c>
      <c r="E2">
        <v>60</v>
      </c>
      <c r="F2">
        <v>24</v>
      </c>
      <c r="G2">
        <v>2.7488530555555557E-3</v>
      </c>
    </row>
    <row r="3" spans="1:7" x14ac:dyDescent="0.25">
      <c r="A3">
        <v>4</v>
      </c>
      <c r="B3">
        <v>1</v>
      </c>
      <c r="C3" t="s">
        <v>8</v>
      </c>
      <c r="D3">
        <v>1</v>
      </c>
      <c r="E3">
        <v>60</v>
      </c>
      <c r="F3">
        <v>24</v>
      </c>
      <c r="G3">
        <v>2.6843870980019029E-3</v>
      </c>
    </row>
    <row r="4" spans="1:7" x14ac:dyDescent="0.25">
      <c r="A4">
        <v>5</v>
      </c>
      <c r="B4">
        <v>1</v>
      </c>
      <c r="C4" t="s">
        <v>9</v>
      </c>
      <c r="D4">
        <v>1</v>
      </c>
      <c r="E4">
        <v>80</v>
      </c>
      <c r="F4">
        <v>24</v>
      </c>
      <c r="G4">
        <v>2.2975583317073173E-3</v>
      </c>
    </row>
    <row r="5" spans="1:7" x14ac:dyDescent="0.25">
      <c r="A5">
        <v>6</v>
      </c>
      <c r="B5">
        <v>1</v>
      </c>
      <c r="C5" t="s">
        <v>9</v>
      </c>
      <c r="D5">
        <v>1</v>
      </c>
      <c r="E5">
        <v>80</v>
      </c>
      <c r="F5">
        <v>24</v>
      </c>
      <c r="G5">
        <v>2.4561875156576202E-3</v>
      </c>
    </row>
    <row r="6" spans="1:7" x14ac:dyDescent="0.25">
      <c r="A6">
        <v>7</v>
      </c>
      <c r="B6">
        <v>1</v>
      </c>
      <c r="C6" t="s">
        <v>10</v>
      </c>
      <c r="D6">
        <v>1</v>
      </c>
      <c r="E6">
        <v>100</v>
      </c>
      <c r="F6">
        <v>24</v>
      </c>
      <c r="G6">
        <v>2.6633216055500495E-3</v>
      </c>
    </row>
    <row r="7" spans="1:7" x14ac:dyDescent="0.25">
      <c r="A7">
        <v>8</v>
      </c>
      <c r="B7">
        <v>1</v>
      </c>
      <c r="C7" t="s">
        <v>10</v>
      </c>
      <c r="D7">
        <v>1</v>
      </c>
      <c r="E7">
        <v>100</v>
      </c>
      <c r="F7">
        <v>24</v>
      </c>
      <c r="G7">
        <v>2.712823674876848E-3</v>
      </c>
    </row>
    <row r="8" spans="1:7" x14ac:dyDescent="0.25">
      <c r="A8">
        <v>9</v>
      </c>
      <c r="B8">
        <v>1</v>
      </c>
      <c r="C8" t="s">
        <v>11</v>
      </c>
      <c r="D8">
        <v>1</v>
      </c>
      <c r="E8">
        <v>60</v>
      </c>
      <c r="F8">
        <v>48</v>
      </c>
      <c r="G8">
        <v>3.0774220710659897E-3</v>
      </c>
    </row>
    <row r="9" spans="1:7" x14ac:dyDescent="0.25">
      <c r="A9">
        <v>10</v>
      </c>
      <c r="B9">
        <v>1</v>
      </c>
      <c r="C9" t="s">
        <v>11</v>
      </c>
      <c r="D9">
        <v>1</v>
      </c>
      <c r="E9">
        <v>60</v>
      </c>
      <c r="F9">
        <v>48</v>
      </c>
      <c r="G9">
        <v>2.7122598697394786E-3</v>
      </c>
    </row>
    <row r="10" spans="1:7" x14ac:dyDescent="0.25">
      <c r="A10">
        <v>11</v>
      </c>
      <c r="B10">
        <v>1</v>
      </c>
      <c r="C10" t="s">
        <v>12</v>
      </c>
      <c r="D10">
        <v>1</v>
      </c>
      <c r="E10">
        <v>80</v>
      </c>
      <c r="F10">
        <v>48</v>
      </c>
      <c r="G10">
        <v>2.712523323442136E-3</v>
      </c>
    </row>
    <row r="11" spans="1:7" x14ac:dyDescent="0.25">
      <c r="A11">
        <v>12</v>
      </c>
      <c r="B11">
        <v>1</v>
      </c>
      <c r="C11" t="s">
        <v>12</v>
      </c>
      <c r="D11">
        <v>1</v>
      </c>
      <c r="E11">
        <v>80</v>
      </c>
      <c r="F11">
        <v>48</v>
      </c>
      <c r="G11">
        <v>2.6429754754754746E-3</v>
      </c>
    </row>
    <row r="12" spans="1:7" x14ac:dyDescent="0.25">
      <c r="A12">
        <v>13</v>
      </c>
      <c r="B12">
        <v>1</v>
      </c>
      <c r="C12" t="s">
        <v>13</v>
      </c>
      <c r="D12">
        <v>1</v>
      </c>
      <c r="E12">
        <v>100</v>
      </c>
      <c r="F12">
        <v>48</v>
      </c>
      <c r="G12">
        <v>2.7994974750498998E-3</v>
      </c>
    </row>
    <row r="13" spans="1:7" x14ac:dyDescent="0.25">
      <c r="A13">
        <v>14</v>
      </c>
      <c r="B13">
        <v>1</v>
      </c>
      <c r="C13" t="s">
        <v>13</v>
      </c>
      <c r="D13">
        <v>1</v>
      </c>
      <c r="E13">
        <v>100</v>
      </c>
      <c r="F13">
        <v>48</v>
      </c>
      <c r="G13">
        <v>2.9130238758231426E-3</v>
      </c>
    </row>
    <row r="14" spans="1:7" x14ac:dyDescent="0.25">
      <c r="A14">
        <v>15</v>
      </c>
      <c r="B14">
        <v>1</v>
      </c>
      <c r="C14" t="s">
        <v>14</v>
      </c>
      <c r="D14">
        <v>1</v>
      </c>
      <c r="E14">
        <v>60</v>
      </c>
      <c r="F14">
        <v>1320</v>
      </c>
      <c r="G14">
        <v>2.7618507692307699E-3</v>
      </c>
    </row>
    <row r="15" spans="1:7" x14ac:dyDescent="0.25">
      <c r="A15">
        <v>16</v>
      </c>
      <c r="B15">
        <v>1</v>
      </c>
      <c r="C15" t="s">
        <v>14</v>
      </c>
      <c r="D15">
        <v>1</v>
      </c>
      <c r="E15">
        <v>60</v>
      </c>
      <c r="F15">
        <v>1320</v>
      </c>
      <c r="G15">
        <v>2.6363025983436855E-3</v>
      </c>
    </row>
    <row r="16" spans="1:7" x14ac:dyDescent="0.25">
      <c r="A16">
        <v>17</v>
      </c>
      <c r="B16">
        <v>1</v>
      </c>
      <c r="C16" t="s">
        <v>15</v>
      </c>
      <c r="D16">
        <v>0</v>
      </c>
      <c r="E16">
        <v>60</v>
      </c>
      <c r="F16">
        <v>24</v>
      </c>
      <c r="G16">
        <v>2.8344902306273062E-3</v>
      </c>
    </row>
    <row r="17" spans="1:7" x14ac:dyDescent="0.25">
      <c r="A17">
        <v>18</v>
      </c>
      <c r="B17">
        <v>1</v>
      </c>
      <c r="C17" t="s">
        <v>15</v>
      </c>
      <c r="D17">
        <v>0</v>
      </c>
      <c r="E17">
        <v>60</v>
      </c>
      <c r="F17">
        <v>24</v>
      </c>
      <c r="G17">
        <v>2.7381361824953443E-3</v>
      </c>
    </row>
    <row r="18" spans="1:7" x14ac:dyDescent="0.25">
      <c r="A18">
        <v>19</v>
      </c>
      <c r="B18">
        <v>1</v>
      </c>
      <c r="C18" t="s">
        <v>16</v>
      </c>
      <c r="D18">
        <v>0</v>
      </c>
      <c r="E18">
        <v>80</v>
      </c>
      <c r="F18">
        <v>24</v>
      </c>
      <c r="G18">
        <v>2.6387720440881764E-3</v>
      </c>
    </row>
    <row r="19" spans="1:7" x14ac:dyDescent="0.25">
      <c r="A19">
        <v>20</v>
      </c>
      <c r="B19">
        <v>1</v>
      </c>
      <c r="C19" t="s">
        <v>16</v>
      </c>
      <c r="D19">
        <v>0</v>
      </c>
      <c r="E19">
        <v>80</v>
      </c>
      <c r="F19">
        <v>24</v>
      </c>
      <c r="G19">
        <v>2.683021784675073E-3</v>
      </c>
    </row>
    <row r="20" spans="1:7" x14ac:dyDescent="0.25">
      <c r="A20">
        <v>21</v>
      </c>
      <c r="B20">
        <v>1</v>
      </c>
      <c r="C20" t="s">
        <v>17</v>
      </c>
      <c r="D20">
        <v>0</v>
      </c>
      <c r="E20">
        <v>100</v>
      </c>
      <c r="F20">
        <v>24</v>
      </c>
      <c r="G20">
        <v>2.6977989212827983E-3</v>
      </c>
    </row>
    <row r="21" spans="1:7" x14ac:dyDescent="0.25">
      <c r="A21">
        <v>22</v>
      </c>
      <c r="B21">
        <v>1</v>
      </c>
      <c r="C21" t="s">
        <v>17</v>
      </c>
      <c r="D21">
        <v>0</v>
      </c>
      <c r="E21">
        <v>100</v>
      </c>
      <c r="F21">
        <v>24</v>
      </c>
      <c r="G21">
        <v>2.6826401823154054E-3</v>
      </c>
    </row>
    <row r="22" spans="1:7" x14ac:dyDescent="0.25">
      <c r="A22">
        <v>23</v>
      </c>
      <c r="B22">
        <v>1</v>
      </c>
      <c r="C22" t="s">
        <v>18</v>
      </c>
      <c r="D22">
        <v>0</v>
      </c>
      <c r="E22">
        <v>60</v>
      </c>
      <c r="F22">
        <v>48</v>
      </c>
      <c r="G22">
        <v>2.7234179825412225E-3</v>
      </c>
    </row>
    <row r="23" spans="1:7" x14ac:dyDescent="0.25">
      <c r="A23">
        <v>24</v>
      </c>
      <c r="B23">
        <v>1</v>
      </c>
      <c r="C23" t="s">
        <v>18</v>
      </c>
      <c r="D23">
        <v>0</v>
      </c>
      <c r="E23">
        <v>60</v>
      </c>
      <c r="F23">
        <v>48</v>
      </c>
      <c r="G23">
        <v>2.7142028158148503E-3</v>
      </c>
    </row>
    <row r="24" spans="1:7" x14ac:dyDescent="0.25">
      <c r="A24">
        <v>25</v>
      </c>
      <c r="B24">
        <v>1</v>
      </c>
      <c r="C24" t="s">
        <v>19</v>
      </c>
      <c r="D24">
        <v>0</v>
      </c>
      <c r="E24">
        <v>80</v>
      </c>
      <c r="F24">
        <v>48</v>
      </c>
      <c r="G24">
        <v>2.9193718791312557E-3</v>
      </c>
    </row>
    <row r="25" spans="1:7" x14ac:dyDescent="0.25">
      <c r="A25">
        <v>26</v>
      </c>
      <c r="B25">
        <v>1</v>
      </c>
      <c r="C25" t="s">
        <v>19</v>
      </c>
      <c r="D25">
        <v>0</v>
      </c>
      <c r="E25">
        <v>80</v>
      </c>
      <c r="F25">
        <v>48</v>
      </c>
      <c r="G25">
        <v>2.8604156947162427E-3</v>
      </c>
    </row>
    <row r="26" spans="1:7" x14ac:dyDescent="0.25">
      <c r="A26">
        <v>27</v>
      </c>
      <c r="B26">
        <v>1</v>
      </c>
      <c r="C26" t="s">
        <v>20</v>
      </c>
      <c r="D26">
        <v>0</v>
      </c>
      <c r="E26">
        <v>100</v>
      </c>
      <c r="F26">
        <v>48</v>
      </c>
      <c r="G26">
        <v>2.6678201550387592E-3</v>
      </c>
    </row>
    <row r="27" spans="1:7" x14ac:dyDescent="0.25">
      <c r="A27">
        <v>28</v>
      </c>
      <c r="B27">
        <v>1</v>
      </c>
      <c r="C27" t="s">
        <v>20</v>
      </c>
      <c r="D27">
        <v>0</v>
      </c>
      <c r="E27">
        <v>100</v>
      </c>
      <c r="F27">
        <v>48</v>
      </c>
      <c r="G27">
        <v>2.8119653824884793E-3</v>
      </c>
    </row>
    <row r="28" spans="1:7" x14ac:dyDescent="0.25">
      <c r="A28">
        <v>29</v>
      </c>
      <c r="B28">
        <v>1</v>
      </c>
      <c r="C28" t="s">
        <v>21</v>
      </c>
      <c r="D28">
        <v>0</v>
      </c>
      <c r="E28">
        <v>60</v>
      </c>
      <c r="F28">
        <v>1320</v>
      </c>
      <c r="G28">
        <v>2.5455630622009569E-3</v>
      </c>
    </row>
    <row r="29" spans="1:7" x14ac:dyDescent="0.25">
      <c r="A29">
        <v>30</v>
      </c>
      <c r="B29">
        <v>1</v>
      </c>
      <c r="C29" t="s">
        <v>21</v>
      </c>
      <c r="D29">
        <v>0</v>
      </c>
      <c r="E29">
        <v>60</v>
      </c>
      <c r="F29">
        <v>1320</v>
      </c>
      <c r="G29">
        <v>2.5634504657534246E-3</v>
      </c>
    </row>
    <row r="30" spans="1:7" x14ac:dyDescent="0.25">
      <c r="A30">
        <v>37</v>
      </c>
      <c r="B30">
        <v>2</v>
      </c>
      <c r="C30" t="s">
        <v>15</v>
      </c>
      <c r="D30">
        <v>0</v>
      </c>
      <c r="E30">
        <v>60</v>
      </c>
      <c r="F30">
        <v>24</v>
      </c>
      <c r="G30">
        <v>2.8972875607287448E-3</v>
      </c>
    </row>
    <row r="31" spans="1:7" x14ac:dyDescent="0.25">
      <c r="A31">
        <v>38</v>
      </c>
      <c r="B31">
        <v>2</v>
      </c>
      <c r="C31" t="s">
        <v>16</v>
      </c>
      <c r="D31">
        <v>0</v>
      </c>
      <c r="E31">
        <v>80</v>
      </c>
      <c r="F31">
        <v>24</v>
      </c>
      <c r="G31">
        <v>2.7115935714285716E-3</v>
      </c>
    </row>
    <row r="32" spans="1:7" x14ac:dyDescent="0.25">
      <c r="A32">
        <v>39</v>
      </c>
      <c r="B32">
        <v>2</v>
      </c>
      <c r="C32" t="s">
        <v>17</v>
      </c>
      <c r="D32">
        <v>0</v>
      </c>
      <c r="E32">
        <v>100</v>
      </c>
      <c r="F32">
        <v>24</v>
      </c>
      <c r="G32">
        <v>2.6786563259109312E-3</v>
      </c>
    </row>
    <row r="33" spans="1:7" x14ac:dyDescent="0.25">
      <c r="A33">
        <v>40</v>
      </c>
      <c r="B33">
        <v>2</v>
      </c>
      <c r="C33" t="s">
        <v>21</v>
      </c>
      <c r="D33">
        <v>0</v>
      </c>
      <c r="E33">
        <v>60</v>
      </c>
      <c r="F33">
        <v>1320</v>
      </c>
      <c r="G33">
        <v>2.8429132859848489E-3</v>
      </c>
    </row>
    <row r="34" spans="1:7" x14ac:dyDescent="0.25">
      <c r="A34">
        <v>41</v>
      </c>
      <c r="B34">
        <v>2</v>
      </c>
      <c r="C34" t="s">
        <v>18</v>
      </c>
      <c r="D34">
        <v>0</v>
      </c>
      <c r="E34">
        <v>60</v>
      </c>
      <c r="F34">
        <v>48</v>
      </c>
      <c r="G34">
        <v>2.7589074196891191E-3</v>
      </c>
    </row>
    <row r="35" spans="1:7" x14ac:dyDescent="0.25">
      <c r="A35">
        <v>42</v>
      </c>
      <c r="B35">
        <v>2</v>
      </c>
      <c r="C35" t="s">
        <v>19</v>
      </c>
      <c r="D35">
        <v>0</v>
      </c>
      <c r="E35">
        <v>80</v>
      </c>
      <c r="F35">
        <v>48</v>
      </c>
      <c r="G35">
        <v>2.9148942359767892E-3</v>
      </c>
    </row>
    <row r="36" spans="1:7" x14ac:dyDescent="0.25">
      <c r="A36">
        <v>43</v>
      </c>
      <c r="B36">
        <v>2</v>
      </c>
      <c r="C36" t="s">
        <v>20</v>
      </c>
      <c r="D36">
        <v>0</v>
      </c>
      <c r="E36">
        <v>100</v>
      </c>
      <c r="F36">
        <v>48</v>
      </c>
      <c r="G36">
        <v>2.8002725051546394E-3</v>
      </c>
    </row>
    <row r="37" spans="1:7" x14ac:dyDescent="0.25">
      <c r="A37">
        <v>44</v>
      </c>
      <c r="B37">
        <v>2</v>
      </c>
      <c r="C37" t="s">
        <v>8</v>
      </c>
      <c r="D37">
        <v>1</v>
      </c>
      <c r="E37">
        <v>60</v>
      </c>
      <c r="F37">
        <v>24</v>
      </c>
      <c r="G37">
        <v>2.6440035820895521E-3</v>
      </c>
    </row>
    <row r="38" spans="1:7" x14ac:dyDescent="0.25">
      <c r="A38">
        <v>45</v>
      </c>
      <c r="B38">
        <v>2</v>
      </c>
      <c r="C38" t="s">
        <v>9</v>
      </c>
      <c r="D38">
        <v>1</v>
      </c>
      <c r="E38">
        <v>80</v>
      </c>
      <c r="F38">
        <v>24</v>
      </c>
      <c r="G38">
        <v>2.6335550898203596E-3</v>
      </c>
    </row>
    <row r="39" spans="1:7" x14ac:dyDescent="0.25">
      <c r="A39">
        <v>46</v>
      </c>
      <c r="B39">
        <v>2</v>
      </c>
      <c r="C39" t="s">
        <v>10</v>
      </c>
      <c r="D39">
        <v>1</v>
      </c>
      <c r="E39">
        <v>100</v>
      </c>
      <c r="F39">
        <v>24</v>
      </c>
      <c r="G39">
        <v>2.558183884297521E-3</v>
      </c>
    </row>
    <row r="40" spans="1:7" x14ac:dyDescent="0.25">
      <c r="A40">
        <v>47</v>
      </c>
      <c r="B40">
        <v>2</v>
      </c>
      <c r="C40" t="s">
        <v>14</v>
      </c>
      <c r="D40">
        <v>1</v>
      </c>
      <c r="E40">
        <v>60</v>
      </c>
      <c r="F40">
        <v>1320</v>
      </c>
      <c r="G40">
        <v>2.4669457187176834E-3</v>
      </c>
    </row>
    <row r="41" spans="1:7" x14ac:dyDescent="0.25">
      <c r="A41">
        <v>48</v>
      </c>
      <c r="B41">
        <v>2</v>
      </c>
      <c r="C41" t="s">
        <v>11</v>
      </c>
      <c r="D41">
        <v>1</v>
      </c>
      <c r="E41">
        <v>60</v>
      </c>
      <c r="F41">
        <v>48</v>
      </c>
      <c r="G41">
        <v>2.6061160166840455E-3</v>
      </c>
    </row>
    <row r="42" spans="1:7" x14ac:dyDescent="0.25">
      <c r="A42">
        <v>49</v>
      </c>
      <c r="B42">
        <v>2</v>
      </c>
      <c r="C42" t="s">
        <v>12</v>
      </c>
      <c r="D42">
        <v>1</v>
      </c>
      <c r="E42">
        <v>80</v>
      </c>
      <c r="F42">
        <v>48</v>
      </c>
      <c r="G42">
        <v>2.7815790847127556E-3</v>
      </c>
    </row>
    <row r="43" spans="1:7" x14ac:dyDescent="0.25">
      <c r="A43">
        <v>50</v>
      </c>
      <c r="B43">
        <v>2</v>
      </c>
      <c r="C43" t="s">
        <v>13</v>
      </c>
      <c r="D43">
        <v>1</v>
      </c>
      <c r="E43">
        <v>100</v>
      </c>
      <c r="F43">
        <v>48</v>
      </c>
      <c r="G43">
        <v>2.6573944651619237E-3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2021-02-08T13:19:20Z</dcterms:created>
  <dcterms:modified xsi:type="dcterms:W3CDTF">2021-02-08T15:50:12Z</dcterms:modified>
</cp:coreProperties>
</file>